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316E26D1-A959-4B88-B4DE-37064986D9C1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Log'!$A$1:$G$1468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F46" i="6" l="1"/>
  <c r="F45" i="6"/>
  <c r="F43" i="6"/>
  <c r="F42" i="6"/>
  <c r="F41" i="6"/>
  <c r="F40" i="6"/>
  <c r="F39" i="6"/>
  <c r="F38" i="6"/>
  <c r="F37" i="6"/>
  <c r="F36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B7" i="8"/>
  <c r="G17" i="7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8" i="8"/>
  <c r="B9" i="8"/>
  <c r="B10" i="8"/>
  <c r="B11" i="8"/>
  <c r="B12" i="8"/>
  <c r="B13" i="8"/>
  <c r="J34" i="5"/>
  <c r="E34" i="5"/>
  <c r="O16" i="5"/>
  <c r="J16" i="5"/>
  <c r="E16" i="5"/>
  <c r="B15" i="8"/>
  <c r="B16" i="8"/>
  <c r="B14" i="8"/>
  <c r="B18" i="8"/>
  <c r="B19" i="8"/>
  <c r="B23" i="8"/>
  <c r="B27" i="8"/>
  <c r="B17" i="8"/>
  <c r="B20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1" i="8"/>
  <c r="B26" i="8"/>
  <c r="B24" i="8"/>
  <c r="B28" i="8"/>
  <c r="B22" i="8"/>
  <c r="B25" i="8"/>
  <c r="B34" i="8"/>
  <c r="B30" i="8"/>
  <c r="B31" i="8"/>
  <c r="B29" i="8"/>
  <c r="B32" i="8"/>
  <c r="B33" i="8"/>
  <c r="B35" i="8"/>
  <c r="B36" i="8"/>
  <c r="B37" i="8"/>
  <c r="B38" i="8"/>
  <c r="B46" i="8"/>
  <c r="B45" i="8"/>
  <c r="B44" i="8"/>
  <c r="B43" i="8"/>
  <c r="B42" i="8"/>
  <c r="B41" i="8"/>
  <c r="B40" i="8"/>
  <c r="B39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9" i="8"/>
  <c r="B48" i="8"/>
  <c r="B50" i="8"/>
  <c r="B51" i="8"/>
  <c r="B52" i="8"/>
  <c r="B53" i="8"/>
  <c r="B54" i="8"/>
  <c r="B47" i="8"/>
  <c r="B55" i="8"/>
  <c r="B56" i="8"/>
  <c r="B57" i="8"/>
  <c r="B5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1" i="8"/>
  <c r="B60" i="8"/>
  <c r="B63" i="8"/>
  <c r="B62" i="8"/>
  <c r="B66" i="8"/>
  <c r="B65" i="8"/>
  <c r="B59" i="8"/>
  <c r="F14" i="2"/>
  <c r="F2" i="2" s="1"/>
  <c r="B6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67" i="7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12" i="7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84" i="7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72" i="7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38" i="7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81" i="7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31" i="7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60" i="7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01" i="7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65" i="7"/>
  <c r="G264" i="7" s="1"/>
  <c r="G263" i="7" s="1"/>
  <c r="G262" i="7" s="1"/>
  <c r="G261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60" i="7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84" i="7" l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121" i="7" l="1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20" i="7" l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79" i="7" l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7" i="7" l="1"/>
  <c r="G26" i="7" s="1"/>
  <c r="G25" i="7" s="1"/>
  <c r="G24" i="7" s="1"/>
  <c r="G23" i="7" s="1"/>
  <c r="G22" i="7" s="1"/>
  <c r="G21" i="7" s="1"/>
  <c r="G20" i="7" s="1"/>
  <c r="G19" i="7" s="1"/>
  <c r="G18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<sst xmlns="http://schemas.openxmlformats.org/spreadsheetml/2006/main" count="4213" uniqueCount="1030">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</sst>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H13" sqref="H12:H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8" sqref="E38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1812638.76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675</v>
      </c>
      <c r="C2" s="15">
        <f t="shared" ref="C2:C6" ca="1" si="0">TODAY()</f>
        <v>46261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0.81532522287690479</v>
      </c>
      <c r="N2" s="21" t="s">
        <v>42</v>
      </c>
      <c r="O2" s="22">
        <f>B12-O1</f>
        <v>-6275</v>
      </c>
      <c r="P2" s="11"/>
      <c r="Q2" s="23" t="s">
        <v>43</v>
      </c>
      <c r="R2" s="23">
        <f ca="1">E20*(1+$Q$1)</f>
        <v>1883039.5549999997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46261</v>
      </c>
      <c r="E3" s="21" t="s">
        <v>45</v>
      </c>
      <c r="F3" s="22">
        <f ca="1">F1-F2</f>
        <v>1637425.7</v>
      </c>
      <c r="H3" s="17"/>
      <c r="J3" s="18" t="s">
        <v>46</v>
      </c>
      <c r="K3" s="19">
        <v>0.25</v>
      </c>
      <c r="L3" s="20">
        <f>K6/(K5+K6)</f>
        <v>0.18467477712309519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2165495.4882499995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46261</v>
      </c>
      <c r="F4" s="7"/>
      <c r="H4" s="17"/>
      <c r="J4" s="24"/>
      <c r="K4" s="25"/>
      <c r="L4" s="26"/>
      <c r="N4" s="27" t="s">
        <v>50</v>
      </c>
      <c r="O4" s="28">
        <f>B10-O3</f>
        <v>30251.619999999995</v>
      </c>
      <c r="P4" s="11"/>
      <c r="Q4" s="23" t="s">
        <v>51</v>
      </c>
      <c r="R4" s="23">
        <f t="shared" ca="1" si="1"/>
        <v>2490319.8114874992</v>
      </c>
    </row>
    <row r="5" spans="1:18" ht="14.4" x14ac:dyDescent="0.3">
      <c r="A5" s="13" t="s">
        <v>52</v>
      </c>
      <c r="B5" s="14">
        <f ca="1">'Checking Transaction Log'!G1</f>
        <v>7967.7199999999921</v>
      </c>
      <c r="C5" s="15">
        <f t="shared" ca="1" si="0"/>
        <v>46261</v>
      </c>
      <c r="E5" s="554" t="s">
        <v>53</v>
      </c>
      <c r="F5" s="552"/>
      <c r="G5" s="553"/>
      <c r="H5" s="17"/>
      <c r="J5" s="29" t="s">
        <v>54</v>
      </c>
      <c r="K5" s="30">
        <f>B10</f>
        <v>98121.7</v>
      </c>
      <c r="L5" s="20">
        <f ca="1">K5/F3</f>
        <v>5.9924367865974007E-2</v>
      </c>
      <c r="N5" s="5" t="s">
        <v>55</v>
      </c>
      <c r="O5" s="6"/>
      <c r="P5" s="11"/>
      <c r="Q5" s="23" t="s">
        <v>56</v>
      </c>
      <c r="R5" s="23">
        <f t="shared" ca="1" si="1"/>
        <v>2863867.783210624</v>
      </c>
    </row>
    <row r="6" spans="1:18" ht="14.4" x14ac:dyDescent="0.3">
      <c r="A6" s="13" t="s">
        <v>57</v>
      </c>
      <c r="B6" s="14">
        <f>'Savings Transaction Log'!A3</f>
        <v>12068.010000000004</v>
      </c>
      <c r="C6" s="15">
        <f t="shared" ca="1" si="0"/>
        <v>46261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22225</v>
      </c>
      <c r="L6" s="20">
        <f ca="1">K6/F3</f>
        <v>1.3573134952016449E-2</v>
      </c>
      <c r="N6" s="21" t="s">
        <v>60</v>
      </c>
      <c r="O6" s="22"/>
      <c r="P6" s="11"/>
      <c r="Q6" s="23" t="s">
        <v>61</v>
      </c>
      <c r="R6" s="23">
        <f t="shared" ca="1" si="1"/>
        <v>3293447.9506922173</v>
      </c>
    </row>
    <row r="7" spans="1:18" ht="14.4" x14ac:dyDescent="0.3">
      <c r="A7" s="21" t="s">
        <v>62</v>
      </c>
      <c r="B7" s="33">
        <f ca="1">SUM(B2:B6)</f>
        <v>20710.729999999996</v>
      </c>
      <c r="C7" s="34">
        <f ca="1">B7/F3</f>
        <v>1.2648347952520836E-2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2068.0100000000039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3787465.1432960494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122414.71</v>
      </c>
      <c r="L8" s="20">
        <f ca="1">K8/F3</f>
        <v>7.4760466994013841E-2</v>
      </c>
      <c r="N8" s="21" t="s">
        <v>69</v>
      </c>
      <c r="O8" s="22">
        <f t="shared" si="2"/>
        <v>23976.619999999995</v>
      </c>
      <c r="P8" s="11"/>
      <c r="Q8" s="23" t="s">
        <v>70</v>
      </c>
      <c r="R8" s="23">
        <f t="shared" ca="1" si="1"/>
        <v>4355584.9147904562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5008922.6520090243</v>
      </c>
    </row>
    <row r="10" spans="1:18" ht="14.4" x14ac:dyDescent="0.3">
      <c r="A10" s="31" t="s">
        <v>74</v>
      </c>
      <c r="B10" s="14">
        <v>98121.7</v>
      </c>
      <c r="C10" s="15">
        <v>46256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-6310.6674999999959</v>
      </c>
      <c r="L10" s="40">
        <f t="shared" ref="L10:L11" si="3">K10+K5</f>
        <v>91811.032500000001</v>
      </c>
      <c r="P10" s="11"/>
      <c r="Q10" s="23" t="s">
        <v>75</v>
      </c>
      <c r="R10" s="23">
        <f t="shared" ca="1" si="1"/>
        <v>5760261.0498103779</v>
      </c>
    </row>
    <row r="11" spans="1:18" ht="14.4" x14ac:dyDescent="0.3">
      <c r="A11" s="31" t="s">
        <v>76</v>
      </c>
      <c r="B11" s="14">
        <v>13436.06</v>
      </c>
      <c r="C11" s="15">
        <v>46256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8378.6775000000016</v>
      </c>
      <c r="L11" s="45">
        <f t="shared" si="3"/>
        <v>30603.677500000002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6624300.2072819341</v>
      </c>
    </row>
    <row r="12" spans="1:18" ht="14.4" x14ac:dyDescent="0.3">
      <c r="A12" s="47" t="s">
        <v>81</v>
      </c>
      <c r="B12" s="48">
        <v>22225</v>
      </c>
      <c r="C12" s="15">
        <v>46256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1.869011674850346E-2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111557.75999999999</v>
      </c>
      <c r="L15" s="59">
        <f ca="1">K15/F3</f>
        <v>6.8129967668151298E-2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141057.43</v>
      </c>
      <c r="I16" s="7"/>
      <c r="J16" s="18" t="s">
        <v>46</v>
      </c>
      <c r="K16" s="63">
        <f>B12</f>
        <v>22225</v>
      </c>
      <c r="L16" s="20">
        <f ca="1">K16/F3</f>
        <v>1.3573134952016449E-2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1570176.1</v>
      </c>
      <c r="P18" s="11"/>
    </row>
    <row r="19" spans="1:17" ht="14.4" x14ac:dyDescent="0.3">
      <c r="A19" s="68" t="s">
        <v>92</v>
      </c>
      <c r="B19" s="33">
        <f>SUM(B10:B18)</f>
        <v>133782.76</v>
      </c>
      <c r="C19" s="34">
        <f ca="1">B19/F3</f>
        <v>8.170310262016775E-2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301510.11499999999</v>
      </c>
      <c r="P19" s="73">
        <f t="shared" ref="P19:P32" si="4">O19/$O$18</f>
        <v>0.19202312084612674</v>
      </c>
      <c r="Q19" s="74" t="s">
        <v>97</v>
      </c>
    </row>
    <row r="20" spans="1:17" ht="14.4" x14ac:dyDescent="0.3">
      <c r="B20" s="7"/>
      <c r="C20" s="37"/>
      <c r="E20" s="56">
        <f ca="1">F3</f>
        <v>1637425.7</v>
      </c>
      <c r="F20" s="44">
        <f ca="1">E20-E22</f>
        <v>222423.27000000002</v>
      </c>
      <c r="G20" s="34">
        <f ca="1">(E20-E22)/E22</f>
        <v>0.15718932016251028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278812.51999999996</v>
      </c>
      <c r="P20" s="78">
        <f t="shared" si="4"/>
        <v>0.17756767537093449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0.18128715000000006</v>
      </c>
      <c r="L21" s="11"/>
      <c r="N21" s="27" t="s">
        <v>104</v>
      </c>
      <c r="O21" s="51">
        <f>($B$10+$B$11)*0.25</f>
        <v>27889.439999999999</v>
      </c>
      <c r="P21" s="82">
        <f t="shared" si="4"/>
        <v>1.776198223880748E-2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455542.58999999997</v>
      </c>
      <c r="C22" s="15">
        <v>46249</v>
      </c>
      <c r="E22" s="56">
        <v>1415002.43</v>
      </c>
      <c r="F22" s="45">
        <f ca="1">((F20/(C2-E21))*365)+E22</f>
        <v>1756113.7474369747</v>
      </c>
      <c r="G22" s="34">
        <f ca="1">(F22-E22)/E22</f>
        <v>0.24106765487107662</v>
      </c>
      <c r="I22" s="7"/>
      <c r="J22" s="81">
        <v>3000000</v>
      </c>
      <c r="K22" s="50">
        <f ca="1">1-($E$20/J22)</f>
        <v>0.45419143333333334</v>
      </c>
      <c r="L22" s="11"/>
      <c r="N22" s="5" t="s">
        <v>108</v>
      </c>
      <c r="O22" s="72">
        <f>($B$22+$B$23)*0.3</f>
        <v>180906.06899999999</v>
      </c>
      <c r="P22" s="73">
        <f t="shared" si="4"/>
        <v>0.11521387250767604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147477.63999999996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0.59064357500000009</v>
      </c>
      <c r="L23" s="11"/>
      <c r="N23" s="13" t="s">
        <v>111</v>
      </c>
      <c r="O23" s="14">
        <f>($B$24+$B$25)*0.3</f>
        <v>167287.51199999996</v>
      </c>
      <c r="P23" s="78">
        <f t="shared" si="4"/>
        <v>0.10654060522256067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427201.25999999989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0.67251485999999994</v>
      </c>
      <c r="L24" s="11"/>
      <c r="N24" s="13" t="s">
        <v>113</v>
      </c>
      <c r="O24" s="14">
        <f t="shared" ref="O24:O25" si="5">($B$10+$B$11)*0.25</f>
        <v>27889.439999999999</v>
      </c>
      <c r="P24" s="78">
        <f t="shared" si="4"/>
        <v>1.776198223880748E-2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130423.78000000006</v>
      </c>
      <c r="C25" s="15">
        <f>C22</f>
        <v>46249</v>
      </c>
      <c r="E25" s="75" t="s">
        <v>34</v>
      </c>
      <c r="F25" s="76">
        <f ca="1">B7</f>
        <v>20710.729999999996</v>
      </c>
      <c r="G25" s="77">
        <f t="shared" ref="G25:G31" ca="1" si="6">F25/SUM($F$25:$F$31)</f>
        <v>1.2478517116141247E-2</v>
      </c>
      <c r="I25" s="7"/>
      <c r="J25" s="84"/>
      <c r="K25" s="25"/>
      <c r="L25" s="11"/>
      <c r="N25" s="27" t="s">
        <v>116</v>
      </c>
      <c r="O25" s="51">
        <f t="shared" si="5"/>
        <v>27889.439999999999</v>
      </c>
      <c r="P25" s="82">
        <f t="shared" si="4"/>
        <v>1.776198223880748E-2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1160645.27</v>
      </c>
      <c r="C26" s="34">
        <f ca="1">B26/F3</f>
        <v>0.70882316675498624</v>
      </c>
      <c r="E26" s="80" t="s">
        <v>103</v>
      </c>
      <c r="F26" s="30">
        <f>(B11)</f>
        <v>13436.06</v>
      </c>
      <c r="G26" s="20">
        <f t="shared" ca="1" si="6"/>
        <v>8.095422260997116E-3</v>
      </c>
      <c r="I26" s="7"/>
      <c r="J26" s="49"/>
      <c r="K26" s="25"/>
      <c r="L26" s="11"/>
      <c r="N26" s="5" t="s">
        <v>119</v>
      </c>
      <c r="O26" s="72">
        <f>($B$22+$B$23)*0.2</f>
        <v>120604.046</v>
      </c>
      <c r="P26" s="73">
        <f t="shared" si="4"/>
        <v>7.6809248338450695E-2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98121.7</v>
      </c>
      <c r="G27" s="20">
        <f t="shared" ca="1" si="6"/>
        <v>5.911975642166533E-2</v>
      </c>
      <c r="I27" s="7"/>
      <c r="J27" s="49"/>
      <c r="K27" s="25"/>
      <c r="L27" s="11"/>
      <c r="N27" s="13" t="s">
        <v>120</v>
      </c>
      <c r="O27" s="14">
        <f>($B$24+$B$25)*0.2</f>
        <v>111525.00799999999</v>
      </c>
      <c r="P27" s="78">
        <f t="shared" si="4"/>
        <v>7.1027070148373797E-2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22225</v>
      </c>
      <c r="G28" s="20">
        <f t="shared" ca="1" si="6"/>
        <v>1.3390886893230671E-2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11155.776</v>
      </c>
      <c r="P28" s="78">
        <f t="shared" si="4"/>
        <v>7.1047928955229921E-3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1160645.27</v>
      </c>
      <c r="G29" s="20">
        <f t="shared" ca="1" si="6"/>
        <v>0.69930571580351741</v>
      </c>
      <c r="H29" s="86"/>
      <c r="I29" s="7"/>
      <c r="J29" s="49"/>
      <c r="K29" s="25"/>
      <c r="L29" s="11"/>
      <c r="N29" s="27" t="s">
        <v>123</v>
      </c>
      <c r="O29" s="51">
        <f t="shared" si="7"/>
        <v>11155.776</v>
      </c>
      <c r="P29" s="82">
        <f t="shared" si="4"/>
        <v>7.1047928955229921E-3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0.16614223695822963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0.17561601529917567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0.16840340908292817</v>
      </c>
      <c r="E31" s="85" t="s">
        <v>118</v>
      </c>
      <c r="F31" s="44">
        <f>B40-F8-F7</f>
        <v>68824</v>
      </c>
      <c r="G31" s="34">
        <f t="shared" ca="1" si="6"/>
        <v>4.1467464546218573E-2</v>
      </c>
      <c r="I31" s="7"/>
      <c r="J31" s="49"/>
      <c r="K31" s="25"/>
      <c r="L31" s="11"/>
      <c r="N31" s="27" t="s">
        <v>127</v>
      </c>
      <c r="O31" s="51">
        <f>($B$10+$B$11)*0.05</f>
        <v>5577.8879999999999</v>
      </c>
      <c r="P31" s="82">
        <f t="shared" si="4"/>
        <v>3.552396447761496E-3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22225</v>
      </c>
      <c r="P32" s="88">
        <f t="shared" si="4"/>
        <v>1.4154463311471879E-2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608212.07499999995</v>
      </c>
      <c r="P35" s="59">
        <f t="shared" ref="P35:P39" si="8">O35/$O$18</f>
        <v>0.38735277845586868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403972.46099999995</v>
      </c>
      <c r="P36" s="20">
        <f t="shared" si="8"/>
        <v>0.25727844220785168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254440.60600000003</v>
      </c>
      <c r="P37" s="20">
        <f t="shared" si="8"/>
        <v>0.1620459042778705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281325.95799999998</v>
      </c>
      <c r="P38" s="20">
        <f t="shared" si="8"/>
        <v>0.17916841174693715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22225</v>
      </c>
      <c r="P39" s="91">
        <f t="shared" si="8"/>
        <v>1.4154463311471879E-2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4.2031830818338813E-2</v>
      </c>
      <c r="E40" s="25"/>
      <c r="F40" s="25"/>
      <c r="G40" s="25"/>
      <c r="N40" s="93" t="s">
        <v>137</v>
      </c>
      <c r="O40" s="94">
        <f t="shared" ref="O40:P40" si="9">SUM(O35:O39)</f>
        <v>1570176.1</v>
      </c>
      <c r="P40" s="95">
        <f t="shared" si="9"/>
        <v>0.99999999999999978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31" sqref="M3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133641.67000000001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60850.229999999996</v>
      </c>
      <c r="K2" s="102">
        <f>J2/D2</f>
        <v>0.45532377738171026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51772.39</v>
      </c>
      <c r="Q2" s="102">
        <f>P2/D2</f>
        <v>0.38739705961471443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21019.050000000021</v>
      </c>
      <c r="W2" s="102">
        <f>V2/D2</f>
        <v>0.15727916300357531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68173.67</v>
      </c>
      <c r="E4" s="20">
        <f t="shared" ref="E4:E7" si="1">D4/$D$2</f>
        <v>0.5101228531490215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9094.59</v>
      </c>
      <c r="K4" s="545">
        <f>J4/$D$2</f>
        <v>6.8052052926306589E-2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8352.74</v>
      </c>
      <c r="Q4" s="545">
        <f t="shared" ref="Q4:Q12" si="3">P4/$D$2</f>
        <v>6.2501014840655608E-2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0.24939631478714683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47564.740000000005</v>
      </c>
      <c r="E5" s="20">
        <f t="shared" si="1"/>
        <v>0.35591249346105897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3.4716716724656309E-3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3.4716716724656309E-3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2.6189436273880741E-3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8.6075398489108987E-2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4807.2299999999996</v>
      </c>
      <c r="K6" s="545">
        <f>J6/$D$2</f>
        <v>3.5971041068253627E-2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5142.7699999999995</v>
      </c>
      <c r="Q6" s="545">
        <f t="shared" si="3"/>
        <v>3.8481784910350182E-2</v>
      </c>
      <c r="S6" s="98" t="s">
        <v>148</v>
      </c>
      <c r="T6" s="103"/>
      <c r="U6" s="100"/>
      <c r="V6" s="104">
        <f>'Budget Breakdown'!T16</f>
        <v>5746.9800000000178</v>
      </c>
      <c r="W6" s="102">
        <f t="shared" si="5"/>
        <v>4.3002904707790744E-2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4.7889254900810502E-2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7.5222346443291219E-2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6139.33</v>
      </c>
      <c r="Q7" s="545">
        <f>P7/$D$2</f>
        <v>4.5938740514092642E-2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-18407.669999999995</v>
      </c>
      <c r="W7" s="116">
        <f t="shared" si="5"/>
        <v>-0.13773900011875034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9.3758181860493063E-4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1.8994898821602574E-2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1.7461619568208027E-2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6177.76</v>
      </c>
      <c r="Q9" s="545">
        <f t="shared" si="3"/>
        <v>4.6226300524379857E-2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6.236640113820786E-3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6.236640113820786E-3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1.0187391402696479E-2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1.0144889688972009E-2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8.1623493630392369E-3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7.48269607825164E-3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7.0635902709087657E-3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1.1972313725202625E-2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6.7147469797406737E-3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6.7344264704264764E-3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7.48269607825164E-3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5.782103740547391E-3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6.7344264704264764E-3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861.02999999999986</v>
      </c>
      <c r="Q16" s="545">
        <f t="shared" si="11"/>
        <v>6.4428258042570092E-3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6.0534562311291076E-2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4.8853325463532438E-2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5.6525034444720726E-3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9105.4649999999983</v>
      </c>
      <c r="Q18" s="545">
        <f t="shared" si="11"/>
        <v>6.8133427246157563E-2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5.8261768204482924E-3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4.1023881249014618E-3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1.2096825787944734E-2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1.6155140832945291E-2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1.4481261720240401E-3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1.4481261720240401E-3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2.0836315499499517E-3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9105.4649999999983</v>
      </c>
      <c r="K26" s="545">
        <f t="shared" si="6"/>
        <v>6.8133427246157563E-2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3.745089387164946E-3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1.8315993806422803E-2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2.0836315499499517E-3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22" sqref="F2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127894.69</v>
      </c>
      <c r="F3" s="268">
        <f t="shared" si="0"/>
        <v>9547.4447079466445</v>
      </c>
      <c r="G3" s="269">
        <f>1-((E3/SUM(E3:F3)))</f>
        <v>6.9465195140007041E-2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7006.83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1162.426167226891</v>
      </c>
      <c r="E5" s="289">
        <f>I5+K5+M5+O5+Q5+S5+U5+W5+Y5+AA5+AC5+AE5</f>
        <v>9094.59</v>
      </c>
      <c r="F5" s="289">
        <f>J5+L5+N5+P5+R5+T5+V5+X5</f>
        <v>505.4099999999994</v>
      </c>
      <c r="G5" s="269">
        <f t="shared" ref="G5:G12" si="2">1-((E5/SUM(E5:F5)))</f>
        <v>5.2646874999999982E-2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7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8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9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681.76</v>
      </c>
      <c r="X5" s="236">
        <f t="shared" ref="X5:X12" si="10">H5-W5</f>
        <v>518.24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1067.6065159663865</v>
      </c>
      <c r="E6" s="289">
        <f t="shared" ref="E6:E12" si="15">Q6+S6+U6+W6+Y6+AA6+AC6+AE6+I6+K6+M6+O6</f>
        <v>8352.74</v>
      </c>
      <c r="F6" s="289">
        <f>J6+L6+N6+P6+R6+T6+V6+X6</f>
        <v>1247.2600000000009</v>
      </c>
      <c r="G6" s="269">
        <f t="shared" si="2"/>
        <v>0.12992291666666667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7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8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9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443.29</v>
      </c>
      <c r="X6" s="236">
        <f t="shared" si="10"/>
        <v>756.71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118.60221176470588</v>
      </c>
      <c r="E7" s="289">
        <f t="shared" si="15"/>
        <v>927.92</v>
      </c>
      <c r="F7" s="289">
        <f>J7+L7+N7+P7+R7+T7+V7+X7</f>
        <v>272.08000000000004</v>
      </c>
      <c r="G7" s="269">
        <f t="shared" si="2"/>
        <v>0.22673333333333334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8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9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0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614.43670840336131</v>
      </c>
      <c r="E8" s="289">
        <f t="shared" si="15"/>
        <v>4807.2299999999996</v>
      </c>
      <c r="F8" s="289">
        <f>J8+L8+N8+P8+R8+T8+V8+X8</f>
        <v>-7.2300000000001319</v>
      </c>
      <c r="G8" s="269">
        <f t="shared" si="2"/>
        <v>-1.5062500000000423E-3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7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8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9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309.13</v>
      </c>
      <c r="X8" s="236">
        <f t="shared" si="10"/>
        <v>290.87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657.32379579831934</v>
      </c>
      <c r="E9" s="289">
        <f t="shared" si="15"/>
        <v>5142.7699999999995</v>
      </c>
      <c r="F9" s="289">
        <f>J9+L9+N9+P9+R9+T9+V9+X9</f>
        <v>457.22999999999996</v>
      </c>
      <c r="G9" s="269">
        <f t="shared" si="2"/>
        <v>8.1648214285714227E-2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7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8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9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0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784.69923781512603</v>
      </c>
      <c r="E10" s="289">
        <f t="shared" si="15"/>
        <v>6139.33</v>
      </c>
      <c r="F10" s="289">
        <f>J10+L10+N10+P10+R10+T10+V10+X10</f>
        <v>1060.6699999999996</v>
      </c>
      <c r="G10" s="269">
        <f t="shared" si="2"/>
        <v>0.14731527777777775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7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8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9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625.32000000000005</v>
      </c>
      <c r="X10" s="236">
        <f t="shared" si="10"/>
        <v>274.67999999999995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324.45997563025213</v>
      </c>
      <c r="E11" s="289">
        <f t="shared" si="15"/>
        <v>2538.5100000000002</v>
      </c>
      <c r="F11" s="289">
        <f>J11+L11+N11+P11+R11+T11+V11+X11</f>
        <v>261.49000000000012</v>
      </c>
      <c r="G11" s="269">
        <f t="shared" si="2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0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789.61117310924374</v>
      </c>
      <c r="E12" s="289">
        <f t="shared" si="15"/>
        <v>6177.76</v>
      </c>
      <c r="F12" s="289">
        <f>J12+L12+N12+P12+R12+T12+V12+X12</f>
        <v>-577.7600000000001</v>
      </c>
      <c r="G12" s="269">
        <f t="shared" si="2"/>
        <v>-0.10317142857142869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7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8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9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704.36000000000013</v>
      </c>
      <c r="X12" s="236">
        <f t="shared" si="10"/>
        <v>-4.3600000000001273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1284.9050117647062</v>
      </c>
      <c r="E14" s="289">
        <f t="shared" ref="E14:E31" si="17">Q14+S14+U14+W14+Y14+AA14+AC14+AE14+I14+K14+M14+O14</f>
        <v>10052.84</v>
      </c>
      <c r="F14" s="289">
        <f>J14+L14+N14+P14+R14+T14+V14+X14</f>
        <v>227.15999999999985</v>
      </c>
      <c r="G14" s="269">
        <f t="shared" ref="G14:G31" si="18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4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5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6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16.015235294117648</v>
      </c>
      <c r="E15" s="289">
        <f t="shared" si="17"/>
        <v>125.30000000000001</v>
      </c>
      <c r="F15" s="289">
        <f>J15+L15+N15+P15+R15+T15+V15+X15</f>
        <v>34.70000000000001</v>
      </c>
      <c r="G15" s="269">
        <f t="shared" si="18"/>
        <v>0.21687500000000004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3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4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5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298.26937815126047</v>
      </c>
      <c r="E16" s="289">
        <f t="shared" si="17"/>
        <v>2333.6</v>
      </c>
      <c r="F16" s="289">
        <f>J16+L16+N16+P16+R16+T16+V16+X16</f>
        <v>-173.60000000000002</v>
      </c>
      <c r="G16" s="269">
        <f t="shared" si="18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4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5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6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213.06142436974793</v>
      </c>
      <c r="E17" s="289">
        <f t="shared" si="17"/>
        <v>1666.95</v>
      </c>
      <c r="F17" s="289">
        <f>J17+L17+N17+P17+R17+T17+V17+X17</f>
        <v>-26.949999999999989</v>
      </c>
      <c r="G17" s="269">
        <f t="shared" si="18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4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5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6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174.01518151260504</v>
      </c>
      <c r="E18" s="289">
        <f t="shared" si="17"/>
        <v>1361.46</v>
      </c>
      <c r="F18" s="289">
        <f>J18+L18+N18+P18+R18+T18+V18+X18</f>
        <v>78.539999999999992</v>
      </c>
      <c r="G18" s="269">
        <f t="shared" si="18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4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5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6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139.42457394957984</v>
      </c>
      <c r="E19" s="289">
        <f t="shared" si="17"/>
        <v>1090.83</v>
      </c>
      <c r="F19" s="289">
        <f>J19+L19+N19+P19+R19+T19+V19+X19</f>
        <v>29.169999999999931</v>
      </c>
      <c r="G19" s="269">
        <f t="shared" si="18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4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5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6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120.65620084033614</v>
      </c>
      <c r="E20" s="289">
        <f t="shared" si="17"/>
        <v>943.99</v>
      </c>
      <c r="F20" s="289">
        <f>J20+L20+N20+P20+R20+T20+V20+X20</f>
        <v>-143.98999999999998</v>
      </c>
      <c r="G20" s="269">
        <f t="shared" si="18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4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5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6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114.69745966386554</v>
      </c>
      <c r="E21" s="289">
        <f t="shared" si="17"/>
        <v>897.36999999999989</v>
      </c>
      <c r="F21" s="289">
        <f>J21+L21+N21+P21+R21+T21+V21+X21</f>
        <v>-897.36999999999989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4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173.28919159663866</v>
      </c>
      <c r="E22" s="289">
        <f t="shared" si="17"/>
        <v>1355.78</v>
      </c>
      <c r="F22" s="289">
        <f>J22+L22+N22+P22+R22+T22+V22+X22</f>
        <v>-195.78000000000003</v>
      </c>
      <c r="G22" s="269">
        <f t="shared" si="18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4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5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6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255.63025210084035</v>
      </c>
      <c r="E23" s="289">
        <f t="shared" si="17"/>
        <v>2000</v>
      </c>
      <c r="F23" s="289">
        <f>J23+L23+N23+P23+R23+T23+V23+X23</f>
        <v>1200</v>
      </c>
      <c r="G23" s="269">
        <f t="shared" si="18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204.50420168067228</v>
      </c>
      <c r="E24" s="289">
        <f t="shared" si="17"/>
        <v>1600</v>
      </c>
      <c r="F24" s="289">
        <f>J24+L24+N24+P24+R24+T24+V24+X24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4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5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6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230.0672268907563</v>
      </c>
      <c r="E25" s="289">
        <f t="shared" si="17"/>
        <v>1800</v>
      </c>
      <c r="F25" s="289">
        <f>J25+L25+N25+P25+R25+T25+V25+X25</f>
        <v>3000</v>
      </c>
      <c r="G25" s="269">
        <f t="shared" si="18"/>
        <v>0.625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4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5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98.766582352941199</v>
      </c>
      <c r="E26" s="289">
        <f t="shared" si="17"/>
        <v>772.73000000000013</v>
      </c>
      <c r="F26" s="289">
        <f>J26+L26+N26+P26+R26+T26+V26+X26</f>
        <v>-92.73</v>
      </c>
      <c r="G26" s="269">
        <f t="shared" si="18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4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5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6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110.05265798319327</v>
      </c>
      <c r="E27" s="289">
        <f t="shared" si="17"/>
        <v>861.02999999999986</v>
      </c>
      <c r="F27" s="289">
        <f>J27+L27+N27+P27+R27+T27+V27+X27</f>
        <v>-61.03</v>
      </c>
      <c r="G27" s="269">
        <f t="shared" si="18"/>
        <v>-7.6287500000000064E-2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3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4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5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6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1034.0167008403364</v>
      </c>
      <c r="E28" s="289">
        <f t="shared" si="17"/>
        <v>8089.9400000000005</v>
      </c>
      <c r="F28" s="289">
        <f>J28+L28+N28+P28+R28+T28+V28+X28</f>
        <v>1510.059999999999</v>
      </c>
      <c r="G28" s="269">
        <f t="shared" si="18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4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5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6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96.55282436974791</v>
      </c>
      <c r="E29" s="289">
        <f t="shared" si="17"/>
        <v>755.41000000000008</v>
      </c>
      <c r="F29" s="289">
        <f>J29+L29+N29+P29+R29+T29+V29+X29</f>
        <v>204.59</v>
      </c>
      <c r="G29" s="269">
        <f t="shared" si="18"/>
        <v>0.21311458333333333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4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5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99.519413445378163</v>
      </c>
      <c r="E30" s="289">
        <f t="shared" si="17"/>
        <v>778.62</v>
      </c>
      <c r="F30" s="289">
        <f>J30+L30+N30+P30+R30+T30+V30+X30</f>
        <v>-178.61999999999998</v>
      </c>
      <c r="G30" s="269">
        <f t="shared" si="18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4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5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6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70.074642857142862</v>
      </c>
      <c r="E31" s="289">
        <f t="shared" si="17"/>
        <v>548.25</v>
      </c>
      <c r="F31" s="289">
        <f>J31+L31+N31+P31+R31+T31+V31+X31</f>
        <v>51.749999999999986</v>
      </c>
      <c r="G31" s="269">
        <f t="shared" si="18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4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5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6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313.14705882352945</v>
      </c>
      <c r="E33" s="289">
        <f t="shared" ref="E33:E43" si="32">Q33+S33+U33+W33+Y33+AA33+AC33+AE33+I33+K33+M33+O33</f>
        <v>2450</v>
      </c>
      <c r="F33" s="289">
        <f>J33+L33+N33+P33+R33+T33+V33+X33</f>
        <v>350</v>
      </c>
      <c r="G33" s="269">
        <f t="shared" ref="G33:G43" si="33">1-((E33/SUM(E33:F33)))</f>
        <v>0.125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38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39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0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286.30588235294118</v>
      </c>
      <c r="E34" s="289">
        <f t="shared" si="32"/>
        <v>2240</v>
      </c>
      <c r="F34" s="289">
        <f>J34+L34+N34+P34+R34+T34+V34+X34</f>
        <v>320</v>
      </c>
      <c r="G34" s="269">
        <f t="shared" si="33"/>
        <v>0.125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38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39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0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22.367647058823533</v>
      </c>
      <c r="E35" s="289">
        <f t="shared" si="32"/>
        <v>175</v>
      </c>
      <c r="F35" s="289">
        <f>J35+L35+N35+P35+R35+T35+V35+X35</f>
        <v>25</v>
      </c>
      <c r="G35" s="269">
        <f t="shared" si="33"/>
        <v>0.125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38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39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0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22.367647058823533</v>
      </c>
      <c r="E36" s="289">
        <f t="shared" si="32"/>
        <v>175</v>
      </c>
      <c r="F36" s="289">
        <f>J36+L36+N36+P36+R36+T36+V36+X36</f>
        <v>25</v>
      </c>
      <c r="G36" s="269">
        <f t="shared" si="33"/>
        <v>0.125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38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39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0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40.261764705882356</v>
      </c>
      <c r="E37" s="289">
        <f t="shared" si="32"/>
        <v>315</v>
      </c>
      <c r="F37" s="289">
        <f>J37+L37+N37+P37+R37+T37+V37+X37</f>
        <v>45</v>
      </c>
      <c r="G37" s="269">
        <f t="shared" si="33"/>
        <v>0.125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38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39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0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357.88235294117652</v>
      </c>
      <c r="E38" s="289">
        <f t="shared" si="32"/>
        <v>2800</v>
      </c>
      <c r="F38" s="289">
        <f>J38+L38+N38+P38+R38+T38+V38+X38</f>
        <v>400</v>
      </c>
      <c r="G38" s="269">
        <f t="shared" si="33"/>
        <v>0.125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38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39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0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335.51470588235298</v>
      </c>
      <c r="E39" s="289">
        <f t="shared" si="32"/>
        <v>2625</v>
      </c>
      <c r="F39" s="289">
        <f>J39+L39+N39+P39+R39+T39+V39+X39</f>
        <v>375</v>
      </c>
      <c r="G39" s="269">
        <f t="shared" si="33"/>
        <v>0.125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38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39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0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89.47058823529413</v>
      </c>
      <c r="E40" s="289">
        <f t="shared" si="32"/>
        <v>700</v>
      </c>
      <c r="F40" s="289">
        <f>J40+L40+N40+P40+R40+T40+V40+X40</f>
        <v>100</v>
      </c>
      <c r="G40" s="269">
        <f t="shared" si="33"/>
        <v>0.125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38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39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0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76.050000000000011</v>
      </c>
      <c r="E41" s="289">
        <f t="shared" si="32"/>
        <v>595</v>
      </c>
      <c r="F41" s="289">
        <f>J41+L41+N41+P41+R41+T41+V41+X41</f>
        <v>85</v>
      </c>
      <c r="G41" s="269">
        <f t="shared" si="33"/>
        <v>0.125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38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39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0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205.78235294117647</v>
      </c>
      <c r="E42" s="289">
        <f t="shared" si="32"/>
        <v>1610</v>
      </c>
      <c r="F42" s="289">
        <f>J42+L42+N42+P42+R42+T42+V42+X42</f>
        <v>230</v>
      </c>
      <c r="G42" s="269">
        <f t="shared" si="33"/>
        <v>0.125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38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39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0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40.261764705882356</v>
      </c>
      <c r="E43" s="289">
        <f t="shared" si="32"/>
        <v>315</v>
      </c>
      <c r="F43" s="289">
        <f>J43+L43+N43+P43+R43+T43+V43+X43</f>
        <v>45</v>
      </c>
      <c r="G43" s="269">
        <f t="shared" si="33"/>
        <v>0.125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38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39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0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44.735294117647065</v>
      </c>
      <c r="E45" s="289">
        <f t="shared" ref="E45:E46" si="47">Q45+S45+U45+W45+Y45+AA45+AC45+AE45+I45+K45+M45+O45</f>
        <v>350</v>
      </c>
      <c r="F45" s="289">
        <f>J45+L45+N45+P45+R45+T45+V45+X45</f>
        <v>50</v>
      </c>
      <c r="G45" s="269">
        <f t="shared" ref="G45:G46" si="48">1-((E45/SUM(E45:F45)))</f>
        <v>0.125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4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5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4260.0449193277309</v>
      </c>
      <c r="E46" s="289">
        <f t="shared" si="47"/>
        <v>33329.74</v>
      </c>
      <c r="F46" s="289">
        <f>J46+L46+N46+P46+R46+T46+V46+X46</f>
        <v>-287.6052920533557</v>
      </c>
      <c r="G46" s="269">
        <f t="shared" si="48"/>
        <v>-8.7041982788171879E-3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3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4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5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6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8713.6262243697474</v>
      </c>
      <c r="E49" s="268">
        <f t="shared" ref="E49:E52" si="62">Q49+S49+U49+W49+Y49+AA49+AC49+AE49+I49+K49+M49+O49</f>
        <v>68173.67</v>
      </c>
      <c r="F49" s="268">
        <f>E49-('Proposed Budget'!J68*14)</f>
        <v>3804.1019563800073</v>
      </c>
      <c r="G49" s="246">
        <f t="shared" ref="G49:G50" si="63">(E49/(E49-F49))-1</f>
        <v>5.9097832593845601E-2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4729.33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6079.4932386554628</v>
      </c>
      <c r="E50" s="268">
        <f t="shared" si="62"/>
        <v>47564.740000000005</v>
      </c>
      <c r="F50" s="268">
        <f>E50-('Proposed Budget'!J44*14)</f>
        <v>8871.7709300000133</v>
      </c>
      <c r="G50" s="246">
        <f t="shared" si="63"/>
        <v>0.22928638311394423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1470.2906268907568</v>
      </c>
      <c r="E51" s="268">
        <f t="shared" si="62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818.01680672268913</v>
      </c>
      <c r="E52" s="268">
        <f t="shared" si="62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133641.67000000001</v>
      </c>
      <c r="F54" s="297">
        <f>F49+F50+E52</f>
        <v>19075.872886380021</v>
      </c>
      <c r="G54" s="246">
        <f>(E54/(E54-F54))-1</f>
        <v>0.16650582780357759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12753.81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36" sqref="K36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12753.81</v>
      </c>
      <c r="G9" s="207">
        <f t="shared" si="0"/>
        <v>-3965.8262543266665</v>
      </c>
      <c r="H9" s="208">
        <f t="shared" si="1"/>
        <v>-0.23719572567258451</v>
      </c>
      <c r="I9" s="198"/>
      <c r="J9" s="209">
        <f t="shared" ref="J9:K9" si="14">SUM(O27,E27,J27)</f>
        <v>13000</v>
      </c>
      <c r="K9" s="210">
        <f t="shared" si="14"/>
        <v>6956.83</v>
      </c>
      <c r="L9" s="211">
        <f t="shared" si="3"/>
        <v>6043.17</v>
      </c>
      <c r="M9" s="212">
        <f t="shared" si="4"/>
        <v>-0.4648592307692308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5746.98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133641.67000000001</v>
      </c>
      <c r="G16" s="205">
        <f>SUM(G2:G9)</f>
        <v>-2879.2035396133269</v>
      </c>
      <c r="H16" s="208">
        <f>((SUM(F16))-SUM(E16))/SUM(E16)</f>
        <v>-2.1089841172001467E-2</v>
      </c>
      <c r="I16" s="198"/>
      <c r="J16" s="209">
        <f>SUM(J2:J9)</f>
        <v>104000</v>
      </c>
      <c r="K16" s="209">
        <f>SUM(K2:K9)</f>
        <v>94214.95</v>
      </c>
      <c r="L16" s="209">
        <f>SUM(L2:L9)</f>
        <v>9785.0499999999993</v>
      </c>
      <c r="M16" s="212">
        <f>((K16-SUM(J16))/SUM(J16))</f>
        <v>-9.4087019230769259E-2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5746.9800000000178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3435.6400000000003</v>
      </c>
      <c r="G27" s="232">
        <f t="shared" si="19"/>
        <v>1764.3599999999997</v>
      </c>
      <c r="H27" s="233">
        <f t="shared" si="20"/>
        <v>-0.33929999999999993</v>
      </c>
      <c r="I27" s="198"/>
      <c r="J27" s="234">
        <f>SUM('Proposed Budget'!$D$5:$D$12)</f>
        <v>5800</v>
      </c>
      <c r="K27" s="235">
        <f>SUM('Monthly Breakdown'!W5:W12)</f>
        <v>3521.19</v>
      </c>
      <c r="L27" s="236">
        <f t="shared" si="21"/>
        <v>2278.81</v>
      </c>
      <c r="M27" s="237">
        <f t="shared" si="22"/>
        <v>-0.39289827586206894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37034.1</v>
      </c>
      <c r="G34" s="230">
        <f>SUM(G20:G27)</f>
        <v>4565.8999999999978</v>
      </c>
      <c r="H34" s="233">
        <f>((F34-SUM(E34)))/SUM(E34)</f>
        <v>-0.10975721153846157</v>
      </c>
      <c r="I34" s="198"/>
      <c r="J34" s="234">
        <f>SUM(J20:J27)</f>
        <v>46400</v>
      </c>
      <c r="K34" s="234">
        <f>SUM(K20:K27)</f>
        <v>43180.850000000006</v>
      </c>
      <c r="L34" s="234">
        <f>SUM(L20:L27)</f>
        <v>3219.1499999999992</v>
      </c>
      <c r="M34" s="237">
        <f>((K34-SUM(J34))/SUM(J34))</f>
        <v>-6.9378232758620567E-2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66"/>
  <sheetViews>
    <sheetView tabSelected="1" workbookViewId="0">
      <pane ySplit="4" topLeftCell="A5" activePane="bottomLeft" state="frozen"/>
      <selection pane="bottomLeft" activeCell="K11" sqref="K1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(SUM(INDIRECT("g5:g5")))+J2+L2+N2+P2-R2+T2-G1469</f>
        <v>7967.7199999999921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675</v>
      </c>
      <c r="H2" s="301"/>
      <c r="I2" s="314" t="s">
        <v>275</v>
      </c>
      <c r="J2" s="303">
        <f>SUMIFS(E:E,I:I,"1")</f>
        <v>375.02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675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42</v>
      </c>
      <c r="C5" s="298">
        <v>46260</v>
      </c>
      <c r="D5" s="299" t="s">
        <v>200</v>
      </c>
      <c r="E5" s="522">
        <v>59</v>
      </c>
      <c r="F5" s="522"/>
      <c r="G5" s="333">
        <f t="shared" ref="G5:G17" si="0">G6-E5+F5</f>
        <v>8267.6999999999916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43</v>
      </c>
      <c r="C6" s="298">
        <v>46260</v>
      </c>
      <c r="D6" s="299" t="s">
        <v>201</v>
      </c>
      <c r="E6" s="522">
        <v>42.84</v>
      </c>
      <c r="F6" s="522"/>
      <c r="G6" s="333">
        <f t="shared" si="0"/>
        <v>8326.6999999999916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40</v>
      </c>
      <c r="C7" s="298">
        <v>46260</v>
      </c>
      <c r="D7" s="299" t="s">
        <v>316</v>
      </c>
      <c r="E7" s="522"/>
      <c r="F7" s="522">
        <v>59.74</v>
      </c>
      <c r="G7" s="333">
        <f t="shared" si="0"/>
        <v>8369.5399999999918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46259</v>
      </c>
      <c r="D8" s="299" t="s">
        <v>1029</v>
      </c>
      <c r="E8" s="522">
        <v>30</v>
      </c>
      <c r="F8" s="522"/>
      <c r="G8" s="333">
        <f t="shared" si="0"/>
        <v>8309.799999999992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46259</v>
      </c>
      <c r="D9" s="299" t="s">
        <v>334</v>
      </c>
      <c r="E9" s="522">
        <v>18.18</v>
      </c>
      <c r="F9" s="522"/>
      <c r="G9" s="333">
        <f t="shared" si="0"/>
        <v>8339.799999999992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12</v>
      </c>
      <c r="C10" s="298">
        <v>46259</v>
      </c>
      <c r="D10" s="299" t="s">
        <v>314</v>
      </c>
      <c r="E10" s="522">
        <v>225</v>
      </c>
      <c r="F10" s="522"/>
      <c r="G10" s="333">
        <f t="shared" si="0"/>
        <v>8357.9799999999923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5</v>
      </c>
      <c r="C11" s="298">
        <v>46259</v>
      </c>
      <c r="D11" s="299" t="s">
        <v>1027</v>
      </c>
      <c r="E11" s="522">
        <v>-125</v>
      </c>
      <c r="F11" s="522"/>
      <c r="G11" s="333">
        <f t="shared" si="0"/>
        <v>8582.9799999999923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5</v>
      </c>
      <c r="C12" s="298">
        <v>46259</v>
      </c>
      <c r="D12" s="299" t="s">
        <v>1026</v>
      </c>
      <c r="E12" s="522">
        <v>-125</v>
      </c>
      <c r="F12" s="522"/>
      <c r="G12" s="333">
        <f t="shared" si="0"/>
        <v>8457.9799999999923</v>
      </c>
      <c r="H12" s="334" t="s">
        <v>298</v>
      </c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287</v>
      </c>
      <c r="B13" s="330" t="s">
        <v>287</v>
      </c>
      <c r="C13" s="298">
        <v>46259</v>
      </c>
      <c r="D13" s="299" t="s">
        <v>1028</v>
      </c>
      <c r="E13" s="522"/>
      <c r="F13" s="522">
        <v>430</v>
      </c>
      <c r="G13" s="333">
        <f t="shared" si="0"/>
        <v>8332.9799999999923</v>
      </c>
      <c r="H13" s="334" t="s">
        <v>298</v>
      </c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287</v>
      </c>
      <c r="B14" s="330" t="s">
        <v>287</v>
      </c>
      <c r="C14" s="298">
        <v>46259</v>
      </c>
      <c r="D14" s="299" t="s">
        <v>1028</v>
      </c>
      <c r="E14" s="522">
        <v>430</v>
      </c>
      <c r="F14" s="522"/>
      <c r="G14" s="333">
        <f t="shared" si="0"/>
        <v>7902.9799999999923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46259</v>
      </c>
      <c r="D15" s="299" t="s">
        <v>358</v>
      </c>
      <c r="E15" s="522">
        <v>37.71</v>
      </c>
      <c r="F15" s="522"/>
      <c r="G15" s="333">
        <f t="shared" si="0"/>
        <v>8332.9799999999923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291</v>
      </c>
      <c r="B16" s="330">
        <v>41</v>
      </c>
      <c r="C16" s="298">
        <v>46258</v>
      </c>
      <c r="D16" s="299" t="s">
        <v>1023</v>
      </c>
      <c r="E16" s="522"/>
      <c r="F16" s="522">
        <v>800</v>
      </c>
      <c r="G16" s="333">
        <f t="shared" si="0"/>
        <v>8370.6899999999914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46258</v>
      </c>
      <c r="D17" s="299" t="s">
        <v>300</v>
      </c>
      <c r="E17" s="522">
        <v>63.98</v>
      </c>
      <c r="F17" s="522"/>
      <c r="G17" s="333">
        <f t="shared" si="0"/>
        <v>7570.6899999999914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8</v>
      </c>
      <c r="C18" s="298">
        <v>46258</v>
      </c>
      <c r="D18" s="299" t="s">
        <v>296</v>
      </c>
      <c r="E18" s="522">
        <v>15.3</v>
      </c>
      <c r="F18" s="522"/>
      <c r="G18" s="333">
        <f t="shared" ref="G11:G31" si="1">G19-E18+F18</f>
        <v>7634.669999999991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4</v>
      </c>
      <c r="C19" s="298">
        <v>46258</v>
      </c>
      <c r="D19" s="299" t="s">
        <v>296</v>
      </c>
      <c r="E19" s="522">
        <v>41.09</v>
      </c>
      <c r="F19" s="522"/>
      <c r="G19" s="333">
        <f t="shared" si="1"/>
        <v>7649.9699999999912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46258</v>
      </c>
      <c r="D20" s="299" t="s">
        <v>300</v>
      </c>
      <c r="E20" s="522">
        <v>51.08</v>
      </c>
      <c r="F20" s="522"/>
      <c r="G20" s="333">
        <f t="shared" si="1"/>
        <v>7691.0599999999913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46258</v>
      </c>
      <c r="D21" s="299" t="s">
        <v>300</v>
      </c>
      <c r="E21" s="522">
        <v>66.010000000000005</v>
      </c>
      <c r="F21" s="522"/>
      <c r="G21" s="333">
        <f t="shared" si="1"/>
        <v>7742.1399999999912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5</v>
      </c>
      <c r="C22" s="298">
        <v>46256</v>
      </c>
      <c r="D22" s="299" t="s">
        <v>1024</v>
      </c>
      <c r="E22" s="522">
        <v>134.19</v>
      </c>
      <c r="F22" s="522"/>
      <c r="G22" s="333">
        <f t="shared" si="1"/>
        <v>7808.1499999999915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5</v>
      </c>
      <c r="C23" s="298">
        <v>46256</v>
      </c>
      <c r="D23" s="299" t="s">
        <v>1019</v>
      </c>
      <c r="E23" s="522">
        <v>50</v>
      </c>
      <c r="F23" s="522"/>
      <c r="G23" s="333">
        <f t="shared" si="1"/>
        <v>7942.3399999999911</v>
      </c>
      <c r="H23" s="334" t="s">
        <v>298</v>
      </c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46255</v>
      </c>
      <c r="D24" s="299" t="s">
        <v>319</v>
      </c>
      <c r="E24" s="522">
        <v>39.270000000000003</v>
      </c>
      <c r="F24" s="522"/>
      <c r="G24" s="333">
        <f t="shared" si="1"/>
        <v>7992.3399999999911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8</v>
      </c>
      <c r="C25" s="298">
        <v>46255</v>
      </c>
      <c r="D25" s="299" t="s">
        <v>319</v>
      </c>
      <c r="E25" s="522">
        <v>8.48</v>
      </c>
      <c r="F25" s="522"/>
      <c r="G25" s="333">
        <f t="shared" si="1"/>
        <v>8031.6099999999915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46255</v>
      </c>
      <c r="D26" s="299" t="s">
        <v>397</v>
      </c>
      <c r="E26" s="522">
        <v>157.32</v>
      </c>
      <c r="F26" s="522"/>
      <c r="G26" s="333">
        <f t="shared" si="1"/>
        <v>8040.0899999999911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7</v>
      </c>
      <c r="C27" s="298">
        <v>46254</v>
      </c>
      <c r="D27" s="299" t="s">
        <v>1025</v>
      </c>
      <c r="E27" s="522">
        <v>100</v>
      </c>
      <c r="F27" s="522"/>
      <c r="G27" s="333">
        <f t="shared" si="1"/>
        <v>8197.4099999999908</v>
      </c>
      <c r="H27" s="334" t="s">
        <v>298</v>
      </c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8</v>
      </c>
      <c r="C28" s="298">
        <v>46254</v>
      </c>
      <c r="D28" s="299" t="s">
        <v>319</v>
      </c>
      <c r="E28" s="522">
        <v>119.58</v>
      </c>
      <c r="F28" s="522"/>
      <c r="G28" s="333">
        <f t="shared" si="1"/>
        <v>8297.4099999999908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291</v>
      </c>
      <c r="B29" s="330">
        <v>39</v>
      </c>
      <c r="C29" s="298">
        <v>46254</v>
      </c>
      <c r="D29" s="299" t="s">
        <v>292</v>
      </c>
      <c r="E29" s="522"/>
      <c r="F29" s="522">
        <v>2763.78</v>
      </c>
      <c r="G29" s="333">
        <f t="shared" si="1"/>
        <v>8416.9899999999907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/>
      <c r="B30" s="330"/>
      <c r="C30" s="298">
        <v>46253</v>
      </c>
      <c r="D30" s="299" t="s">
        <v>891</v>
      </c>
      <c r="E30" s="522">
        <v>219.38</v>
      </c>
      <c r="F30" s="522"/>
      <c r="G30" s="333">
        <f t="shared" si="1"/>
        <v>5653.2099999999909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22</v>
      </c>
      <c r="C31" s="298">
        <v>46253</v>
      </c>
      <c r="D31" s="299" t="s">
        <v>923</v>
      </c>
      <c r="E31" s="522">
        <v>7.46</v>
      </c>
      <c r="F31" s="522"/>
      <c r="G31" s="333">
        <f t="shared" si="1"/>
        <v>5872.5899999999911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22</v>
      </c>
      <c r="C32" s="298">
        <v>46253</v>
      </c>
      <c r="D32" s="299" t="s">
        <v>323</v>
      </c>
      <c r="E32" s="522">
        <v>23.42</v>
      </c>
      <c r="F32" s="522"/>
      <c r="G32" s="333">
        <f t="shared" ref="G32:G34" si="2">G33-E32+F32</f>
        <v>5880.0499999999911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46252</v>
      </c>
      <c r="D33" s="299" t="s">
        <v>319</v>
      </c>
      <c r="E33" s="522">
        <v>13</v>
      </c>
      <c r="F33" s="522"/>
      <c r="G33" s="333">
        <f t="shared" si="2"/>
        <v>5903.4699999999912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22</v>
      </c>
      <c r="C34" s="298">
        <v>46252</v>
      </c>
      <c r="D34" s="299" t="s">
        <v>930</v>
      </c>
      <c r="E34" s="522">
        <v>13.84</v>
      </c>
      <c r="F34" s="522"/>
      <c r="G34" s="333">
        <f t="shared" si="2"/>
        <v>5916.4699999999912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287</v>
      </c>
      <c r="B35" s="330" t="s">
        <v>287</v>
      </c>
      <c r="C35" s="298">
        <v>46252</v>
      </c>
      <c r="D35" s="299" t="s">
        <v>1020</v>
      </c>
      <c r="E35" s="522">
        <v>2518.46</v>
      </c>
      <c r="F35" s="522">
        <v>2518.46</v>
      </c>
      <c r="G35" s="333">
        <f t="shared" ref="G35:G97" si="3">G36-E35+F35</f>
        <v>5930.3099999999913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46252</v>
      </c>
      <c r="D36" s="299" t="s">
        <v>322</v>
      </c>
      <c r="E36" s="522">
        <v>25</v>
      </c>
      <c r="F36" s="522"/>
      <c r="G36" s="333">
        <f t="shared" si="3"/>
        <v>5930.3099999999913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21</v>
      </c>
      <c r="C37" s="298">
        <v>46251</v>
      </c>
      <c r="D37" s="299" t="s">
        <v>194</v>
      </c>
      <c r="E37" s="522">
        <v>81</v>
      </c>
      <c r="F37" s="522"/>
      <c r="G37" s="333">
        <f t="shared" si="3"/>
        <v>5955.3099999999913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42</v>
      </c>
      <c r="C38" s="298">
        <v>46251</v>
      </c>
      <c r="D38" s="299" t="s">
        <v>333</v>
      </c>
      <c r="E38" s="522">
        <v>22.35</v>
      </c>
      <c r="F38" s="522"/>
      <c r="G38" s="333">
        <f t="shared" si="3"/>
        <v>6036.3099999999913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43</v>
      </c>
      <c r="C39" s="298">
        <v>46251</v>
      </c>
      <c r="D39" s="299" t="s">
        <v>333</v>
      </c>
      <c r="E39" s="522">
        <v>22.35</v>
      </c>
      <c r="F39" s="522"/>
      <c r="G39" s="333">
        <f t="shared" si="3"/>
        <v>6058.6599999999917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46251</v>
      </c>
      <c r="D40" s="299" t="s">
        <v>329</v>
      </c>
      <c r="E40" s="522">
        <v>120</v>
      </c>
      <c r="F40" s="522"/>
      <c r="G40" s="333">
        <f t="shared" si="3"/>
        <v>6081.009999999992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46251</v>
      </c>
      <c r="D41" s="299" t="s">
        <v>332</v>
      </c>
      <c r="E41" s="522">
        <v>15.5</v>
      </c>
      <c r="F41" s="522"/>
      <c r="G41" s="333">
        <f t="shared" si="3"/>
        <v>6201.009999999992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46251</v>
      </c>
      <c r="D42" s="299" t="s">
        <v>1003</v>
      </c>
      <c r="E42" s="522">
        <v>30</v>
      </c>
      <c r="F42" s="522"/>
      <c r="G42" s="333">
        <f t="shared" si="3"/>
        <v>6216.509999999992</v>
      </c>
      <c r="H42" s="334" t="s">
        <v>298</v>
      </c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17</v>
      </c>
      <c r="C43" s="298">
        <v>46251</v>
      </c>
      <c r="D43" s="299" t="s">
        <v>188</v>
      </c>
      <c r="E43" s="522">
        <v>42.65</v>
      </c>
      <c r="F43" s="522"/>
      <c r="G43" s="333">
        <f t="shared" si="3"/>
        <v>6246.509999999992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11</v>
      </c>
      <c r="C44" s="298">
        <v>46251</v>
      </c>
      <c r="D44" s="299" t="s">
        <v>178</v>
      </c>
      <c r="E44" s="522">
        <v>256.83999999999997</v>
      </c>
      <c r="F44" s="522"/>
      <c r="G44" s="333">
        <f t="shared" si="3"/>
        <v>6289.1599999999917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23</v>
      </c>
      <c r="C45" s="298">
        <v>46251</v>
      </c>
      <c r="D45" s="299" t="s">
        <v>63</v>
      </c>
      <c r="E45" s="522">
        <v>529.46</v>
      </c>
      <c r="F45" s="522"/>
      <c r="G45" s="333">
        <f t="shared" si="3"/>
        <v>6545.9999999999918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46250</v>
      </c>
      <c r="D46" s="299" t="s">
        <v>1021</v>
      </c>
      <c r="E46" s="522">
        <v>25.5</v>
      </c>
      <c r="F46" s="522"/>
      <c r="G46" s="333">
        <f t="shared" si="3"/>
        <v>7075.4599999999919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46250</v>
      </c>
      <c r="D47" s="299" t="s">
        <v>340</v>
      </c>
      <c r="E47" s="522">
        <v>21.3</v>
      </c>
      <c r="F47" s="522"/>
      <c r="G47" s="333">
        <f t="shared" si="3"/>
        <v>7100.9599999999919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1</v>
      </c>
      <c r="C48" s="298">
        <v>46250</v>
      </c>
      <c r="D48" s="299" t="s">
        <v>1021</v>
      </c>
      <c r="E48" s="522">
        <v>28.1</v>
      </c>
      <c r="F48" s="522"/>
      <c r="G48" s="333">
        <f t="shared" si="3"/>
        <v>7122.259999999992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46250</v>
      </c>
      <c r="D49" s="299" t="s">
        <v>319</v>
      </c>
      <c r="E49" s="522">
        <v>13.58</v>
      </c>
      <c r="F49" s="522"/>
      <c r="G49" s="333">
        <f t="shared" si="3"/>
        <v>7150.3599999999924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7</v>
      </c>
      <c r="C50" s="298">
        <v>46250</v>
      </c>
      <c r="D50" s="299" t="s">
        <v>300</v>
      </c>
      <c r="E50" s="522">
        <v>85.15</v>
      </c>
      <c r="F50" s="522"/>
      <c r="G50" s="333">
        <f t="shared" si="3"/>
        <v>7163.9399999999923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46250</v>
      </c>
      <c r="D51" s="299" t="s">
        <v>300</v>
      </c>
      <c r="E51" s="522">
        <v>33</v>
      </c>
      <c r="F51" s="522"/>
      <c r="G51" s="333">
        <f t="shared" si="3"/>
        <v>7249.089999999992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1</v>
      </c>
      <c r="C52" s="298">
        <v>46249</v>
      </c>
      <c r="D52" s="299" t="s">
        <v>831</v>
      </c>
      <c r="E52" s="522">
        <v>72.239999999999995</v>
      </c>
      <c r="F52" s="522"/>
      <c r="G52" s="333">
        <f t="shared" si="3"/>
        <v>7282.089999999992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1</v>
      </c>
      <c r="C53" s="298">
        <v>46249</v>
      </c>
      <c r="D53" s="299" t="s">
        <v>428</v>
      </c>
      <c r="E53" s="522">
        <v>46</v>
      </c>
      <c r="F53" s="522"/>
      <c r="G53" s="333">
        <f t="shared" si="3"/>
        <v>7354.3299999999917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4</v>
      </c>
      <c r="C54" s="298">
        <v>46249</v>
      </c>
      <c r="D54" s="299" t="s">
        <v>329</v>
      </c>
      <c r="E54" s="522">
        <v>32.06</v>
      </c>
      <c r="F54" s="522"/>
      <c r="G54" s="333">
        <f t="shared" si="3"/>
        <v>7400.3299999999917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6</v>
      </c>
      <c r="C55" s="298">
        <v>46249</v>
      </c>
      <c r="D55" s="299" t="s">
        <v>300</v>
      </c>
      <c r="E55" s="522">
        <v>18.079999999999998</v>
      </c>
      <c r="F55" s="522"/>
      <c r="G55" s="333">
        <f t="shared" si="3"/>
        <v>7432.3899999999921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7</v>
      </c>
      <c r="C56" s="298">
        <v>46248</v>
      </c>
      <c r="D56" s="299" t="s">
        <v>1022</v>
      </c>
      <c r="E56" s="522">
        <v>37.26</v>
      </c>
      <c r="F56" s="522"/>
      <c r="G56" s="333">
        <f t="shared" si="3"/>
        <v>7450.4699999999921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7</v>
      </c>
      <c r="C57" s="298">
        <v>46248</v>
      </c>
      <c r="D57" s="299" t="s">
        <v>444</v>
      </c>
      <c r="E57" s="522">
        <v>151.94</v>
      </c>
      <c r="F57" s="522"/>
      <c r="G57" s="333">
        <f t="shared" si="3"/>
        <v>7487.7299999999923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291</v>
      </c>
      <c r="B58" s="330">
        <v>38</v>
      </c>
      <c r="C58" s="298">
        <v>46248</v>
      </c>
      <c r="D58" s="299" t="s">
        <v>293</v>
      </c>
      <c r="E58" s="522"/>
      <c r="F58" s="522">
        <v>4729.33</v>
      </c>
      <c r="G58" s="333">
        <f t="shared" si="3"/>
        <v>7639.6699999999919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8</v>
      </c>
      <c r="C59" s="298">
        <v>46247</v>
      </c>
      <c r="D59" s="299" t="s">
        <v>319</v>
      </c>
      <c r="E59" s="522">
        <v>237.21</v>
      </c>
      <c r="F59" s="522"/>
      <c r="G59" s="333">
        <f t="shared" si="3"/>
        <v>2910.339999999992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46246</v>
      </c>
      <c r="D60" s="299" t="s">
        <v>412</v>
      </c>
      <c r="E60" s="522">
        <v>-3.54</v>
      </c>
      <c r="F60" s="522"/>
      <c r="G60" s="333">
        <f t="shared" si="3"/>
        <v>3147.549999999992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19</v>
      </c>
      <c r="C61" s="298">
        <v>46246</v>
      </c>
      <c r="D61" s="299" t="s">
        <v>191</v>
      </c>
      <c r="E61" s="522">
        <v>200</v>
      </c>
      <c r="F61" s="522"/>
      <c r="G61" s="333">
        <f t="shared" si="3"/>
        <v>3144.009999999992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335</v>
      </c>
      <c r="B62" s="330" t="s">
        <v>335</v>
      </c>
      <c r="C62" s="298">
        <v>46246</v>
      </c>
      <c r="D62" s="299" t="s">
        <v>336</v>
      </c>
      <c r="E62" s="522">
        <v>63.55</v>
      </c>
      <c r="F62" s="522"/>
      <c r="G62" s="333">
        <f t="shared" si="3"/>
        <v>3344.009999999992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15</v>
      </c>
      <c r="C63" s="298">
        <v>46246</v>
      </c>
      <c r="D63" s="299" t="s">
        <v>185</v>
      </c>
      <c r="E63" s="522">
        <v>64.28</v>
      </c>
      <c r="F63" s="522"/>
      <c r="G63" s="333">
        <f t="shared" si="3"/>
        <v>3407.5599999999922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22</v>
      </c>
      <c r="C64" s="298">
        <v>46245</v>
      </c>
      <c r="D64" s="299" t="s">
        <v>352</v>
      </c>
      <c r="E64" s="522">
        <v>21.29</v>
      </c>
      <c r="F64" s="522"/>
      <c r="G64" s="333">
        <f t="shared" si="3"/>
        <v>3471.8399999999924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46245</v>
      </c>
      <c r="D65" s="299" t="s">
        <v>427</v>
      </c>
      <c r="E65" s="522">
        <v>-130</v>
      </c>
      <c r="F65" s="522"/>
      <c r="G65" s="333">
        <f t="shared" si="3"/>
        <v>3493.1299999999924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291</v>
      </c>
      <c r="B66" s="330">
        <v>41</v>
      </c>
      <c r="C66" s="298">
        <v>46244</v>
      </c>
      <c r="D66" s="299" t="s">
        <v>1011</v>
      </c>
      <c r="E66" s="522"/>
      <c r="F66" s="522">
        <v>800</v>
      </c>
      <c r="G66" s="333">
        <f t="shared" si="3"/>
        <v>3363.1299999999924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22</v>
      </c>
      <c r="C67" s="298">
        <v>46244</v>
      </c>
      <c r="D67" s="299" t="s">
        <v>979</v>
      </c>
      <c r="E67" s="522">
        <v>5.31</v>
      </c>
      <c r="F67" s="522"/>
      <c r="G67" s="333">
        <f t="shared" si="3"/>
        <v>2563.1299999999924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46244</v>
      </c>
      <c r="D68" s="299" t="s">
        <v>319</v>
      </c>
      <c r="E68" s="522">
        <v>9.5</v>
      </c>
      <c r="F68" s="522"/>
      <c r="G68" s="333">
        <f t="shared" si="3"/>
        <v>2568.4399999999923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46244</v>
      </c>
      <c r="D69" s="299" t="s">
        <v>334</v>
      </c>
      <c r="E69" s="522">
        <v>16.16</v>
      </c>
      <c r="F69" s="522"/>
      <c r="G69" s="333">
        <f t="shared" si="3"/>
        <v>2577.9399999999923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5</v>
      </c>
      <c r="C70" s="298">
        <v>46243</v>
      </c>
      <c r="D70" s="299" t="s">
        <v>854</v>
      </c>
      <c r="E70" s="522">
        <v>10.68</v>
      </c>
      <c r="F70" s="522"/>
      <c r="G70" s="333">
        <f t="shared" si="3"/>
        <v>2594.0999999999922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46243</v>
      </c>
      <c r="D71" s="299" t="s">
        <v>845</v>
      </c>
      <c r="E71" s="522">
        <v>116.04</v>
      </c>
      <c r="F71" s="522">
        <v>116.04</v>
      </c>
      <c r="G71" s="333">
        <f t="shared" si="3"/>
        <v>2604.779999999992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1</v>
      </c>
      <c r="C72" s="298">
        <v>46243</v>
      </c>
      <c r="D72" s="299" t="s">
        <v>306</v>
      </c>
      <c r="E72" s="522">
        <v>228.43</v>
      </c>
      <c r="F72" s="522"/>
      <c r="G72" s="333">
        <f t="shared" si="3"/>
        <v>2604.779999999992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4</v>
      </c>
      <c r="C73" s="298">
        <v>46242</v>
      </c>
      <c r="D73" s="299" t="s">
        <v>319</v>
      </c>
      <c r="E73" s="522">
        <v>39.92</v>
      </c>
      <c r="F73" s="522"/>
      <c r="G73" s="333">
        <f t="shared" si="3"/>
        <v>2833.2099999999919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4</v>
      </c>
      <c r="C74" s="298">
        <v>46242</v>
      </c>
      <c r="D74" s="299" t="s">
        <v>296</v>
      </c>
      <c r="E74" s="522">
        <v>73.16</v>
      </c>
      <c r="F74" s="522"/>
      <c r="G74" s="333">
        <f t="shared" si="3"/>
        <v>2873.1299999999919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1</v>
      </c>
      <c r="C75" s="298">
        <v>46242</v>
      </c>
      <c r="D75" s="299" t="s">
        <v>300</v>
      </c>
      <c r="E75" s="522">
        <v>28.7</v>
      </c>
      <c r="F75" s="522"/>
      <c r="G75" s="333">
        <f t="shared" si="3"/>
        <v>2946.2899999999918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46242</v>
      </c>
      <c r="D76" s="299" t="s">
        <v>345</v>
      </c>
      <c r="E76" s="522">
        <v>121.55</v>
      </c>
      <c r="F76" s="522"/>
      <c r="G76" s="333">
        <f t="shared" si="3"/>
        <v>2974.9899999999916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46242</v>
      </c>
      <c r="D77" s="299" t="s">
        <v>1016</v>
      </c>
      <c r="E77" s="522">
        <v>25</v>
      </c>
      <c r="F77" s="522"/>
      <c r="G77" s="333">
        <f t="shared" si="3"/>
        <v>3096.5399999999918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46242</v>
      </c>
      <c r="D78" s="299" t="s">
        <v>353</v>
      </c>
      <c r="E78" s="522">
        <v>21.99</v>
      </c>
      <c r="F78" s="522"/>
      <c r="G78" s="333">
        <f t="shared" si="3"/>
        <v>3121.5399999999918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5</v>
      </c>
      <c r="C79" s="298">
        <v>46242</v>
      </c>
      <c r="D79" s="299" t="s">
        <v>1019</v>
      </c>
      <c r="E79" s="522">
        <v>60</v>
      </c>
      <c r="F79" s="522"/>
      <c r="G79" s="333">
        <f t="shared" si="3"/>
        <v>3143.5299999999916</v>
      </c>
      <c r="H79" s="334" t="s">
        <v>298</v>
      </c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46241</v>
      </c>
      <c r="D80" s="299" t="s">
        <v>319</v>
      </c>
      <c r="E80" s="522">
        <v>19.690000000000001</v>
      </c>
      <c r="F80" s="522"/>
      <c r="G80" s="333">
        <f t="shared" si="3"/>
        <v>3203.5299999999916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46241</v>
      </c>
      <c r="D81" s="299" t="s">
        <v>296</v>
      </c>
      <c r="E81" s="522">
        <v>8.93</v>
      </c>
      <c r="F81" s="522"/>
      <c r="G81" s="333">
        <f t="shared" si="3"/>
        <v>3223.2199999999916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46241</v>
      </c>
      <c r="D82" s="299" t="s">
        <v>320</v>
      </c>
      <c r="E82" s="522">
        <v>178.24</v>
      </c>
      <c r="F82" s="522"/>
      <c r="G82" s="333">
        <f t="shared" si="3"/>
        <v>3232.1499999999915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46241</v>
      </c>
      <c r="D83" s="299" t="s">
        <v>404</v>
      </c>
      <c r="E83" s="522">
        <v>107.68</v>
      </c>
      <c r="F83" s="522"/>
      <c r="G83" s="333">
        <f t="shared" si="3"/>
        <v>3410.3899999999917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335</v>
      </c>
      <c r="B84" s="330" t="s">
        <v>335</v>
      </c>
      <c r="C84" s="298">
        <v>46241</v>
      </c>
      <c r="D84" s="299" t="s">
        <v>447</v>
      </c>
      <c r="E84" s="522">
        <v>83.63</v>
      </c>
      <c r="F84" s="522"/>
      <c r="G84" s="333">
        <f t="shared" si="3"/>
        <v>3518.0699999999915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9</v>
      </c>
      <c r="C85" s="298">
        <v>46241</v>
      </c>
      <c r="D85" s="299" t="s">
        <v>58</v>
      </c>
      <c r="E85" s="522">
        <v>1231.68</v>
      </c>
      <c r="F85" s="522"/>
      <c r="G85" s="333">
        <f t="shared" si="3"/>
        <v>3601.6999999999916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46240</v>
      </c>
      <c r="D86" s="299" t="s">
        <v>1017</v>
      </c>
      <c r="E86" s="522">
        <v>33.700000000000003</v>
      </c>
      <c r="F86" s="522"/>
      <c r="G86" s="333">
        <f t="shared" si="3"/>
        <v>4833.3799999999919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8</v>
      </c>
      <c r="C87" s="298">
        <v>46240</v>
      </c>
      <c r="D87" s="299" t="s">
        <v>347</v>
      </c>
      <c r="E87" s="522">
        <v>23.33</v>
      </c>
      <c r="F87" s="522"/>
      <c r="G87" s="333">
        <f t="shared" si="3"/>
        <v>4867.0799999999917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14</v>
      </c>
      <c r="C88" s="298">
        <v>46240</v>
      </c>
      <c r="D88" s="299" t="s">
        <v>958</v>
      </c>
      <c r="E88" s="522">
        <v>66.67</v>
      </c>
      <c r="F88" s="522"/>
      <c r="G88" s="333">
        <f t="shared" si="3"/>
        <v>4890.4099999999917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46240</v>
      </c>
      <c r="D89" s="299" t="s">
        <v>344</v>
      </c>
      <c r="E89" s="522">
        <v>75</v>
      </c>
      <c r="F89" s="522"/>
      <c r="G89" s="333">
        <f t="shared" si="3"/>
        <v>4957.0799999999917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13</v>
      </c>
      <c r="C90" s="298">
        <v>46240</v>
      </c>
      <c r="D90" s="299" t="s">
        <v>182</v>
      </c>
      <c r="E90" s="522">
        <v>331.81</v>
      </c>
      <c r="F90" s="522"/>
      <c r="G90" s="333">
        <f t="shared" si="3"/>
        <v>5032.0799999999917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291</v>
      </c>
      <c r="B91" s="330">
        <v>39</v>
      </c>
      <c r="C91" s="298">
        <v>46240</v>
      </c>
      <c r="D91" s="299" t="s">
        <v>292</v>
      </c>
      <c r="E91" s="522"/>
      <c r="F91" s="522">
        <v>2763.78</v>
      </c>
      <c r="G91" s="333">
        <f t="shared" si="3"/>
        <v>5363.8899999999921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46239</v>
      </c>
      <c r="D92" s="299" t="s">
        <v>353</v>
      </c>
      <c r="E92" s="522">
        <v>36.549999999999997</v>
      </c>
      <c r="F92" s="522"/>
      <c r="G92" s="333">
        <f t="shared" si="3"/>
        <v>2600.1099999999915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4</v>
      </c>
      <c r="C93" s="298">
        <v>46239</v>
      </c>
      <c r="D93" s="299" t="s">
        <v>310</v>
      </c>
      <c r="E93" s="522">
        <v>40.76</v>
      </c>
      <c r="F93" s="522"/>
      <c r="G93" s="333">
        <f t="shared" si="3"/>
        <v>2636.6599999999917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3</v>
      </c>
      <c r="C94" s="298">
        <v>46239</v>
      </c>
      <c r="D94" s="299" t="s">
        <v>310</v>
      </c>
      <c r="E94" s="522">
        <v>5.86</v>
      </c>
      <c r="F94" s="522"/>
      <c r="G94" s="333">
        <f t="shared" si="3"/>
        <v>2677.4199999999919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46239</v>
      </c>
      <c r="D95" s="299" t="s">
        <v>296</v>
      </c>
      <c r="E95" s="522">
        <v>63.22</v>
      </c>
      <c r="F95" s="522"/>
      <c r="G95" s="333">
        <f t="shared" si="3"/>
        <v>2683.279999999992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8</v>
      </c>
      <c r="C96" s="298">
        <v>46239</v>
      </c>
      <c r="D96" s="299" t="s">
        <v>1012</v>
      </c>
      <c r="E96" s="522">
        <v>49.41</v>
      </c>
      <c r="F96" s="522"/>
      <c r="G96" s="333">
        <f t="shared" si="3"/>
        <v>2746.4999999999918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46239</v>
      </c>
      <c r="D97" s="299" t="s">
        <v>1013</v>
      </c>
      <c r="E97" s="522">
        <v>-60</v>
      </c>
      <c r="F97" s="522"/>
      <c r="G97" s="333">
        <f t="shared" si="3"/>
        <v>2795.9099999999917</v>
      </c>
      <c r="H97" s="334" t="s">
        <v>298</v>
      </c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5</v>
      </c>
      <c r="C98" s="298">
        <v>46239</v>
      </c>
      <c r="D98" s="299" t="s">
        <v>1013</v>
      </c>
      <c r="E98" s="522">
        <v>263.89</v>
      </c>
      <c r="F98" s="522"/>
      <c r="G98" s="333">
        <f t="shared" ref="G98:G128" si="4">G99-E98+F98</f>
        <v>2735.9099999999917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46239</v>
      </c>
      <c r="D99" s="299" t="s">
        <v>1014</v>
      </c>
      <c r="E99" s="522">
        <v>25</v>
      </c>
      <c r="F99" s="522"/>
      <c r="G99" s="333">
        <f t="shared" si="4"/>
        <v>2999.7999999999915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46239</v>
      </c>
      <c r="D100" s="299" t="s">
        <v>1015</v>
      </c>
      <c r="E100" s="522">
        <v>36.81</v>
      </c>
      <c r="F100" s="522"/>
      <c r="G100" s="333">
        <f t="shared" si="4"/>
        <v>3024.7999999999915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291</v>
      </c>
      <c r="B101" s="330">
        <v>40</v>
      </c>
      <c r="C101" s="298">
        <v>46239</v>
      </c>
      <c r="D101" s="299" t="s">
        <v>316</v>
      </c>
      <c r="E101" s="522"/>
      <c r="F101" s="522">
        <v>837.18</v>
      </c>
      <c r="G101" s="333">
        <f t="shared" si="4"/>
        <v>3061.6099999999915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46238</v>
      </c>
      <c r="D102" s="299" t="s">
        <v>1010</v>
      </c>
      <c r="E102" s="522">
        <v>10</v>
      </c>
      <c r="F102" s="522"/>
      <c r="G102" s="333">
        <f t="shared" si="4"/>
        <v>2224.4299999999917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17</v>
      </c>
      <c r="C103" s="298">
        <v>46238</v>
      </c>
      <c r="D103" s="299" t="s">
        <v>370</v>
      </c>
      <c r="E103" s="522">
        <v>99</v>
      </c>
      <c r="F103" s="522"/>
      <c r="G103" s="333">
        <f t="shared" si="4"/>
        <v>2234.4299999999917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14</v>
      </c>
      <c r="C104" s="298">
        <v>46238</v>
      </c>
      <c r="D104" s="299" t="s">
        <v>367</v>
      </c>
      <c r="E104" s="522">
        <v>70.25</v>
      </c>
      <c r="F104" s="522"/>
      <c r="G104" s="333">
        <f t="shared" si="4"/>
        <v>2333.4299999999917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284</v>
      </c>
      <c r="B105" s="330">
        <v>37</v>
      </c>
      <c r="C105" s="298">
        <v>46238</v>
      </c>
      <c r="D105" s="299" t="s">
        <v>374</v>
      </c>
      <c r="E105" s="522">
        <v>50</v>
      </c>
      <c r="F105" s="522"/>
      <c r="G105" s="333">
        <f t="shared" si="4"/>
        <v>2403.6799999999917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4</v>
      </c>
      <c r="C106" s="298">
        <v>46237</v>
      </c>
      <c r="D106" s="299" t="s">
        <v>296</v>
      </c>
      <c r="E106" s="522">
        <v>41.93</v>
      </c>
      <c r="F106" s="522"/>
      <c r="G106" s="333">
        <f t="shared" si="4"/>
        <v>2453.6799999999917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46237</v>
      </c>
      <c r="D107" s="299" t="s">
        <v>334</v>
      </c>
      <c r="E107" s="522">
        <v>15.09</v>
      </c>
      <c r="F107" s="522"/>
      <c r="G107" s="333">
        <f t="shared" si="4"/>
        <v>2495.6099999999915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22</v>
      </c>
      <c r="C108" s="298">
        <v>46237</v>
      </c>
      <c r="D108" s="299" t="s">
        <v>953</v>
      </c>
      <c r="E108" s="522">
        <v>12.77</v>
      </c>
      <c r="F108" s="522"/>
      <c r="G108" s="333">
        <f t="shared" si="4"/>
        <v>2510.6999999999916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1</v>
      </c>
      <c r="C109" s="298">
        <v>46236</v>
      </c>
      <c r="D109" s="299" t="s">
        <v>306</v>
      </c>
      <c r="E109" s="522">
        <v>132.79</v>
      </c>
      <c r="F109" s="522"/>
      <c r="G109" s="333">
        <f t="shared" si="4"/>
        <v>2523.4699999999916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46236</v>
      </c>
      <c r="D110" s="299" t="s">
        <v>358</v>
      </c>
      <c r="E110" s="522">
        <v>10.25</v>
      </c>
      <c r="F110" s="522"/>
      <c r="G110" s="333">
        <f t="shared" si="4"/>
        <v>2656.2599999999916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46236</v>
      </c>
      <c r="D111" s="299" t="s">
        <v>300</v>
      </c>
      <c r="E111" s="522">
        <v>24.48</v>
      </c>
      <c r="F111" s="522"/>
      <c r="G111" s="333">
        <f t="shared" si="4"/>
        <v>2666.5099999999916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46236</v>
      </c>
      <c r="D112" s="299" t="s">
        <v>455</v>
      </c>
      <c r="E112" s="522">
        <v>40.21</v>
      </c>
      <c r="F112" s="522"/>
      <c r="G112" s="333">
        <f t="shared" si="4"/>
        <v>2690.9899999999916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46235</v>
      </c>
      <c r="D113" s="299" t="s">
        <v>1008</v>
      </c>
      <c r="E113" s="522">
        <v>22.12</v>
      </c>
      <c r="F113" s="522"/>
      <c r="G113" s="333">
        <f t="shared" si="4"/>
        <v>2731.1999999999916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5</v>
      </c>
      <c r="C114" s="298">
        <v>46235</v>
      </c>
      <c r="D114" s="299" t="s">
        <v>1009</v>
      </c>
      <c r="E114" s="522">
        <v>40</v>
      </c>
      <c r="F114" s="522"/>
      <c r="G114" s="333">
        <f t="shared" si="4"/>
        <v>2753.3199999999915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46235</v>
      </c>
      <c r="D115" s="299" t="s">
        <v>319</v>
      </c>
      <c r="E115" s="522">
        <v>8.86</v>
      </c>
      <c r="F115" s="522"/>
      <c r="G115" s="333">
        <f t="shared" si="4"/>
        <v>2793.3199999999915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5</v>
      </c>
      <c r="C116" s="298">
        <v>46235</v>
      </c>
      <c r="D116" s="299" t="s">
        <v>484</v>
      </c>
      <c r="E116" s="522">
        <v>52.06</v>
      </c>
      <c r="F116" s="522"/>
      <c r="G116" s="333">
        <f t="shared" si="4"/>
        <v>2802.1799999999917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46235</v>
      </c>
      <c r="D117" s="299" t="s">
        <v>484</v>
      </c>
      <c r="E117" s="522">
        <v>52.06</v>
      </c>
      <c r="F117" s="522"/>
      <c r="G117" s="333">
        <f t="shared" si="4"/>
        <v>2854.2399999999916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22</v>
      </c>
      <c r="C118" s="298">
        <v>46235</v>
      </c>
      <c r="D118" s="299" t="s">
        <v>375</v>
      </c>
      <c r="E118" s="522">
        <v>6.37</v>
      </c>
      <c r="F118" s="522"/>
      <c r="G118" s="333">
        <f t="shared" si="4"/>
        <v>2906.2999999999915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46235</v>
      </c>
      <c r="D119" s="299" t="s">
        <v>1007</v>
      </c>
      <c r="E119" s="522">
        <v>121.4</v>
      </c>
      <c r="F119" s="522">
        <v>121.4</v>
      </c>
      <c r="G119" s="333">
        <f t="shared" si="4"/>
        <v>2912.6699999999914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46235</v>
      </c>
      <c r="D120" s="299" t="s">
        <v>1018</v>
      </c>
      <c r="E120" s="522">
        <v>-25.39</v>
      </c>
      <c r="F120" s="522"/>
      <c r="G120" s="333">
        <f t="shared" si="4"/>
        <v>2912.6699999999914</v>
      </c>
      <c r="H120" s="334" t="s">
        <v>298</v>
      </c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46235</v>
      </c>
      <c r="D121" s="299" t="s">
        <v>986</v>
      </c>
      <c r="E121" s="522"/>
      <c r="F121" s="522">
        <v>174.61</v>
      </c>
      <c r="G121" s="333">
        <f t="shared" si="4"/>
        <v>2887.2799999999916</v>
      </c>
      <c r="H121" s="334" t="s">
        <v>298</v>
      </c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46235</v>
      </c>
      <c r="D122" s="299" t="s">
        <v>986</v>
      </c>
      <c r="E122" s="522">
        <v>174.61</v>
      </c>
      <c r="F122" s="522"/>
      <c r="G122" s="333">
        <f t="shared" si="4"/>
        <v>2712.6699999999914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284</v>
      </c>
      <c r="B123" s="330">
        <v>37</v>
      </c>
      <c r="C123" s="298">
        <v>46234</v>
      </c>
      <c r="D123" s="299" t="s">
        <v>1004</v>
      </c>
      <c r="E123" s="522">
        <v>8746.27</v>
      </c>
      <c r="F123" s="522"/>
      <c r="G123" s="333">
        <f t="shared" si="4"/>
        <v>2887.2799999999916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286</v>
      </c>
      <c r="B124" s="330">
        <v>25</v>
      </c>
      <c r="C124" s="298">
        <v>46234</v>
      </c>
      <c r="D124" s="298" t="s">
        <v>204</v>
      </c>
      <c r="E124" s="331">
        <v>350</v>
      </c>
      <c r="F124" s="522"/>
      <c r="G124" s="333">
        <f t="shared" si="4"/>
        <v>11633.549999999992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286</v>
      </c>
      <c r="B125" s="330">
        <v>26</v>
      </c>
      <c r="C125" s="298">
        <v>46234</v>
      </c>
      <c r="D125" s="298" t="s">
        <v>205</v>
      </c>
      <c r="E125" s="331">
        <v>320</v>
      </c>
      <c r="F125" s="522"/>
      <c r="G125" s="333">
        <f t="shared" si="4"/>
        <v>11983.549999999992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286</v>
      </c>
      <c r="B126" s="330">
        <v>27</v>
      </c>
      <c r="C126" s="298">
        <v>46234</v>
      </c>
      <c r="D126" s="298" t="s">
        <v>206</v>
      </c>
      <c r="E126" s="331">
        <v>25</v>
      </c>
      <c r="F126" s="522"/>
      <c r="G126" s="333">
        <f t="shared" si="4"/>
        <v>12303.549999999992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286</v>
      </c>
      <c r="B127" s="330">
        <v>28</v>
      </c>
      <c r="C127" s="298">
        <v>46234</v>
      </c>
      <c r="D127" s="298" t="s">
        <v>207</v>
      </c>
      <c r="E127" s="331">
        <v>25</v>
      </c>
      <c r="F127" s="522"/>
      <c r="G127" s="333">
        <f t="shared" si="4"/>
        <v>12328.549999999992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286</v>
      </c>
      <c r="B128" s="330">
        <v>29</v>
      </c>
      <c r="C128" s="298">
        <v>46234</v>
      </c>
      <c r="D128" s="298" t="s">
        <v>208</v>
      </c>
      <c r="E128" s="331">
        <v>45</v>
      </c>
      <c r="F128" s="522"/>
      <c r="G128" s="333">
        <f t="shared" si="4"/>
        <v>12353.549999999992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286</v>
      </c>
      <c r="B129" s="330">
        <v>30</v>
      </c>
      <c r="C129" s="298">
        <v>46234</v>
      </c>
      <c r="D129" s="298" t="s">
        <v>209</v>
      </c>
      <c r="E129" s="331">
        <v>400</v>
      </c>
      <c r="F129" s="522"/>
      <c r="G129" s="333">
        <f t="shared" ref="G129:G151" si="5">G130-E129+F129</f>
        <v>12398.549999999992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286</v>
      </c>
      <c r="B130" s="330">
        <v>31</v>
      </c>
      <c r="C130" s="298">
        <v>46234</v>
      </c>
      <c r="D130" s="298" t="s">
        <v>210</v>
      </c>
      <c r="E130" s="331">
        <v>375</v>
      </c>
      <c r="F130" s="522"/>
      <c r="G130" s="333">
        <f t="shared" si="5"/>
        <v>12798.549999999992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286</v>
      </c>
      <c r="B131" s="330">
        <v>32</v>
      </c>
      <c r="C131" s="298">
        <v>46234</v>
      </c>
      <c r="D131" s="298" t="s">
        <v>211</v>
      </c>
      <c r="E131" s="331">
        <v>100</v>
      </c>
      <c r="F131" s="522"/>
      <c r="G131" s="333">
        <f t="shared" si="5"/>
        <v>13173.549999999992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286</v>
      </c>
      <c r="B132" s="330">
        <v>33</v>
      </c>
      <c r="C132" s="298">
        <v>46234</v>
      </c>
      <c r="D132" s="298" t="s">
        <v>212</v>
      </c>
      <c r="E132" s="331">
        <v>85</v>
      </c>
      <c r="F132" s="522"/>
      <c r="G132" s="333">
        <f t="shared" si="5"/>
        <v>13273.549999999992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286</v>
      </c>
      <c r="B133" s="330">
        <v>34</v>
      </c>
      <c r="C133" s="298">
        <v>46234</v>
      </c>
      <c r="D133" s="298" t="s">
        <v>213</v>
      </c>
      <c r="E133" s="331">
        <v>230</v>
      </c>
      <c r="F133" s="522"/>
      <c r="G133" s="333">
        <f t="shared" si="5"/>
        <v>13358.549999999992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286</v>
      </c>
      <c r="B134" s="330">
        <v>35</v>
      </c>
      <c r="C134" s="298">
        <v>46234</v>
      </c>
      <c r="D134" s="298" t="s">
        <v>214</v>
      </c>
      <c r="E134" s="331">
        <v>45</v>
      </c>
      <c r="F134" s="522"/>
      <c r="G134" s="333">
        <f t="shared" si="5"/>
        <v>13588.549999999992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291</v>
      </c>
      <c r="B135" s="330">
        <v>38</v>
      </c>
      <c r="C135" s="298">
        <v>46234</v>
      </c>
      <c r="D135" s="299" t="s">
        <v>293</v>
      </c>
      <c r="E135" s="522"/>
      <c r="F135" s="522">
        <v>4720.8599999999997</v>
      </c>
      <c r="G135" s="333">
        <f t="shared" si="5"/>
        <v>13633.549999999992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10</v>
      </c>
      <c r="C136" s="298">
        <v>46234</v>
      </c>
      <c r="D136" s="299" t="s">
        <v>176</v>
      </c>
      <c r="E136" s="522">
        <v>17.899999999999999</v>
      </c>
      <c r="F136" s="522"/>
      <c r="G136" s="333">
        <f t="shared" si="5"/>
        <v>8912.6899999999932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5</v>
      </c>
      <c r="C137" s="298">
        <v>46233</v>
      </c>
      <c r="D137" s="299" t="s">
        <v>484</v>
      </c>
      <c r="E137" s="522">
        <v>20.59</v>
      </c>
      <c r="F137" s="522"/>
      <c r="G137" s="333">
        <f t="shared" si="5"/>
        <v>8930.5899999999929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46233</v>
      </c>
      <c r="D138" s="299" t="s">
        <v>386</v>
      </c>
      <c r="E138" s="522">
        <v>23.87</v>
      </c>
      <c r="F138" s="522"/>
      <c r="G138" s="333">
        <f t="shared" si="5"/>
        <v>8951.179999999993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46233</v>
      </c>
      <c r="D139" s="299" t="s">
        <v>1003</v>
      </c>
      <c r="E139" s="522">
        <v>-100</v>
      </c>
      <c r="F139" s="522"/>
      <c r="G139" s="333">
        <f t="shared" si="5"/>
        <v>8975.0499999999938</v>
      </c>
      <c r="H139" s="334" t="s">
        <v>298</v>
      </c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6</v>
      </c>
      <c r="C140" s="298">
        <v>46233</v>
      </c>
      <c r="D140" s="299" t="s">
        <v>1000</v>
      </c>
      <c r="E140" s="522">
        <v>-100</v>
      </c>
      <c r="F140" s="522"/>
      <c r="G140" s="333">
        <f t="shared" si="5"/>
        <v>8875.0499999999938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46233</v>
      </c>
      <c r="D141" s="299" t="s">
        <v>1006</v>
      </c>
      <c r="E141" s="522">
        <v>16</v>
      </c>
      <c r="F141" s="522"/>
      <c r="G141" s="333">
        <f t="shared" si="5"/>
        <v>8775.0499999999938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46232</v>
      </c>
      <c r="D142" s="299" t="s">
        <v>308</v>
      </c>
      <c r="E142" s="522">
        <v>60.77</v>
      </c>
      <c r="F142" s="522"/>
      <c r="G142" s="333">
        <f t="shared" si="5"/>
        <v>8791.0499999999938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21</v>
      </c>
      <c r="C143" s="298">
        <v>46232</v>
      </c>
      <c r="D143" s="299" t="s">
        <v>194</v>
      </c>
      <c r="E143" s="522">
        <v>31.47</v>
      </c>
      <c r="F143" s="522"/>
      <c r="G143" s="333">
        <f t="shared" si="5"/>
        <v>8851.8199999999943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21</v>
      </c>
      <c r="C144" s="298">
        <v>46232</v>
      </c>
      <c r="D144" s="299" t="s">
        <v>194</v>
      </c>
      <c r="E144" s="522">
        <v>16.2</v>
      </c>
      <c r="F144" s="522"/>
      <c r="G144" s="333">
        <f t="shared" si="5"/>
        <v>8883.2899999999936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46232</v>
      </c>
      <c r="D145" s="299" t="s">
        <v>346</v>
      </c>
      <c r="E145" s="522">
        <v>11.43</v>
      </c>
      <c r="F145" s="522"/>
      <c r="G145" s="333">
        <f t="shared" si="5"/>
        <v>8899.4899999999943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46232</v>
      </c>
      <c r="D146" s="299" t="s">
        <v>358</v>
      </c>
      <c r="E146" s="522">
        <v>9.9700000000000006</v>
      </c>
      <c r="F146" s="522"/>
      <c r="G146" s="333">
        <f t="shared" si="5"/>
        <v>8910.9199999999946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46232</v>
      </c>
      <c r="D147" s="299" t="s">
        <v>484</v>
      </c>
      <c r="E147" s="522">
        <v>82.36</v>
      </c>
      <c r="F147" s="522"/>
      <c r="G147" s="333">
        <f t="shared" si="5"/>
        <v>8920.889999999994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24</v>
      </c>
      <c r="C148" s="298">
        <v>46232</v>
      </c>
      <c r="D148" s="299" t="s">
        <v>860</v>
      </c>
      <c r="E148" s="522">
        <v>92.25</v>
      </c>
      <c r="F148" s="522"/>
      <c r="G148" s="333">
        <f t="shared" si="5"/>
        <v>9003.2499999999945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4</v>
      </c>
      <c r="C149" s="298">
        <v>46232</v>
      </c>
      <c r="D149" s="299" t="s">
        <v>296</v>
      </c>
      <c r="E149" s="522">
        <v>39.5</v>
      </c>
      <c r="F149" s="522"/>
      <c r="G149" s="333">
        <f t="shared" si="5"/>
        <v>9095.4999999999945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46232</v>
      </c>
      <c r="D150" s="299" t="s">
        <v>296</v>
      </c>
      <c r="E150" s="522">
        <v>15.1</v>
      </c>
      <c r="F150" s="522"/>
      <c r="G150" s="333">
        <f t="shared" si="5"/>
        <v>9134.9999999999945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46232</v>
      </c>
      <c r="D151" s="299" t="s">
        <v>334</v>
      </c>
      <c r="E151" s="522">
        <v>17.68</v>
      </c>
      <c r="F151" s="522"/>
      <c r="G151" s="333">
        <f t="shared" si="5"/>
        <v>9150.0999999999949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5</v>
      </c>
      <c r="C152" s="298">
        <v>46232</v>
      </c>
      <c r="D152" s="299" t="s">
        <v>988</v>
      </c>
      <c r="E152" s="522">
        <v>-205</v>
      </c>
      <c r="F152" s="522"/>
      <c r="G152" s="333">
        <f t="shared" ref="G152:G214" si="6">G153-E152+F152</f>
        <v>9167.7799999999952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294</v>
      </c>
      <c r="B153" s="330">
        <v>20</v>
      </c>
      <c r="C153" s="298">
        <v>46232</v>
      </c>
      <c r="D153" s="299" t="s">
        <v>193</v>
      </c>
      <c r="E153" s="522">
        <v>600</v>
      </c>
      <c r="F153" s="522"/>
      <c r="G153" s="333">
        <f t="shared" si="6"/>
        <v>8962.7799999999952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287</v>
      </c>
      <c r="B154" s="330" t="s">
        <v>287</v>
      </c>
      <c r="C154" s="298">
        <v>46231</v>
      </c>
      <c r="D154" s="299" t="s">
        <v>525</v>
      </c>
      <c r="E154" s="522">
        <v>1171.3800000000001</v>
      </c>
      <c r="F154" s="522">
        <v>1171.3800000000001</v>
      </c>
      <c r="G154" s="333">
        <f t="shared" si="6"/>
        <v>9562.7799999999952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46231</v>
      </c>
      <c r="D155" s="299" t="s">
        <v>334</v>
      </c>
      <c r="E155" s="522">
        <v>11.58</v>
      </c>
      <c r="F155" s="522"/>
      <c r="G155" s="333">
        <f t="shared" si="6"/>
        <v>9562.7799999999934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42</v>
      </c>
      <c r="C156" s="298">
        <v>46231</v>
      </c>
      <c r="D156" s="299" t="s">
        <v>200</v>
      </c>
      <c r="E156" s="522">
        <v>59</v>
      </c>
      <c r="F156" s="522"/>
      <c r="G156" s="333">
        <f t="shared" si="6"/>
        <v>9574.3599999999933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43</v>
      </c>
      <c r="C157" s="298">
        <v>46231</v>
      </c>
      <c r="D157" s="299" t="s">
        <v>201</v>
      </c>
      <c r="E157" s="522">
        <v>50.92</v>
      </c>
      <c r="F157" s="522"/>
      <c r="G157" s="333">
        <f t="shared" si="6"/>
        <v>9633.3599999999933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8</v>
      </c>
      <c r="C158" s="298">
        <v>46231</v>
      </c>
      <c r="D158" s="299" t="s">
        <v>308</v>
      </c>
      <c r="E158" s="522">
        <v>71.75</v>
      </c>
      <c r="F158" s="522"/>
      <c r="G158" s="333">
        <f t="shared" si="6"/>
        <v>9684.2799999999934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6</v>
      </c>
      <c r="C159" s="298">
        <v>46230</v>
      </c>
      <c r="D159" s="299" t="s">
        <v>999</v>
      </c>
      <c r="E159" s="522">
        <v>49.2</v>
      </c>
      <c r="F159" s="522"/>
      <c r="G159" s="333">
        <f t="shared" si="6"/>
        <v>9756.0299999999934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46230</v>
      </c>
      <c r="D160" s="299" t="s">
        <v>353</v>
      </c>
      <c r="E160" s="522">
        <v>20.98</v>
      </c>
      <c r="F160" s="522"/>
      <c r="G160" s="333">
        <f t="shared" si="6"/>
        <v>9805.2299999999941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46230</v>
      </c>
      <c r="D161" s="299" t="s">
        <v>300</v>
      </c>
      <c r="E161" s="522">
        <v>19.16</v>
      </c>
      <c r="F161" s="522"/>
      <c r="G161" s="333">
        <f t="shared" si="6"/>
        <v>9826.2099999999937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46230</v>
      </c>
      <c r="D162" s="299" t="s">
        <v>994</v>
      </c>
      <c r="E162" s="522">
        <v>15.89</v>
      </c>
      <c r="F162" s="522"/>
      <c r="G162" s="333">
        <f t="shared" si="6"/>
        <v>9845.3699999999935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22</v>
      </c>
      <c r="C163" s="298">
        <v>46230</v>
      </c>
      <c r="D163" s="299" t="s">
        <v>998</v>
      </c>
      <c r="E163" s="522">
        <v>15.96</v>
      </c>
      <c r="F163" s="522"/>
      <c r="G163" s="333">
        <f t="shared" si="6"/>
        <v>9861.2599999999929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1</v>
      </c>
      <c r="C164" s="298">
        <v>46230</v>
      </c>
      <c r="D164" s="299" t="s">
        <v>306</v>
      </c>
      <c r="E164" s="522">
        <v>183.73</v>
      </c>
      <c r="F164" s="522"/>
      <c r="G164" s="333">
        <f t="shared" si="6"/>
        <v>9877.2199999999921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46230</v>
      </c>
      <c r="D165" s="299" t="s">
        <v>296</v>
      </c>
      <c r="E165" s="522">
        <v>86.71</v>
      </c>
      <c r="F165" s="522"/>
      <c r="G165" s="333">
        <f t="shared" si="6"/>
        <v>10060.949999999992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46230</v>
      </c>
      <c r="D166" s="299" t="s">
        <v>296</v>
      </c>
      <c r="E166" s="522">
        <v>8.7200000000000006</v>
      </c>
      <c r="F166" s="522"/>
      <c r="G166" s="333">
        <f t="shared" si="6"/>
        <v>10147.659999999991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46230</v>
      </c>
      <c r="D167" s="299" t="s">
        <v>301</v>
      </c>
      <c r="E167" s="522">
        <v>23.5</v>
      </c>
      <c r="F167" s="522"/>
      <c r="G167" s="333">
        <f t="shared" si="6"/>
        <v>10156.37999999999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3</v>
      </c>
      <c r="C168" s="298">
        <v>46230</v>
      </c>
      <c r="D168" s="299" t="s">
        <v>983</v>
      </c>
      <c r="E168" s="522">
        <v>7.18</v>
      </c>
      <c r="F168" s="522"/>
      <c r="G168" s="333">
        <f t="shared" si="6"/>
        <v>10179.87999999999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46229</v>
      </c>
      <c r="D169" s="299" t="s">
        <v>996</v>
      </c>
      <c r="E169" s="522">
        <v>18.350000000000001</v>
      </c>
      <c r="F169" s="522"/>
      <c r="G169" s="333">
        <f t="shared" si="6"/>
        <v>10187.05999999999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46229</v>
      </c>
      <c r="D170" s="299" t="s">
        <v>319</v>
      </c>
      <c r="E170" s="522">
        <v>64.400000000000006</v>
      </c>
      <c r="F170" s="522"/>
      <c r="G170" s="333">
        <f t="shared" si="6"/>
        <v>10205.409999999991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4</v>
      </c>
      <c r="C171" s="298">
        <v>46229</v>
      </c>
      <c r="D171" s="299" t="s">
        <v>296</v>
      </c>
      <c r="E171" s="522">
        <v>42.19</v>
      </c>
      <c r="F171" s="522"/>
      <c r="G171" s="333">
        <f t="shared" si="6"/>
        <v>10269.80999999999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8</v>
      </c>
      <c r="C172" s="298">
        <v>46229</v>
      </c>
      <c r="D172" s="299" t="s">
        <v>296</v>
      </c>
      <c r="E172" s="522">
        <v>60.67</v>
      </c>
      <c r="F172" s="522"/>
      <c r="G172" s="333">
        <f t="shared" si="6"/>
        <v>10311.999999999991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46228</v>
      </c>
      <c r="D173" s="299" t="s">
        <v>995</v>
      </c>
      <c r="E173" s="522">
        <v>40.32</v>
      </c>
      <c r="F173" s="522"/>
      <c r="G173" s="333">
        <f t="shared" si="6"/>
        <v>10372.669999999991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46228</v>
      </c>
      <c r="D174" s="299" t="s">
        <v>455</v>
      </c>
      <c r="E174" s="522">
        <v>7.38</v>
      </c>
      <c r="F174" s="522"/>
      <c r="G174" s="333">
        <f t="shared" si="6"/>
        <v>10412.989999999991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46228</v>
      </c>
      <c r="D175" s="299" t="s">
        <v>455</v>
      </c>
      <c r="E175" s="522">
        <v>39.83</v>
      </c>
      <c r="F175" s="522"/>
      <c r="G175" s="333">
        <f t="shared" si="6"/>
        <v>10420.36999999999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5</v>
      </c>
      <c r="C176" s="298">
        <v>46228</v>
      </c>
      <c r="D176" s="299" t="s">
        <v>475</v>
      </c>
      <c r="E176" s="522">
        <v>20</v>
      </c>
      <c r="F176" s="522"/>
      <c r="G176" s="333">
        <f t="shared" si="6"/>
        <v>10460.19999999999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12</v>
      </c>
      <c r="C177" s="298">
        <v>46228</v>
      </c>
      <c r="D177" s="299" t="s">
        <v>314</v>
      </c>
      <c r="E177" s="522">
        <v>204.48</v>
      </c>
      <c r="F177" s="522"/>
      <c r="G177" s="333">
        <f t="shared" si="6"/>
        <v>10480.19999999999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3</v>
      </c>
      <c r="C178" s="298">
        <v>46228</v>
      </c>
      <c r="D178" s="299" t="s">
        <v>991</v>
      </c>
      <c r="E178" s="522">
        <v>11.33</v>
      </c>
      <c r="F178" s="522"/>
      <c r="G178" s="333">
        <f t="shared" si="6"/>
        <v>10684.679999999989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46228</v>
      </c>
      <c r="D179" s="299" t="s">
        <v>997</v>
      </c>
      <c r="E179" s="522">
        <v>120.77</v>
      </c>
      <c r="F179" s="522"/>
      <c r="G179" s="333">
        <f t="shared" si="6"/>
        <v>10696.009999999989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46227</v>
      </c>
      <c r="D180" s="299" t="s">
        <v>990</v>
      </c>
      <c r="E180" s="522">
        <v>46.21</v>
      </c>
      <c r="F180" s="522"/>
      <c r="G180" s="333">
        <f t="shared" si="6"/>
        <v>10816.77999999999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5</v>
      </c>
      <c r="C181" s="298">
        <v>46227</v>
      </c>
      <c r="D181" s="299" t="s">
        <v>340</v>
      </c>
      <c r="E181" s="522">
        <v>95.85</v>
      </c>
      <c r="F181" s="522"/>
      <c r="G181" s="333">
        <f t="shared" si="6"/>
        <v>10862.989999999989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46227</v>
      </c>
      <c r="D182" s="299" t="s">
        <v>324</v>
      </c>
      <c r="E182" s="522">
        <v>9.06</v>
      </c>
      <c r="F182" s="522"/>
      <c r="G182" s="333">
        <f t="shared" si="6"/>
        <v>10958.839999999989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46227</v>
      </c>
      <c r="D183" s="299" t="s">
        <v>358</v>
      </c>
      <c r="E183" s="522">
        <v>26.47</v>
      </c>
      <c r="F183" s="522"/>
      <c r="G183" s="333">
        <f t="shared" si="6"/>
        <v>10967.899999999989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46227</v>
      </c>
      <c r="D184" s="299" t="s">
        <v>1003</v>
      </c>
      <c r="E184" s="522">
        <v>90</v>
      </c>
      <c r="F184" s="522"/>
      <c r="G184" s="333">
        <f t="shared" si="6"/>
        <v>10994.369999999988</v>
      </c>
      <c r="H184" s="334" t="s">
        <v>298</v>
      </c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3</v>
      </c>
      <c r="C185" s="298">
        <v>46226</v>
      </c>
      <c r="D185" s="299" t="s">
        <v>455</v>
      </c>
      <c r="E185" s="522">
        <v>29.72</v>
      </c>
      <c r="F185" s="522"/>
      <c r="G185" s="333">
        <f t="shared" si="6"/>
        <v>11084.369999999988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287</v>
      </c>
      <c r="B186" s="330" t="s">
        <v>287</v>
      </c>
      <c r="C186" s="298">
        <v>46226</v>
      </c>
      <c r="D186" s="299" t="s">
        <v>315</v>
      </c>
      <c r="E186" s="522">
        <v>133.13999999999999</v>
      </c>
      <c r="F186" s="522">
        <v>133.13999999999999</v>
      </c>
      <c r="G186" s="333">
        <f t="shared" si="6"/>
        <v>11114.089999999987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291</v>
      </c>
      <c r="B187" s="330">
        <v>39</v>
      </c>
      <c r="C187" s="298">
        <v>46226</v>
      </c>
      <c r="D187" s="299" t="s">
        <v>292</v>
      </c>
      <c r="E187" s="522"/>
      <c r="F187" s="522">
        <v>2763.78</v>
      </c>
      <c r="G187" s="333">
        <f t="shared" si="6"/>
        <v>11114.089999999987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46226</v>
      </c>
      <c r="D188" s="299" t="s">
        <v>992</v>
      </c>
      <c r="E188" s="522">
        <v>92.36</v>
      </c>
      <c r="F188" s="522"/>
      <c r="G188" s="333">
        <f t="shared" si="6"/>
        <v>8350.3099999999868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3</v>
      </c>
      <c r="C189" s="298">
        <v>46226</v>
      </c>
      <c r="D189" s="299" t="s">
        <v>983</v>
      </c>
      <c r="E189" s="522">
        <v>25</v>
      </c>
      <c r="F189" s="522"/>
      <c r="G189" s="333">
        <f t="shared" si="6"/>
        <v>8442.6699999999873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4</v>
      </c>
      <c r="C190" s="298">
        <v>46226</v>
      </c>
      <c r="D190" s="299" t="s">
        <v>296</v>
      </c>
      <c r="E190" s="522">
        <v>49.15</v>
      </c>
      <c r="F190" s="522"/>
      <c r="G190" s="333">
        <f t="shared" si="6"/>
        <v>8467.6699999999873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46226</v>
      </c>
      <c r="D191" s="299" t="s">
        <v>993</v>
      </c>
      <c r="E191" s="522">
        <v>21.6</v>
      </c>
      <c r="F191" s="522"/>
      <c r="G191" s="333">
        <f t="shared" si="6"/>
        <v>8516.819999999987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46225</v>
      </c>
      <c r="D192" s="299" t="s">
        <v>319</v>
      </c>
      <c r="E192" s="522">
        <v>21.28</v>
      </c>
      <c r="F192" s="522"/>
      <c r="G192" s="333">
        <f t="shared" si="6"/>
        <v>8538.4199999999873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46225</v>
      </c>
      <c r="D193" s="299" t="s">
        <v>358</v>
      </c>
      <c r="E193" s="522">
        <v>17.260000000000002</v>
      </c>
      <c r="F193" s="522"/>
      <c r="G193" s="333">
        <f t="shared" si="6"/>
        <v>8559.699999999988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291</v>
      </c>
      <c r="B194" s="330">
        <v>40</v>
      </c>
      <c r="C194" s="298">
        <v>46225</v>
      </c>
      <c r="D194" s="299" t="s">
        <v>316</v>
      </c>
      <c r="E194" s="522"/>
      <c r="F194" s="522">
        <v>4292.68</v>
      </c>
      <c r="G194" s="333">
        <f t="shared" si="6"/>
        <v>8576.9599999999882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1</v>
      </c>
      <c r="C195" s="298">
        <v>46223</v>
      </c>
      <c r="D195" s="299" t="s">
        <v>306</v>
      </c>
      <c r="E195" s="522">
        <v>148.97999999999999</v>
      </c>
      <c r="F195" s="522"/>
      <c r="G195" s="333">
        <f t="shared" si="6"/>
        <v>4284.279999999987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22</v>
      </c>
      <c r="C196" s="298">
        <v>46223</v>
      </c>
      <c r="D196" s="299" t="s">
        <v>323</v>
      </c>
      <c r="E196" s="522">
        <v>20.22</v>
      </c>
      <c r="F196" s="522"/>
      <c r="G196" s="333">
        <f t="shared" si="6"/>
        <v>4433.2599999999866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5</v>
      </c>
      <c r="C197" s="298">
        <v>46223</v>
      </c>
      <c r="D197" s="299" t="s">
        <v>988</v>
      </c>
      <c r="E197" s="522">
        <v>-313</v>
      </c>
      <c r="F197" s="522"/>
      <c r="G197" s="333">
        <f t="shared" si="6"/>
        <v>4453.4799999999868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4</v>
      </c>
      <c r="C198" s="298">
        <v>46222</v>
      </c>
      <c r="D198" s="299" t="s">
        <v>310</v>
      </c>
      <c r="E198" s="522">
        <v>43.41</v>
      </c>
      <c r="F198" s="522"/>
      <c r="G198" s="333">
        <f t="shared" si="6"/>
        <v>4140.4799999999868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1</v>
      </c>
      <c r="C199" s="298">
        <v>46222</v>
      </c>
      <c r="D199" s="299" t="s">
        <v>329</v>
      </c>
      <c r="E199" s="522">
        <v>70.98</v>
      </c>
      <c r="F199" s="522"/>
      <c r="G199" s="333">
        <f t="shared" si="6"/>
        <v>4183.8899999999867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1</v>
      </c>
      <c r="C200" s="298">
        <v>46222</v>
      </c>
      <c r="D200" s="299" t="s">
        <v>306</v>
      </c>
      <c r="E200" s="522">
        <v>0.42</v>
      </c>
      <c r="F200" s="522"/>
      <c r="G200" s="333">
        <f t="shared" si="6"/>
        <v>4254.8699999999862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22</v>
      </c>
      <c r="C201" s="298">
        <v>46222</v>
      </c>
      <c r="D201" s="299" t="s">
        <v>923</v>
      </c>
      <c r="E201" s="522">
        <v>7.46</v>
      </c>
      <c r="F201" s="522"/>
      <c r="G201" s="333">
        <f t="shared" si="6"/>
        <v>4255.2899999999863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6</v>
      </c>
      <c r="C202" s="298">
        <v>46222</v>
      </c>
      <c r="D202" s="299" t="s">
        <v>987</v>
      </c>
      <c r="E202" s="522">
        <v>60</v>
      </c>
      <c r="F202" s="522"/>
      <c r="G202" s="333">
        <f t="shared" si="6"/>
        <v>4262.7499999999864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46221</v>
      </c>
      <c r="D203" s="299" t="s">
        <v>346</v>
      </c>
      <c r="E203" s="522">
        <v>11.77</v>
      </c>
      <c r="F203" s="522"/>
      <c r="G203" s="333">
        <f t="shared" si="6"/>
        <v>4322.7499999999864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46221</v>
      </c>
      <c r="D204" s="299" t="s">
        <v>308</v>
      </c>
      <c r="E204" s="522">
        <v>123.68</v>
      </c>
      <c r="F204" s="522"/>
      <c r="G204" s="333">
        <f t="shared" si="6"/>
        <v>4334.5199999999868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46221</v>
      </c>
      <c r="D205" s="299" t="s">
        <v>989</v>
      </c>
      <c r="E205" s="522">
        <v>27.37</v>
      </c>
      <c r="F205" s="522"/>
      <c r="G205" s="333">
        <f t="shared" si="6"/>
        <v>4458.1999999999871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46221</v>
      </c>
      <c r="D206" s="299" t="s">
        <v>989</v>
      </c>
      <c r="E206" s="522">
        <v>25.2</v>
      </c>
      <c r="F206" s="522"/>
      <c r="G206" s="333">
        <f t="shared" si="6"/>
        <v>4485.569999999987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22</v>
      </c>
      <c r="C207" s="298">
        <v>46221</v>
      </c>
      <c r="D207" s="299" t="s">
        <v>930</v>
      </c>
      <c r="E207" s="522">
        <v>13.84</v>
      </c>
      <c r="F207" s="522"/>
      <c r="G207" s="333">
        <f t="shared" si="6"/>
        <v>4510.7699999999868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21</v>
      </c>
      <c r="C208" s="298">
        <v>46220</v>
      </c>
      <c r="D208" s="299" t="s">
        <v>194</v>
      </c>
      <c r="E208" s="522">
        <v>81</v>
      </c>
      <c r="F208" s="522"/>
      <c r="G208" s="333">
        <f t="shared" si="6"/>
        <v>4524.6099999999869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43</v>
      </c>
      <c r="C209" s="298">
        <v>46220</v>
      </c>
      <c r="D209" s="299" t="s">
        <v>333</v>
      </c>
      <c r="E209" s="522">
        <v>22.35</v>
      </c>
      <c r="F209" s="522"/>
      <c r="G209" s="333">
        <f t="shared" si="6"/>
        <v>4605.6099999999869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42</v>
      </c>
      <c r="C210" s="298">
        <v>46220</v>
      </c>
      <c r="D210" s="299" t="s">
        <v>333</v>
      </c>
      <c r="E210" s="522">
        <v>29.8</v>
      </c>
      <c r="F210" s="522"/>
      <c r="G210" s="333">
        <f t="shared" si="6"/>
        <v>4627.9599999999873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17</v>
      </c>
      <c r="C211" s="298">
        <v>46220</v>
      </c>
      <c r="D211" s="299" t="s">
        <v>188</v>
      </c>
      <c r="E211" s="522">
        <v>42.65</v>
      </c>
      <c r="F211" s="522"/>
      <c r="G211" s="333">
        <f t="shared" si="6"/>
        <v>4657.7599999999875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23</v>
      </c>
      <c r="C212" s="298">
        <v>46220</v>
      </c>
      <c r="D212" s="299" t="s">
        <v>63</v>
      </c>
      <c r="E212" s="522">
        <v>529.46</v>
      </c>
      <c r="F212" s="522"/>
      <c r="G212" s="333">
        <f t="shared" si="6"/>
        <v>4700.4099999999871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11</v>
      </c>
      <c r="C213" s="298">
        <v>46219</v>
      </c>
      <c r="D213" s="299" t="s">
        <v>178</v>
      </c>
      <c r="E213" s="522">
        <v>256.64</v>
      </c>
      <c r="F213" s="522"/>
      <c r="G213" s="333">
        <f t="shared" si="6"/>
        <v>5229.8699999999872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5</v>
      </c>
      <c r="C214" s="298">
        <v>46219</v>
      </c>
      <c r="D214" s="299" t="s">
        <v>340</v>
      </c>
      <c r="E214" s="522">
        <v>21.3</v>
      </c>
      <c r="F214" s="522"/>
      <c r="G214" s="333">
        <f t="shared" si="6"/>
        <v>5486.5099999999875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291</v>
      </c>
      <c r="B215" s="330">
        <v>38</v>
      </c>
      <c r="C215" s="298">
        <v>46218</v>
      </c>
      <c r="D215" s="299" t="s">
        <v>293</v>
      </c>
      <c r="E215" s="522"/>
      <c r="F215" s="522">
        <v>4720.84</v>
      </c>
      <c r="G215" s="333">
        <f t="shared" ref="G215:G220" si="7">G216-E215+F215</f>
        <v>5507.8099999999877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5</v>
      </c>
      <c r="C216" s="298">
        <v>46218</v>
      </c>
      <c r="D216" s="299" t="s">
        <v>985</v>
      </c>
      <c r="E216" s="522">
        <v>429.82</v>
      </c>
      <c r="F216" s="522"/>
      <c r="G216" s="333">
        <f t="shared" si="7"/>
        <v>786.96999999998775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46218</v>
      </c>
      <c r="D217" s="299" t="s">
        <v>981</v>
      </c>
      <c r="E217" s="522">
        <v>80.319999999999993</v>
      </c>
      <c r="F217" s="522"/>
      <c r="G217" s="333">
        <f t="shared" si="7"/>
        <v>1216.7899999999877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6</v>
      </c>
      <c r="C218" s="298">
        <v>46216</v>
      </c>
      <c r="D218" s="299" t="s">
        <v>312</v>
      </c>
      <c r="E218" s="522">
        <v>51.94</v>
      </c>
      <c r="F218" s="522"/>
      <c r="G218" s="333">
        <f t="shared" si="7"/>
        <v>1297.1099999999876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46216</v>
      </c>
      <c r="D219" s="299" t="s">
        <v>984</v>
      </c>
      <c r="E219" s="522">
        <v>43.13</v>
      </c>
      <c r="F219" s="522"/>
      <c r="G219" s="333">
        <f t="shared" si="7"/>
        <v>1349.0499999999877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19</v>
      </c>
      <c r="C220" s="298">
        <v>46216</v>
      </c>
      <c r="D220" s="299" t="s">
        <v>191</v>
      </c>
      <c r="E220" s="522">
        <v>200</v>
      </c>
      <c r="F220" s="522"/>
      <c r="G220" s="333">
        <f t="shared" si="7"/>
        <v>1392.1799999999878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15</v>
      </c>
      <c r="C221" s="298">
        <v>46216</v>
      </c>
      <c r="D221" s="299" t="s">
        <v>185</v>
      </c>
      <c r="E221" s="522">
        <v>64.05</v>
      </c>
      <c r="F221" s="522"/>
      <c r="G221" s="333">
        <f t="shared" ref="G221:G323" si="8">G222-E221+F221</f>
        <v>1592.1799999999878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335</v>
      </c>
      <c r="B222" s="330" t="s">
        <v>335</v>
      </c>
      <c r="C222" s="298">
        <v>46216</v>
      </c>
      <c r="D222" s="299" t="s">
        <v>336</v>
      </c>
      <c r="E222" s="522">
        <v>63.44</v>
      </c>
      <c r="F222" s="522"/>
      <c r="G222" s="333">
        <f t="shared" si="8"/>
        <v>1656.2299999999877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46215</v>
      </c>
      <c r="D223" s="299" t="s">
        <v>310</v>
      </c>
      <c r="E223" s="522">
        <v>34.85</v>
      </c>
      <c r="F223" s="522"/>
      <c r="G223" s="333">
        <f t="shared" si="8"/>
        <v>1719.6699999999878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46215</v>
      </c>
      <c r="D224" s="299" t="s">
        <v>982</v>
      </c>
      <c r="E224" s="522">
        <v>29.2</v>
      </c>
      <c r="F224" s="522"/>
      <c r="G224" s="333">
        <f t="shared" si="8"/>
        <v>1754.5199999999877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46215</v>
      </c>
      <c r="D225" s="299" t="s">
        <v>980</v>
      </c>
      <c r="E225" s="522">
        <v>81.75</v>
      </c>
      <c r="F225" s="522"/>
      <c r="G225" s="333">
        <f t="shared" si="8"/>
        <v>1783.7199999999877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5</v>
      </c>
      <c r="C226" s="298">
        <v>46215</v>
      </c>
      <c r="D226" s="299" t="s">
        <v>980</v>
      </c>
      <c r="E226" s="522">
        <v>81.75</v>
      </c>
      <c r="F226" s="522"/>
      <c r="G226" s="333">
        <f t="shared" si="8"/>
        <v>1865.4699999999877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3</v>
      </c>
      <c r="C227" s="298">
        <v>46214</v>
      </c>
      <c r="D227" s="299" t="s">
        <v>983</v>
      </c>
      <c r="E227" s="522">
        <v>25</v>
      </c>
      <c r="F227" s="522"/>
      <c r="G227" s="333">
        <f t="shared" si="8"/>
        <v>1947.2199999999877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22</v>
      </c>
      <c r="C228" s="298">
        <v>46214</v>
      </c>
      <c r="D228" s="299" t="s">
        <v>352</v>
      </c>
      <c r="E228" s="522">
        <v>21.29</v>
      </c>
      <c r="F228" s="522"/>
      <c r="G228" s="333">
        <f t="shared" si="8"/>
        <v>1972.2199999999877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46214</v>
      </c>
      <c r="D229" s="299" t="s">
        <v>308</v>
      </c>
      <c r="E229" s="522">
        <v>54.48</v>
      </c>
      <c r="F229" s="522"/>
      <c r="G229" s="333">
        <f t="shared" si="8"/>
        <v>1993.5099999999877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46214</v>
      </c>
      <c r="D230" s="299" t="s">
        <v>308</v>
      </c>
      <c r="E230" s="522">
        <v>54.49</v>
      </c>
      <c r="F230" s="522"/>
      <c r="G230" s="333">
        <f t="shared" si="8"/>
        <v>2047.9899999999877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46214</v>
      </c>
      <c r="D231" s="299" t="s">
        <v>311</v>
      </c>
      <c r="E231" s="522">
        <v>167.26</v>
      </c>
      <c r="F231" s="522"/>
      <c r="G231" s="333">
        <f t="shared" si="8"/>
        <v>2102.4799999999877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1</v>
      </c>
      <c r="C232" s="298">
        <v>46214</v>
      </c>
      <c r="D232" s="299" t="s">
        <v>329</v>
      </c>
      <c r="E232" s="522">
        <v>81.73</v>
      </c>
      <c r="F232" s="522"/>
      <c r="G232" s="333">
        <f t="shared" si="8"/>
        <v>2269.7399999999875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46213</v>
      </c>
      <c r="D233" s="299" t="s">
        <v>885</v>
      </c>
      <c r="E233" s="522">
        <v>120</v>
      </c>
      <c r="F233" s="522"/>
      <c r="G233" s="333">
        <f t="shared" si="8"/>
        <v>2351.4699999999875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46213</v>
      </c>
      <c r="D234" s="299" t="s">
        <v>907</v>
      </c>
      <c r="E234" s="522">
        <v>-0.06</v>
      </c>
      <c r="F234" s="522"/>
      <c r="G234" s="333">
        <f t="shared" si="8"/>
        <v>2471.4699999999875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22</v>
      </c>
      <c r="C235" s="298">
        <v>46213</v>
      </c>
      <c r="D235" s="299" t="s">
        <v>979</v>
      </c>
      <c r="E235" s="522">
        <v>5.31</v>
      </c>
      <c r="F235" s="522"/>
      <c r="G235" s="333">
        <f t="shared" si="8"/>
        <v>2471.4099999999876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6</v>
      </c>
      <c r="C236" s="298">
        <v>46213</v>
      </c>
      <c r="D236" s="299" t="s">
        <v>300</v>
      </c>
      <c r="E236" s="522">
        <v>25.52</v>
      </c>
      <c r="F236" s="522"/>
      <c r="G236" s="333">
        <f t="shared" si="8"/>
        <v>2476.7199999999875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46213</v>
      </c>
      <c r="D237" s="299" t="s">
        <v>831</v>
      </c>
      <c r="E237" s="522">
        <v>13.03</v>
      </c>
      <c r="F237" s="522"/>
      <c r="G237" s="333">
        <f t="shared" si="8"/>
        <v>2502.2399999999875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46213</v>
      </c>
      <c r="D238" s="299" t="s">
        <v>371</v>
      </c>
      <c r="E238" s="522">
        <v>9.4600000000000009</v>
      </c>
      <c r="F238" s="522"/>
      <c r="G238" s="333">
        <f t="shared" si="8"/>
        <v>2515.2699999999877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46212</v>
      </c>
      <c r="D239" s="299" t="s">
        <v>981</v>
      </c>
      <c r="E239" s="522">
        <v>50.73</v>
      </c>
      <c r="F239" s="522"/>
      <c r="G239" s="333">
        <f t="shared" si="8"/>
        <v>2524.7299999999877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5</v>
      </c>
      <c r="C240" s="298">
        <v>46212</v>
      </c>
      <c r="D240" s="299" t="s">
        <v>854</v>
      </c>
      <c r="E240" s="522">
        <v>10.68</v>
      </c>
      <c r="F240" s="522"/>
      <c r="G240" s="333">
        <f t="shared" si="8"/>
        <v>2575.4599999999878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46212</v>
      </c>
      <c r="D241" s="299" t="s">
        <v>977</v>
      </c>
      <c r="E241" s="522">
        <v>33.29</v>
      </c>
      <c r="F241" s="522"/>
      <c r="G241" s="333">
        <f t="shared" si="8"/>
        <v>2586.1399999999876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46212</v>
      </c>
      <c r="D242" s="299" t="s">
        <v>978</v>
      </c>
      <c r="E242" s="522">
        <v>41.79</v>
      </c>
      <c r="F242" s="522"/>
      <c r="G242" s="333">
        <f t="shared" si="8"/>
        <v>2619.4299999999876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335</v>
      </c>
      <c r="B243" s="330" t="s">
        <v>335</v>
      </c>
      <c r="C243" s="298">
        <v>46212</v>
      </c>
      <c r="D243" s="299" t="s">
        <v>460</v>
      </c>
      <c r="E243" s="522"/>
      <c r="F243" s="522">
        <v>620</v>
      </c>
      <c r="G243" s="333">
        <f t="shared" si="8"/>
        <v>2661.2199999999875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291</v>
      </c>
      <c r="B244" s="330">
        <v>41</v>
      </c>
      <c r="C244" s="298">
        <v>46212</v>
      </c>
      <c r="D244" s="299" t="s">
        <v>974</v>
      </c>
      <c r="E244" s="522"/>
      <c r="F244" s="522">
        <v>800</v>
      </c>
      <c r="G244" s="333">
        <f t="shared" si="8"/>
        <v>2041.2199999999875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291</v>
      </c>
      <c r="B245" s="330">
        <v>39</v>
      </c>
      <c r="C245" s="298">
        <v>46212</v>
      </c>
      <c r="D245" s="299" t="s">
        <v>292</v>
      </c>
      <c r="E245" s="522"/>
      <c r="F245" s="522">
        <v>2763.78</v>
      </c>
      <c r="G245" s="333">
        <f t="shared" si="8"/>
        <v>1241.2199999999875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46211</v>
      </c>
      <c r="D246" s="299" t="s">
        <v>390</v>
      </c>
      <c r="E246" s="522">
        <v>7.73</v>
      </c>
      <c r="F246" s="522"/>
      <c r="G246" s="333">
        <f t="shared" si="8"/>
        <v>-1522.5600000000127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3</v>
      </c>
      <c r="C247" s="298">
        <v>46211</v>
      </c>
      <c r="D247" s="299" t="s">
        <v>904</v>
      </c>
      <c r="E247" s="522">
        <v>3.5</v>
      </c>
      <c r="F247" s="522"/>
      <c r="G247" s="333">
        <f t="shared" si="8"/>
        <v>-1514.8300000000127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4</v>
      </c>
      <c r="C248" s="298">
        <v>46211</v>
      </c>
      <c r="D248" s="299" t="s">
        <v>904</v>
      </c>
      <c r="E248" s="522">
        <v>75.75</v>
      </c>
      <c r="F248" s="522"/>
      <c r="G248" s="333">
        <f t="shared" si="8"/>
        <v>-1511.3300000000127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3</v>
      </c>
      <c r="C249" s="298">
        <v>46211</v>
      </c>
      <c r="D249" s="299" t="s">
        <v>309</v>
      </c>
      <c r="E249" s="522">
        <v>4.1900000000000004</v>
      </c>
      <c r="F249" s="522"/>
      <c r="G249" s="333">
        <f t="shared" si="8"/>
        <v>-1435.5800000000127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46211</v>
      </c>
      <c r="D250" s="299" t="s">
        <v>306</v>
      </c>
      <c r="E250" s="522">
        <v>145.94999999999999</v>
      </c>
      <c r="F250" s="522"/>
      <c r="G250" s="333">
        <f t="shared" si="8"/>
        <v>-1431.3900000000126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4</v>
      </c>
      <c r="C251" s="298">
        <v>46211</v>
      </c>
      <c r="D251" s="299" t="s">
        <v>296</v>
      </c>
      <c r="E251" s="522">
        <v>63.09</v>
      </c>
      <c r="F251" s="522"/>
      <c r="G251" s="333">
        <f t="shared" si="8"/>
        <v>-1285.4400000000126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46211</v>
      </c>
      <c r="D252" s="299" t="s">
        <v>296</v>
      </c>
      <c r="E252" s="522">
        <v>17.739999999999998</v>
      </c>
      <c r="F252" s="522"/>
      <c r="G252" s="333">
        <f t="shared" si="8"/>
        <v>-1222.3500000000126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46211</v>
      </c>
      <c r="D253" s="299" t="s">
        <v>306</v>
      </c>
      <c r="E253" s="522">
        <v>155.91999999999999</v>
      </c>
      <c r="F253" s="522"/>
      <c r="G253" s="333">
        <f t="shared" si="8"/>
        <v>-1204.6100000000126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1</v>
      </c>
      <c r="C254" s="298">
        <v>46211</v>
      </c>
      <c r="D254" s="299" t="s">
        <v>976</v>
      </c>
      <c r="E254" s="522">
        <v>31.58</v>
      </c>
      <c r="F254" s="522"/>
      <c r="G254" s="333">
        <f t="shared" si="8"/>
        <v>-1048.6900000000126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8</v>
      </c>
      <c r="C255" s="298">
        <v>46211</v>
      </c>
      <c r="D255" s="299" t="s">
        <v>455</v>
      </c>
      <c r="E255" s="522">
        <v>23.31</v>
      </c>
      <c r="F255" s="522"/>
      <c r="G255" s="333">
        <f t="shared" si="8"/>
        <v>-1017.1100000000125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6</v>
      </c>
      <c r="C256" s="298">
        <v>46211</v>
      </c>
      <c r="D256" s="299" t="s">
        <v>442</v>
      </c>
      <c r="E256" s="522">
        <v>16</v>
      </c>
      <c r="F256" s="522"/>
      <c r="G256" s="333">
        <f t="shared" si="8"/>
        <v>-993.80000000001257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46210</v>
      </c>
      <c r="D257" s="299" t="s">
        <v>310</v>
      </c>
      <c r="E257" s="522">
        <v>39.11</v>
      </c>
      <c r="F257" s="522"/>
      <c r="G257" s="333">
        <f t="shared" si="8"/>
        <v>-977.80000000001257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9</v>
      </c>
      <c r="C258" s="298">
        <v>46210</v>
      </c>
      <c r="D258" s="299" t="s">
        <v>58</v>
      </c>
      <c r="E258" s="522">
        <v>1231.68</v>
      </c>
      <c r="F258" s="522"/>
      <c r="G258" s="333">
        <f t="shared" si="8"/>
        <v>-938.69000000001256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335</v>
      </c>
      <c r="B259" s="330" t="s">
        <v>335</v>
      </c>
      <c r="C259" s="298">
        <v>46210</v>
      </c>
      <c r="D259" s="299" t="s">
        <v>447</v>
      </c>
      <c r="E259" s="522">
        <v>53.37</v>
      </c>
      <c r="F259" s="522"/>
      <c r="G259" s="333">
        <f t="shared" si="8"/>
        <v>292.9899999999875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13</v>
      </c>
      <c r="C260" s="298">
        <v>46209</v>
      </c>
      <c r="D260" s="299" t="s">
        <v>902</v>
      </c>
      <c r="E260" s="522">
        <v>218.33</v>
      </c>
      <c r="F260" s="522"/>
      <c r="G260" s="333">
        <f t="shared" si="8"/>
        <v>346.35999999998751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46209</v>
      </c>
      <c r="D261" s="299" t="s">
        <v>959</v>
      </c>
      <c r="E261" s="522">
        <v>1182.68</v>
      </c>
      <c r="F261" s="522">
        <v>1182.68</v>
      </c>
      <c r="G261" s="333">
        <f t="shared" si="8"/>
        <v>564.68999999998755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3</v>
      </c>
      <c r="C262" s="298">
        <v>46209</v>
      </c>
      <c r="D262" s="299" t="s">
        <v>309</v>
      </c>
      <c r="E262" s="522">
        <v>6.19</v>
      </c>
      <c r="F262" s="522"/>
      <c r="G262" s="333">
        <f t="shared" si="8"/>
        <v>564.68999999998755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8</v>
      </c>
      <c r="C263" s="298">
        <v>46209</v>
      </c>
      <c r="D263" s="299" t="s">
        <v>969</v>
      </c>
      <c r="E263" s="522">
        <v>9.7200000000000006</v>
      </c>
      <c r="F263" s="522"/>
      <c r="G263" s="333">
        <f t="shared" si="8"/>
        <v>570.8799999999876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46209</v>
      </c>
      <c r="D264" s="299" t="s">
        <v>353</v>
      </c>
      <c r="E264" s="522">
        <v>21.99</v>
      </c>
      <c r="F264" s="522"/>
      <c r="G264" s="333">
        <f t="shared" si="8"/>
        <v>580.59999999998763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46209</v>
      </c>
      <c r="D265" s="299" t="s">
        <v>296</v>
      </c>
      <c r="E265" s="522">
        <v>10.02</v>
      </c>
      <c r="F265" s="522"/>
      <c r="G265" s="333">
        <f t="shared" si="8"/>
        <v>602.58999999998764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4</v>
      </c>
      <c r="C266" s="298">
        <v>46209</v>
      </c>
      <c r="D266" s="299" t="s">
        <v>296</v>
      </c>
      <c r="E266" s="522">
        <v>55.19</v>
      </c>
      <c r="F266" s="522"/>
      <c r="G266" s="333">
        <f t="shared" si="8"/>
        <v>612.60999999998762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14</v>
      </c>
      <c r="C267" s="298">
        <v>46209</v>
      </c>
      <c r="D267" s="299" t="s">
        <v>958</v>
      </c>
      <c r="E267" s="522">
        <v>66.67</v>
      </c>
      <c r="F267" s="522"/>
      <c r="G267" s="333">
        <f t="shared" si="8"/>
        <v>667.79999999998756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14</v>
      </c>
      <c r="C268" s="298">
        <v>46209</v>
      </c>
      <c r="D268" s="299" t="s">
        <v>367</v>
      </c>
      <c r="E268" s="522">
        <v>70.25</v>
      </c>
      <c r="F268" s="522"/>
      <c r="G268" s="333">
        <f t="shared" si="8"/>
        <v>734.46999999998752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4</v>
      </c>
      <c r="C269" s="298">
        <v>46209</v>
      </c>
      <c r="D269" s="299" t="s">
        <v>334</v>
      </c>
      <c r="E269" s="522">
        <v>36.090000000000003</v>
      </c>
      <c r="F269" s="522"/>
      <c r="G269" s="333">
        <f t="shared" si="8"/>
        <v>804.71999999998752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46209</v>
      </c>
      <c r="D270" s="299" t="s">
        <v>301</v>
      </c>
      <c r="E270" s="522">
        <v>16.05</v>
      </c>
      <c r="F270" s="522"/>
      <c r="G270" s="333">
        <f t="shared" si="8"/>
        <v>840.80999999998755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46208</v>
      </c>
      <c r="D271" s="299" t="s">
        <v>960</v>
      </c>
      <c r="E271" s="522">
        <v>23.03</v>
      </c>
      <c r="F271" s="522"/>
      <c r="G271" s="333">
        <f t="shared" si="8"/>
        <v>856.85999999998751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46208</v>
      </c>
      <c r="D272" s="299" t="s">
        <v>371</v>
      </c>
      <c r="E272" s="522">
        <v>15.11</v>
      </c>
      <c r="F272" s="522"/>
      <c r="G272" s="333">
        <f t="shared" si="8"/>
        <v>879.88999999998748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8</v>
      </c>
      <c r="C273" s="298">
        <v>46207</v>
      </c>
      <c r="D273" s="299" t="s">
        <v>950</v>
      </c>
      <c r="E273" s="522">
        <v>47.95</v>
      </c>
      <c r="F273" s="522"/>
      <c r="G273" s="333">
        <f t="shared" si="8"/>
        <v>894.99999999998749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3</v>
      </c>
      <c r="C274" s="298">
        <v>46207</v>
      </c>
      <c r="D274" s="299" t="s">
        <v>951</v>
      </c>
      <c r="E274" s="522">
        <v>8.75</v>
      </c>
      <c r="F274" s="522"/>
      <c r="G274" s="333">
        <f t="shared" si="8"/>
        <v>942.94999999998754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17</v>
      </c>
      <c r="C275" s="298">
        <v>46207</v>
      </c>
      <c r="D275" s="299" t="s">
        <v>370</v>
      </c>
      <c r="E275" s="522">
        <v>99</v>
      </c>
      <c r="F275" s="522"/>
      <c r="G275" s="333">
        <f t="shared" si="8"/>
        <v>951.69999999998754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8</v>
      </c>
      <c r="C276" s="298">
        <v>46206</v>
      </c>
      <c r="D276" s="299" t="s">
        <v>950</v>
      </c>
      <c r="E276" s="522">
        <v>85.56</v>
      </c>
      <c r="F276" s="522"/>
      <c r="G276" s="333">
        <f t="shared" si="8"/>
        <v>1050.6999999999875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3</v>
      </c>
      <c r="C277" s="298">
        <v>46206</v>
      </c>
      <c r="D277" s="299" t="s">
        <v>952</v>
      </c>
      <c r="E277" s="522">
        <v>25.07</v>
      </c>
      <c r="F277" s="522"/>
      <c r="G277" s="333">
        <f t="shared" si="8"/>
        <v>1136.2599999999875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46206</v>
      </c>
      <c r="D278" s="299" t="s">
        <v>953</v>
      </c>
      <c r="E278" s="522">
        <v>12.77</v>
      </c>
      <c r="F278" s="522"/>
      <c r="G278" s="333">
        <f t="shared" si="8"/>
        <v>1161.3299999999874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8</v>
      </c>
      <c r="C279" s="298">
        <v>46206</v>
      </c>
      <c r="D279" s="299" t="s">
        <v>963</v>
      </c>
      <c r="E279" s="522">
        <v>50</v>
      </c>
      <c r="F279" s="522"/>
      <c r="G279" s="333">
        <f t="shared" si="8"/>
        <v>1174.0999999999874</v>
      </c>
      <c r="H279" s="334" t="s">
        <v>298</v>
      </c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46206</v>
      </c>
      <c r="D280" s="299" t="s">
        <v>964</v>
      </c>
      <c r="E280" s="522">
        <v>70</v>
      </c>
      <c r="F280" s="522"/>
      <c r="G280" s="333">
        <f t="shared" si="8"/>
        <v>1224.0999999999874</v>
      </c>
      <c r="H280" s="334" t="s">
        <v>298</v>
      </c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46206</v>
      </c>
      <c r="D281" s="299" t="s">
        <v>965</v>
      </c>
      <c r="E281" s="522">
        <v>64</v>
      </c>
      <c r="F281" s="522"/>
      <c r="G281" s="333">
        <f t="shared" si="8"/>
        <v>1294.0999999999874</v>
      </c>
      <c r="H281" s="334" t="s">
        <v>298</v>
      </c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5</v>
      </c>
      <c r="C282" s="298">
        <v>46206</v>
      </c>
      <c r="D282" s="299" t="s">
        <v>962</v>
      </c>
      <c r="E282" s="522">
        <v>286.49</v>
      </c>
      <c r="F282" s="522"/>
      <c r="G282" s="333">
        <f t="shared" si="8"/>
        <v>1358.0999999999874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46206</v>
      </c>
      <c r="D283" s="299" t="s">
        <v>954</v>
      </c>
      <c r="E283" s="522">
        <v>36</v>
      </c>
      <c r="F283" s="522"/>
      <c r="G283" s="333">
        <f t="shared" si="8"/>
        <v>1644.5899999999874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46205</v>
      </c>
      <c r="D284" s="299" t="s">
        <v>956</v>
      </c>
      <c r="E284" s="522">
        <v>-200</v>
      </c>
      <c r="F284" s="522"/>
      <c r="G284" s="333">
        <f t="shared" si="8"/>
        <v>1680.5899999999874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287</v>
      </c>
      <c r="B285" s="330" t="s">
        <v>287</v>
      </c>
      <c r="C285" s="298">
        <v>46205</v>
      </c>
      <c r="D285" s="299" t="s">
        <v>956</v>
      </c>
      <c r="E285" s="522">
        <v>-4</v>
      </c>
      <c r="F285" s="522"/>
      <c r="G285" s="333">
        <f t="shared" si="8"/>
        <v>1480.5899999999874</v>
      </c>
      <c r="H285" s="334" t="s">
        <v>298</v>
      </c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287</v>
      </c>
      <c r="B286" s="330" t="s">
        <v>287</v>
      </c>
      <c r="C286" s="298">
        <v>46205</v>
      </c>
      <c r="D286" s="299" t="s">
        <v>956</v>
      </c>
      <c r="E286" s="522">
        <v>204</v>
      </c>
      <c r="F286" s="522"/>
      <c r="G286" s="333">
        <f t="shared" si="8"/>
        <v>1476.5899999999874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46205</v>
      </c>
      <c r="D287" s="299" t="s">
        <v>966</v>
      </c>
      <c r="E287" s="522">
        <v>20</v>
      </c>
      <c r="F287" s="522"/>
      <c r="G287" s="333">
        <f t="shared" si="8"/>
        <v>1680.5899999999874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287</v>
      </c>
      <c r="B288" s="330" t="s">
        <v>287</v>
      </c>
      <c r="C288" s="298">
        <v>46205</v>
      </c>
      <c r="D288" s="299" t="s">
        <v>967</v>
      </c>
      <c r="E288" s="522">
        <v>70</v>
      </c>
      <c r="F288" s="522">
        <v>70</v>
      </c>
      <c r="G288" s="333">
        <f t="shared" si="8"/>
        <v>1700.5899999999874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287</v>
      </c>
      <c r="B289" s="330" t="s">
        <v>287</v>
      </c>
      <c r="C289" s="298">
        <v>46205</v>
      </c>
      <c r="D289" s="299" t="s">
        <v>968</v>
      </c>
      <c r="E289" s="522">
        <v>783</v>
      </c>
      <c r="F289" s="522">
        <v>783</v>
      </c>
      <c r="G289" s="333">
        <f t="shared" si="8"/>
        <v>1700.5899999999874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22</v>
      </c>
      <c r="C290" s="298">
        <v>46205</v>
      </c>
      <c r="D290" s="299" t="s">
        <v>375</v>
      </c>
      <c r="E290" s="522">
        <v>6.37</v>
      </c>
      <c r="F290" s="522"/>
      <c r="G290" s="333">
        <f t="shared" si="8"/>
        <v>1700.5899999999874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46205</v>
      </c>
      <c r="D291" s="299" t="s">
        <v>961</v>
      </c>
      <c r="E291" s="522">
        <v>21</v>
      </c>
      <c r="F291" s="522"/>
      <c r="G291" s="333">
        <f t="shared" si="8"/>
        <v>1706.9599999999873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284</v>
      </c>
      <c r="B292" s="330">
        <v>36</v>
      </c>
      <c r="C292" s="298">
        <v>46205</v>
      </c>
      <c r="D292" s="299" t="s">
        <v>374</v>
      </c>
      <c r="E292" s="522">
        <v>50</v>
      </c>
      <c r="F292" s="522"/>
      <c r="G292" s="333">
        <f t="shared" si="8"/>
        <v>1727.9599999999873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46205</v>
      </c>
      <c r="D293" s="299" t="s">
        <v>319</v>
      </c>
      <c r="E293" s="522">
        <v>53.8</v>
      </c>
      <c r="F293" s="522"/>
      <c r="G293" s="333">
        <f t="shared" si="8"/>
        <v>1777.9599999999873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3</v>
      </c>
      <c r="C294" s="298">
        <v>46204</v>
      </c>
      <c r="D294" s="299" t="s">
        <v>309</v>
      </c>
      <c r="E294" s="522">
        <v>4.1900000000000004</v>
      </c>
      <c r="F294" s="522"/>
      <c r="G294" s="333">
        <f t="shared" si="8"/>
        <v>1831.7599999999873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46204</v>
      </c>
      <c r="D295" s="299" t="s">
        <v>311</v>
      </c>
      <c r="E295" s="522">
        <v>169.54</v>
      </c>
      <c r="F295" s="522"/>
      <c r="G295" s="333">
        <f t="shared" si="8"/>
        <v>1835.9499999999873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46204</v>
      </c>
      <c r="D296" s="299" t="s">
        <v>955</v>
      </c>
      <c r="E296" s="522">
        <v>64.2</v>
      </c>
      <c r="F296" s="522"/>
      <c r="G296" s="333">
        <f t="shared" si="8"/>
        <v>2005.4899999999873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46204</v>
      </c>
      <c r="D297" s="299" t="s">
        <v>319</v>
      </c>
      <c r="E297" s="522">
        <v>150.86000000000001</v>
      </c>
      <c r="F297" s="522"/>
      <c r="G297" s="333">
        <f t="shared" si="8"/>
        <v>2069.6899999999873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46204</v>
      </c>
      <c r="D298" s="299" t="s">
        <v>455</v>
      </c>
      <c r="E298" s="522">
        <v>10.41</v>
      </c>
      <c r="F298" s="522"/>
      <c r="G298" s="333">
        <f t="shared" si="8"/>
        <v>2220.5499999999874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46204</v>
      </c>
      <c r="D299" s="299" t="s">
        <v>306</v>
      </c>
      <c r="E299" s="522">
        <v>98.37</v>
      </c>
      <c r="F299" s="522"/>
      <c r="G299" s="333">
        <f t="shared" si="8"/>
        <v>2230.9599999999873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46204</v>
      </c>
      <c r="D300" s="299" t="s">
        <v>397</v>
      </c>
      <c r="E300" s="522">
        <v>54.76</v>
      </c>
      <c r="F300" s="522"/>
      <c r="G300" s="333">
        <f t="shared" si="8"/>
        <v>2329.3299999999872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284</v>
      </c>
      <c r="B301" s="330">
        <v>37</v>
      </c>
      <c r="C301" s="298">
        <v>46203</v>
      </c>
      <c r="D301" s="299" t="s">
        <v>970</v>
      </c>
      <c r="E301" s="522">
        <v>6487.16</v>
      </c>
      <c r="F301" s="522"/>
      <c r="G301" s="333">
        <f t="shared" si="8"/>
        <v>2384.0899999999874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286</v>
      </c>
      <c r="B302" s="330">
        <v>25</v>
      </c>
      <c r="C302" s="298">
        <v>46203</v>
      </c>
      <c r="D302" s="298" t="s">
        <v>204</v>
      </c>
      <c r="E302" s="331">
        <v>350</v>
      </c>
      <c r="F302" s="522"/>
      <c r="G302" s="333">
        <f t="shared" si="8"/>
        <v>8871.2499999999873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286</v>
      </c>
      <c r="B303" s="330">
        <v>26</v>
      </c>
      <c r="C303" s="298">
        <v>46203</v>
      </c>
      <c r="D303" s="298" t="s">
        <v>205</v>
      </c>
      <c r="E303" s="331">
        <v>320</v>
      </c>
      <c r="F303" s="522"/>
      <c r="G303" s="333">
        <f t="shared" si="8"/>
        <v>9221.2499999999873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286</v>
      </c>
      <c r="B304" s="330">
        <v>27</v>
      </c>
      <c r="C304" s="298">
        <v>46203</v>
      </c>
      <c r="D304" s="298" t="s">
        <v>206</v>
      </c>
      <c r="E304" s="331">
        <v>25</v>
      </c>
      <c r="F304" s="522"/>
      <c r="G304" s="333">
        <f t="shared" si="8"/>
        <v>9541.2499999999873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286</v>
      </c>
      <c r="B305" s="330">
        <v>28</v>
      </c>
      <c r="C305" s="298">
        <v>46203</v>
      </c>
      <c r="D305" s="298" t="s">
        <v>207</v>
      </c>
      <c r="E305" s="331">
        <v>25</v>
      </c>
      <c r="F305" s="522"/>
      <c r="G305" s="333">
        <f t="shared" si="8"/>
        <v>9566.2499999999873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286</v>
      </c>
      <c r="B306" s="330">
        <v>29</v>
      </c>
      <c r="C306" s="298">
        <v>46203</v>
      </c>
      <c r="D306" s="298" t="s">
        <v>208</v>
      </c>
      <c r="E306" s="331">
        <v>45</v>
      </c>
      <c r="F306" s="522"/>
      <c r="G306" s="333">
        <f t="shared" si="8"/>
        <v>9591.2499999999873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286</v>
      </c>
      <c r="B307" s="330">
        <v>30</v>
      </c>
      <c r="C307" s="298">
        <v>46203</v>
      </c>
      <c r="D307" s="298" t="s">
        <v>209</v>
      </c>
      <c r="E307" s="331">
        <v>400</v>
      </c>
      <c r="F307" s="522"/>
      <c r="G307" s="333">
        <f t="shared" si="8"/>
        <v>9636.2499999999873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286</v>
      </c>
      <c r="B308" s="330">
        <v>31</v>
      </c>
      <c r="C308" s="298">
        <v>46203</v>
      </c>
      <c r="D308" s="298" t="s">
        <v>210</v>
      </c>
      <c r="E308" s="331">
        <v>375</v>
      </c>
      <c r="F308" s="522"/>
      <c r="G308" s="333">
        <f t="shared" si="8"/>
        <v>10036.249999999987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286</v>
      </c>
      <c r="B309" s="330">
        <v>32</v>
      </c>
      <c r="C309" s="298">
        <v>46203</v>
      </c>
      <c r="D309" s="298" t="s">
        <v>211</v>
      </c>
      <c r="E309" s="331">
        <v>100</v>
      </c>
      <c r="F309" s="522"/>
      <c r="G309" s="333">
        <f t="shared" si="8"/>
        <v>10411.249999999987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286</v>
      </c>
      <c r="B310" s="330">
        <v>33</v>
      </c>
      <c r="C310" s="298">
        <v>46203</v>
      </c>
      <c r="D310" s="298" t="s">
        <v>212</v>
      </c>
      <c r="E310" s="331">
        <v>85</v>
      </c>
      <c r="F310" s="522"/>
      <c r="G310" s="333">
        <f t="shared" si="8"/>
        <v>10511.249999999987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286</v>
      </c>
      <c r="B311" s="330">
        <v>34</v>
      </c>
      <c r="C311" s="298">
        <v>46203</v>
      </c>
      <c r="D311" s="298" t="s">
        <v>213</v>
      </c>
      <c r="E311" s="331">
        <v>230</v>
      </c>
      <c r="F311" s="522"/>
      <c r="G311" s="333">
        <f t="shared" si="8"/>
        <v>10596.249999999987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35</v>
      </c>
      <c r="C312" s="298">
        <v>46203</v>
      </c>
      <c r="D312" s="298" t="s">
        <v>214</v>
      </c>
      <c r="E312" s="331">
        <v>45</v>
      </c>
      <c r="F312" s="522"/>
      <c r="G312" s="333">
        <f t="shared" si="8"/>
        <v>10826.249999999987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10</v>
      </c>
      <c r="C313" s="298">
        <v>46203</v>
      </c>
      <c r="D313" s="298" t="s">
        <v>176</v>
      </c>
      <c r="E313" s="522">
        <v>17.899999999999999</v>
      </c>
      <c r="F313" s="522"/>
      <c r="G313" s="333">
        <f t="shared" si="8"/>
        <v>10871.249999999987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46203</v>
      </c>
      <c r="D314" s="299" t="s">
        <v>423</v>
      </c>
      <c r="E314" s="522">
        <v>185.64</v>
      </c>
      <c r="F314" s="522">
        <v>185.64</v>
      </c>
      <c r="G314" s="333">
        <f t="shared" si="8"/>
        <v>10889.149999999987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46203</v>
      </c>
      <c r="D315" s="299" t="s">
        <v>947</v>
      </c>
      <c r="E315" s="522">
        <v>-20</v>
      </c>
      <c r="F315" s="522"/>
      <c r="G315" s="333">
        <f t="shared" si="8"/>
        <v>10889.149999999987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287</v>
      </c>
      <c r="B316" s="330" t="s">
        <v>287</v>
      </c>
      <c r="C316" s="298">
        <v>46202</v>
      </c>
      <c r="D316" s="299" t="s">
        <v>948</v>
      </c>
      <c r="E316" s="522">
        <v>580</v>
      </c>
      <c r="F316" s="522">
        <v>580</v>
      </c>
      <c r="G316" s="333">
        <f t="shared" si="8"/>
        <v>10869.149999999987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291</v>
      </c>
      <c r="B317" s="330">
        <v>38</v>
      </c>
      <c r="C317" s="298">
        <v>46202</v>
      </c>
      <c r="D317" s="299" t="s">
        <v>293</v>
      </c>
      <c r="E317" s="522"/>
      <c r="F317" s="522">
        <v>4720.8599999999997</v>
      </c>
      <c r="G317" s="333">
        <f t="shared" si="8"/>
        <v>10869.149999999987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287</v>
      </c>
      <c r="B318" s="330" t="s">
        <v>287</v>
      </c>
      <c r="C318" s="298">
        <v>46202</v>
      </c>
      <c r="D318" s="299" t="s">
        <v>942</v>
      </c>
      <c r="E318" s="522">
        <v>180</v>
      </c>
      <c r="F318" s="522">
        <v>180</v>
      </c>
      <c r="G318" s="333">
        <f t="shared" si="8"/>
        <v>6148.2899999999863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20</v>
      </c>
      <c r="C319" s="298">
        <v>46202</v>
      </c>
      <c r="D319" s="299" t="s">
        <v>193</v>
      </c>
      <c r="E319" s="522">
        <v>600</v>
      </c>
      <c r="F319" s="522"/>
      <c r="G319" s="333">
        <f t="shared" si="8"/>
        <v>6148.2899999999863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1</v>
      </c>
      <c r="C320" s="298">
        <v>46202</v>
      </c>
      <c r="D320" s="299" t="s">
        <v>306</v>
      </c>
      <c r="E320" s="522">
        <v>102.13</v>
      </c>
      <c r="F320" s="522"/>
      <c r="G320" s="333">
        <f t="shared" si="8"/>
        <v>6748.2899999999863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46202</v>
      </c>
      <c r="D321" s="299" t="s">
        <v>310</v>
      </c>
      <c r="E321" s="522">
        <v>40.56</v>
      </c>
      <c r="F321" s="522"/>
      <c r="G321" s="333">
        <f t="shared" si="8"/>
        <v>6850.4199999999864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3</v>
      </c>
      <c r="C322" s="298">
        <v>46202</v>
      </c>
      <c r="D322" s="299" t="s">
        <v>310</v>
      </c>
      <c r="E322" s="522">
        <v>6.84</v>
      </c>
      <c r="F322" s="522"/>
      <c r="G322" s="333">
        <f t="shared" si="8"/>
        <v>6890.9799999999868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3</v>
      </c>
      <c r="C323" s="298">
        <v>46202</v>
      </c>
      <c r="D323" s="299" t="s">
        <v>880</v>
      </c>
      <c r="E323" s="522">
        <v>11.98</v>
      </c>
      <c r="F323" s="522"/>
      <c r="G323" s="333">
        <f t="shared" si="8"/>
        <v>6897.819999999987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46201</v>
      </c>
      <c r="D324" s="299" t="s">
        <v>353</v>
      </c>
      <c r="E324" s="522">
        <v>14.99</v>
      </c>
      <c r="F324" s="522"/>
      <c r="G324" s="333">
        <f t="shared" ref="G324:G337" si="9">G325-E324+F324</f>
        <v>6909.7999999999865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46201</v>
      </c>
      <c r="D325" s="299" t="s">
        <v>358</v>
      </c>
      <c r="E325" s="522">
        <v>11.29</v>
      </c>
      <c r="F325" s="522"/>
      <c r="G325" s="333">
        <f t="shared" si="9"/>
        <v>6924.7899999999863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46201</v>
      </c>
      <c r="D326" s="299" t="s">
        <v>319</v>
      </c>
      <c r="E326" s="522">
        <v>158.96</v>
      </c>
      <c r="F326" s="522"/>
      <c r="G326" s="333">
        <f t="shared" si="9"/>
        <v>6936.0799999999863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46201</v>
      </c>
      <c r="D327" s="299" t="s">
        <v>397</v>
      </c>
      <c r="E327" s="522">
        <v>53.24</v>
      </c>
      <c r="F327" s="522"/>
      <c r="G327" s="333">
        <f t="shared" si="9"/>
        <v>7095.0399999999863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46200</v>
      </c>
      <c r="D328" s="299" t="s">
        <v>917</v>
      </c>
      <c r="E328" s="522">
        <v>122.77</v>
      </c>
      <c r="F328" s="522"/>
      <c r="G328" s="333">
        <f t="shared" si="9"/>
        <v>7148.2799999999861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1</v>
      </c>
      <c r="C329" s="298">
        <v>46200</v>
      </c>
      <c r="D329" s="299" t="s">
        <v>831</v>
      </c>
      <c r="E329" s="522">
        <v>77.67</v>
      </c>
      <c r="F329" s="522"/>
      <c r="G329" s="333">
        <f t="shared" si="9"/>
        <v>7271.0499999999865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46200</v>
      </c>
      <c r="D330" s="299" t="s">
        <v>943</v>
      </c>
      <c r="E330" s="522">
        <v>32.99</v>
      </c>
      <c r="F330" s="522"/>
      <c r="G330" s="333">
        <f t="shared" si="9"/>
        <v>7348.7199999999866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287</v>
      </c>
      <c r="B331" s="330" t="s">
        <v>287</v>
      </c>
      <c r="C331" s="298">
        <v>46200</v>
      </c>
      <c r="D331" s="299" t="s">
        <v>945</v>
      </c>
      <c r="E331" s="522">
        <v>207.96</v>
      </c>
      <c r="F331" s="522">
        <v>207.96</v>
      </c>
      <c r="G331" s="333">
        <f t="shared" si="9"/>
        <v>7381.7099999999864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46199</v>
      </c>
      <c r="D332" s="299" t="s">
        <v>868</v>
      </c>
      <c r="E332" s="522">
        <v>51.84</v>
      </c>
      <c r="F332" s="522"/>
      <c r="G332" s="333">
        <f t="shared" si="9"/>
        <v>7381.7099999999864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46199</v>
      </c>
      <c r="D333" s="299" t="s">
        <v>296</v>
      </c>
      <c r="E333" s="522">
        <v>10.31</v>
      </c>
      <c r="F333" s="522"/>
      <c r="G333" s="333">
        <f t="shared" si="9"/>
        <v>7433.5499999999865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4</v>
      </c>
      <c r="C334" s="298">
        <v>46199</v>
      </c>
      <c r="D334" s="299" t="s">
        <v>296</v>
      </c>
      <c r="E334" s="522">
        <v>87.14</v>
      </c>
      <c r="F334" s="522"/>
      <c r="G334" s="333">
        <f t="shared" si="9"/>
        <v>7443.8599999999869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5</v>
      </c>
      <c r="C335" s="298">
        <v>46199</v>
      </c>
      <c r="D335" s="299" t="s">
        <v>940</v>
      </c>
      <c r="E335" s="522">
        <v>20</v>
      </c>
      <c r="F335" s="522"/>
      <c r="G335" s="333">
        <f t="shared" si="9"/>
        <v>7530.9999999999873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12</v>
      </c>
      <c r="C336" s="298">
        <v>46198</v>
      </c>
      <c r="D336" s="299" t="s">
        <v>314</v>
      </c>
      <c r="E336" s="522">
        <v>204.48</v>
      </c>
      <c r="F336" s="522"/>
      <c r="G336" s="333">
        <f t="shared" si="9"/>
        <v>7550.9999999999873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291</v>
      </c>
      <c r="B337" s="330">
        <v>39</v>
      </c>
      <c r="C337" s="298">
        <v>46198</v>
      </c>
      <c r="D337" s="299" t="s">
        <v>292</v>
      </c>
      <c r="E337" s="522"/>
      <c r="F337" s="522">
        <v>2763.77</v>
      </c>
      <c r="G337" s="333">
        <f t="shared" si="9"/>
        <v>7755.4799999999868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5</v>
      </c>
      <c r="C338" s="298">
        <v>46198</v>
      </c>
      <c r="D338" s="299" t="s">
        <v>846</v>
      </c>
      <c r="E338" s="522">
        <v>11.2</v>
      </c>
      <c r="F338" s="522"/>
      <c r="G338" s="333">
        <f t="shared" ref="G338:G358" si="10">G339-E338+F338</f>
        <v>4991.7099999999864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46197</v>
      </c>
      <c r="D339" s="299" t="s">
        <v>941</v>
      </c>
      <c r="E339" s="522">
        <v>15.99</v>
      </c>
      <c r="F339" s="522"/>
      <c r="G339" s="333">
        <f t="shared" si="10"/>
        <v>5002.9099999999862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5</v>
      </c>
      <c r="C340" s="298">
        <v>46197</v>
      </c>
      <c r="D340" s="299" t="s">
        <v>340</v>
      </c>
      <c r="E340" s="522">
        <v>47.93</v>
      </c>
      <c r="F340" s="522"/>
      <c r="G340" s="333">
        <f t="shared" si="10"/>
        <v>5018.899999999986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43</v>
      </c>
      <c r="C341" s="298">
        <v>46197</v>
      </c>
      <c r="D341" s="299" t="s">
        <v>201</v>
      </c>
      <c r="E341" s="522">
        <v>42.84</v>
      </c>
      <c r="F341" s="522"/>
      <c r="G341" s="333">
        <f t="shared" si="10"/>
        <v>5066.8299999999863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42</v>
      </c>
      <c r="C342" s="298">
        <v>46197</v>
      </c>
      <c r="D342" s="299" t="s">
        <v>200</v>
      </c>
      <c r="E342" s="522">
        <v>99.4</v>
      </c>
      <c r="F342" s="522"/>
      <c r="G342" s="333">
        <f t="shared" si="10"/>
        <v>5109.6699999999864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8</v>
      </c>
      <c r="C343" s="298">
        <v>46196</v>
      </c>
      <c r="D343" s="299" t="s">
        <v>319</v>
      </c>
      <c r="E343" s="522">
        <v>5.68</v>
      </c>
      <c r="F343" s="522"/>
      <c r="G343" s="333">
        <f t="shared" si="10"/>
        <v>5209.0699999999861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1</v>
      </c>
      <c r="C344" s="298">
        <v>46196</v>
      </c>
      <c r="D344" s="299" t="s">
        <v>306</v>
      </c>
      <c r="E344" s="522">
        <v>167.73</v>
      </c>
      <c r="F344" s="522"/>
      <c r="G344" s="333">
        <f t="shared" si="10"/>
        <v>5214.7499999999864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4</v>
      </c>
      <c r="C345" s="298">
        <v>46196</v>
      </c>
      <c r="D345" s="299" t="s">
        <v>296</v>
      </c>
      <c r="E345" s="522">
        <v>40.81</v>
      </c>
      <c r="F345" s="522"/>
      <c r="G345" s="333">
        <f t="shared" si="10"/>
        <v>5382.4799999999859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46196</v>
      </c>
      <c r="D346" s="299" t="s">
        <v>334</v>
      </c>
      <c r="E346" s="522">
        <v>17.68</v>
      </c>
      <c r="F346" s="522"/>
      <c r="G346" s="333">
        <f t="shared" si="10"/>
        <v>5423.2899999999863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3</v>
      </c>
      <c r="C347" s="298">
        <v>46196</v>
      </c>
      <c r="D347" s="299" t="s">
        <v>320</v>
      </c>
      <c r="E347" s="522">
        <v>5.19</v>
      </c>
      <c r="F347" s="522"/>
      <c r="G347" s="333">
        <f t="shared" si="10"/>
        <v>5440.9699999999866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46196</v>
      </c>
      <c r="D348" s="299" t="s">
        <v>308</v>
      </c>
      <c r="E348" s="522">
        <v>71.75</v>
      </c>
      <c r="F348" s="522"/>
      <c r="G348" s="333">
        <f t="shared" si="10"/>
        <v>5446.1599999999862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22</v>
      </c>
      <c r="C349" s="298">
        <v>46196</v>
      </c>
      <c r="D349" s="299" t="s">
        <v>835</v>
      </c>
      <c r="E349" s="522">
        <v>15.96</v>
      </c>
      <c r="F349" s="522"/>
      <c r="G349" s="333">
        <f t="shared" si="10"/>
        <v>5517.9099999999862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46195</v>
      </c>
      <c r="D350" s="299" t="s">
        <v>334</v>
      </c>
      <c r="E350" s="522">
        <v>7.89</v>
      </c>
      <c r="F350" s="522"/>
      <c r="G350" s="333">
        <f t="shared" si="10"/>
        <v>5533.8699999999862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287</v>
      </c>
      <c r="B351" s="330" t="s">
        <v>287</v>
      </c>
      <c r="C351" s="298">
        <v>46195</v>
      </c>
      <c r="D351" s="299" t="s">
        <v>939</v>
      </c>
      <c r="E351" s="522">
        <v>86.07</v>
      </c>
      <c r="F351" s="522">
        <v>86.07</v>
      </c>
      <c r="G351" s="333">
        <f t="shared" si="10"/>
        <v>5541.7599999999866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287</v>
      </c>
      <c r="B352" s="330" t="s">
        <v>287</v>
      </c>
      <c r="C352" s="298">
        <v>46195</v>
      </c>
      <c r="D352" s="299" t="s">
        <v>922</v>
      </c>
      <c r="E352" s="522">
        <v>14.98</v>
      </c>
      <c r="F352" s="522">
        <v>14.98</v>
      </c>
      <c r="G352" s="333">
        <f t="shared" si="10"/>
        <v>5541.7599999999866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46195</v>
      </c>
      <c r="D353" s="299" t="s">
        <v>936</v>
      </c>
      <c r="E353" s="522">
        <v>83.52</v>
      </c>
      <c r="F353" s="522">
        <v>83.52</v>
      </c>
      <c r="G353" s="333">
        <f t="shared" si="10"/>
        <v>5541.7599999999866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46195</v>
      </c>
      <c r="D354" s="299" t="s">
        <v>937</v>
      </c>
      <c r="E354" s="522">
        <v>62.19</v>
      </c>
      <c r="F354" s="522">
        <v>62.19</v>
      </c>
      <c r="G354" s="333">
        <f t="shared" si="10"/>
        <v>5541.7599999999866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3</v>
      </c>
      <c r="C355" s="298">
        <v>46195</v>
      </c>
      <c r="D355" s="299" t="s">
        <v>310</v>
      </c>
      <c r="E355" s="522">
        <v>6.99</v>
      </c>
      <c r="F355" s="522"/>
      <c r="G355" s="333">
        <f t="shared" si="10"/>
        <v>5541.7599999999866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287</v>
      </c>
      <c r="B356" s="330" t="s">
        <v>287</v>
      </c>
      <c r="C356" s="298">
        <v>46195</v>
      </c>
      <c r="D356" s="299" t="s">
        <v>938</v>
      </c>
      <c r="E356" s="522">
        <v>60.47</v>
      </c>
      <c r="F356" s="522">
        <v>60.47</v>
      </c>
      <c r="G356" s="333">
        <f t="shared" si="10"/>
        <v>5548.7499999999864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22</v>
      </c>
      <c r="C357" s="298">
        <v>46195</v>
      </c>
      <c r="D357" s="299" t="s">
        <v>323</v>
      </c>
      <c r="E357" s="522">
        <v>20.22</v>
      </c>
      <c r="F357" s="522"/>
      <c r="G357" s="333">
        <f t="shared" si="10"/>
        <v>5548.7499999999864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46195</v>
      </c>
      <c r="D358" s="299" t="s">
        <v>919</v>
      </c>
      <c r="E358" s="522">
        <v>200</v>
      </c>
      <c r="F358" s="522"/>
      <c r="G358" s="333">
        <f t="shared" si="10"/>
        <v>5568.9699999999866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5</v>
      </c>
      <c r="C359" s="298">
        <v>46194</v>
      </c>
      <c r="D359" s="299" t="s">
        <v>340</v>
      </c>
      <c r="E359" s="522">
        <v>47.93</v>
      </c>
      <c r="F359" s="522"/>
      <c r="G359" s="333">
        <f t="shared" ref="G359:G379" si="11">G360-E359+F359</f>
        <v>5768.9699999999866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287</v>
      </c>
      <c r="B360" s="330" t="s">
        <v>287</v>
      </c>
      <c r="C360" s="298">
        <v>46194</v>
      </c>
      <c r="D360" s="299" t="s">
        <v>935</v>
      </c>
      <c r="E360" s="522"/>
      <c r="F360" s="522">
        <v>50</v>
      </c>
      <c r="G360" s="333">
        <f t="shared" si="11"/>
        <v>5816.8999999999869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287</v>
      </c>
      <c r="B361" s="330" t="s">
        <v>287</v>
      </c>
      <c r="C361" s="298">
        <v>46194</v>
      </c>
      <c r="D361" s="299" t="s">
        <v>935</v>
      </c>
      <c r="E361" s="522">
        <v>50</v>
      </c>
      <c r="F361" s="522"/>
      <c r="G361" s="333">
        <f t="shared" si="11"/>
        <v>5766.8999999999869</v>
      </c>
      <c r="H361" s="334" t="s">
        <v>298</v>
      </c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46194</v>
      </c>
      <c r="D362" s="299" t="s">
        <v>922</v>
      </c>
      <c r="E362" s="522">
        <v>28.38</v>
      </c>
      <c r="F362" s="522">
        <v>28.38</v>
      </c>
      <c r="G362" s="333">
        <f t="shared" si="11"/>
        <v>5816.8999999999869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46194</v>
      </c>
      <c r="D363" s="299" t="s">
        <v>920</v>
      </c>
      <c r="E363" s="522">
        <v>35.020000000000003</v>
      </c>
      <c r="F363" s="522">
        <v>35.020000000000003</v>
      </c>
      <c r="G363" s="333">
        <f t="shared" si="11"/>
        <v>5816.8999999999869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287</v>
      </c>
      <c r="B364" s="330" t="s">
        <v>287</v>
      </c>
      <c r="C364" s="298">
        <v>46194</v>
      </c>
      <c r="D364" s="299" t="s">
        <v>927</v>
      </c>
      <c r="E364" s="522">
        <v>83.81</v>
      </c>
      <c r="F364" s="522">
        <v>83.81</v>
      </c>
      <c r="G364" s="333">
        <f t="shared" si="11"/>
        <v>5816.8999999999869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287</v>
      </c>
      <c r="B365" s="330" t="s">
        <v>287</v>
      </c>
      <c r="C365" s="298">
        <v>46194</v>
      </c>
      <c r="D365" s="299" t="s">
        <v>928</v>
      </c>
      <c r="E365" s="522">
        <v>27.43</v>
      </c>
      <c r="F365" s="522">
        <v>27.43</v>
      </c>
      <c r="G365" s="333">
        <f t="shared" si="11"/>
        <v>5816.8999999999869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287</v>
      </c>
      <c r="B366" s="330" t="s">
        <v>287</v>
      </c>
      <c r="C366" s="298">
        <v>46193</v>
      </c>
      <c r="D366" s="299" t="s">
        <v>932</v>
      </c>
      <c r="E366" s="522">
        <v>30.86</v>
      </c>
      <c r="F366" s="522">
        <v>30.86</v>
      </c>
      <c r="G366" s="333">
        <f t="shared" si="11"/>
        <v>5816.8999999999869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287</v>
      </c>
      <c r="B367" s="330" t="s">
        <v>287</v>
      </c>
      <c r="C367" s="298">
        <v>46193</v>
      </c>
      <c r="D367" s="299" t="s">
        <v>922</v>
      </c>
      <c r="E367" s="522">
        <v>13.95</v>
      </c>
      <c r="F367" s="522">
        <v>13.95</v>
      </c>
      <c r="G367" s="333">
        <f t="shared" si="11"/>
        <v>5816.8999999999869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287</v>
      </c>
      <c r="B368" s="330" t="s">
        <v>287</v>
      </c>
      <c r="C368" s="298">
        <v>46192</v>
      </c>
      <c r="D368" s="299" t="s">
        <v>934</v>
      </c>
      <c r="E368" s="522">
        <v>148.54</v>
      </c>
      <c r="F368" s="522">
        <v>148.54</v>
      </c>
      <c r="G368" s="333">
        <f t="shared" si="11"/>
        <v>5816.8999999999869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46192</v>
      </c>
      <c r="D369" s="299" t="s">
        <v>921</v>
      </c>
      <c r="E369" s="522">
        <v>80</v>
      </c>
      <c r="F369" s="522">
        <v>80</v>
      </c>
      <c r="G369" s="333">
        <f t="shared" si="11"/>
        <v>5816.8999999999869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287</v>
      </c>
      <c r="B370" s="330" t="s">
        <v>287</v>
      </c>
      <c r="C370" s="298">
        <v>46192</v>
      </c>
      <c r="D370" s="299" t="s">
        <v>922</v>
      </c>
      <c r="E370" s="522">
        <v>27.98</v>
      </c>
      <c r="F370" s="522">
        <v>27.98</v>
      </c>
      <c r="G370" s="333">
        <f t="shared" si="11"/>
        <v>5816.8999999999869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46192</v>
      </c>
      <c r="D371" s="299" t="s">
        <v>933</v>
      </c>
      <c r="E371" s="522">
        <v>30.63</v>
      </c>
      <c r="F371" s="522">
        <v>30.63</v>
      </c>
      <c r="G371" s="333">
        <f t="shared" si="11"/>
        <v>5816.8999999999869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22</v>
      </c>
      <c r="C372" s="298">
        <v>46192</v>
      </c>
      <c r="D372" s="299" t="s">
        <v>923</v>
      </c>
      <c r="E372" s="522">
        <v>7.46</v>
      </c>
      <c r="F372" s="522"/>
      <c r="G372" s="333">
        <f t="shared" si="11"/>
        <v>5816.8999999999869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287</v>
      </c>
      <c r="B373" s="330" t="s">
        <v>287</v>
      </c>
      <c r="C373" s="298">
        <v>46192</v>
      </c>
      <c r="D373" s="299" t="s">
        <v>924</v>
      </c>
      <c r="E373" s="522">
        <v>22.07</v>
      </c>
      <c r="F373" s="522">
        <v>22.07</v>
      </c>
      <c r="G373" s="333">
        <f t="shared" si="11"/>
        <v>5824.3599999999869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287</v>
      </c>
      <c r="B374" s="330" t="s">
        <v>287</v>
      </c>
      <c r="C374" s="298">
        <v>46192</v>
      </c>
      <c r="D374" s="299" t="s">
        <v>924</v>
      </c>
      <c r="E374" s="522">
        <v>51.04</v>
      </c>
      <c r="F374" s="522">
        <v>51.04</v>
      </c>
      <c r="G374" s="333">
        <f t="shared" si="11"/>
        <v>5824.3599999999869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287</v>
      </c>
      <c r="B375" s="330" t="s">
        <v>287</v>
      </c>
      <c r="C375" s="298">
        <v>46192</v>
      </c>
      <c r="D375" s="299" t="s">
        <v>924</v>
      </c>
      <c r="E375" s="522">
        <v>90.59</v>
      </c>
      <c r="F375" s="522">
        <v>90.59</v>
      </c>
      <c r="G375" s="333">
        <f t="shared" si="11"/>
        <v>5824.3599999999869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287</v>
      </c>
      <c r="B376" s="330" t="s">
        <v>287</v>
      </c>
      <c r="C376" s="298">
        <v>46192</v>
      </c>
      <c r="D376" s="299" t="s">
        <v>925</v>
      </c>
      <c r="E376" s="522">
        <v>26.02</v>
      </c>
      <c r="F376" s="522">
        <v>26.02</v>
      </c>
      <c r="G376" s="333">
        <f t="shared" si="11"/>
        <v>5824.3599999999869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287</v>
      </c>
      <c r="B377" s="330" t="s">
        <v>287</v>
      </c>
      <c r="C377" s="298">
        <v>46192</v>
      </c>
      <c r="D377" s="299" t="s">
        <v>925</v>
      </c>
      <c r="E377" s="522">
        <v>26.02</v>
      </c>
      <c r="F377" s="522">
        <v>26.02</v>
      </c>
      <c r="G377" s="333">
        <f t="shared" si="11"/>
        <v>5824.3599999999869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46192</v>
      </c>
      <c r="D378" s="299" t="s">
        <v>925</v>
      </c>
      <c r="E378" s="522">
        <v>38.03</v>
      </c>
      <c r="F378" s="522">
        <v>38.03</v>
      </c>
      <c r="G378" s="333">
        <f t="shared" si="11"/>
        <v>5824.3599999999869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287</v>
      </c>
      <c r="B379" s="330" t="s">
        <v>287</v>
      </c>
      <c r="C379" s="298">
        <v>46192</v>
      </c>
      <c r="D379" s="299" t="s">
        <v>925</v>
      </c>
      <c r="E379" s="522">
        <v>26.03</v>
      </c>
      <c r="F379" s="522">
        <v>26.03</v>
      </c>
      <c r="G379" s="333">
        <f t="shared" si="11"/>
        <v>5824.3599999999869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287</v>
      </c>
      <c r="B380" s="330" t="s">
        <v>287</v>
      </c>
      <c r="C380" s="298">
        <v>46192</v>
      </c>
      <c r="D380" s="299" t="s">
        <v>922</v>
      </c>
      <c r="E380" s="522">
        <v>21.98</v>
      </c>
      <c r="F380" s="522">
        <v>21.98</v>
      </c>
      <c r="G380" s="333">
        <f t="shared" ref="G380:G437" si="12">G381-E380+F380</f>
        <v>5824.3599999999869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287</v>
      </c>
      <c r="B381" s="330" t="s">
        <v>287</v>
      </c>
      <c r="C381" s="298">
        <v>46192</v>
      </c>
      <c r="D381" s="299" t="s">
        <v>922</v>
      </c>
      <c r="E381" s="522">
        <v>27.99</v>
      </c>
      <c r="F381" s="522">
        <v>27.99</v>
      </c>
      <c r="G381" s="333">
        <f t="shared" si="12"/>
        <v>5824.3599999999869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287</v>
      </c>
      <c r="B382" s="330" t="s">
        <v>287</v>
      </c>
      <c r="C382" s="298">
        <v>46191</v>
      </c>
      <c r="D382" s="299" t="s">
        <v>926</v>
      </c>
      <c r="E382" s="522">
        <v>22.69</v>
      </c>
      <c r="F382" s="522">
        <v>22.69</v>
      </c>
      <c r="G382" s="333">
        <f t="shared" si="12"/>
        <v>5824.3599999999869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46191</v>
      </c>
      <c r="D383" s="299" t="s">
        <v>927</v>
      </c>
      <c r="E383" s="522">
        <v>42.32</v>
      </c>
      <c r="F383" s="522">
        <v>42.32</v>
      </c>
      <c r="G383" s="333">
        <f t="shared" si="12"/>
        <v>5824.3599999999869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46191</v>
      </c>
      <c r="D384" s="299" t="s">
        <v>928</v>
      </c>
      <c r="E384" s="522">
        <v>72.86</v>
      </c>
      <c r="F384" s="522">
        <v>72.86</v>
      </c>
      <c r="G384" s="333">
        <f t="shared" si="12"/>
        <v>5824.3599999999869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46191</v>
      </c>
      <c r="D385" s="299" t="s">
        <v>929</v>
      </c>
      <c r="E385" s="522">
        <v>106.89</v>
      </c>
      <c r="F385" s="522">
        <v>106.89</v>
      </c>
      <c r="G385" s="333">
        <f t="shared" si="12"/>
        <v>5824.3599999999869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287</v>
      </c>
      <c r="B386" s="330" t="s">
        <v>287</v>
      </c>
      <c r="C386" s="298">
        <v>46191</v>
      </c>
      <c r="D386" s="299" t="s">
        <v>931</v>
      </c>
      <c r="E386" s="522">
        <v>94.74</v>
      </c>
      <c r="F386" s="522">
        <v>94.74</v>
      </c>
      <c r="G386" s="333">
        <f t="shared" si="12"/>
        <v>5824.3599999999869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1</v>
      </c>
      <c r="C387" s="298">
        <v>46191</v>
      </c>
      <c r="D387" s="299" t="s">
        <v>306</v>
      </c>
      <c r="E387" s="522">
        <v>99.97</v>
      </c>
      <c r="F387" s="522"/>
      <c r="G387" s="333">
        <f t="shared" si="12"/>
        <v>5824.3599999999869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22</v>
      </c>
      <c r="C388" s="298">
        <v>46191</v>
      </c>
      <c r="D388" s="299" t="s">
        <v>930</v>
      </c>
      <c r="E388" s="522">
        <v>13.84</v>
      </c>
      <c r="F388" s="522"/>
      <c r="G388" s="333">
        <f t="shared" si="12"/>
        <v>5924.3299999999872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46190</v>
      </c>
      <c r="D389" s="299" t="s">
        <v>306</v>
      </c>
      <c r="E389" s="522">
        <v>87.19</v>
      </c>
      <c r="F389" s="522"/>
      <c r="G389" s="333">
        <f t="shared" si="12"/>
        <v>5938.1699999999873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21</v>
      </c>
      <c r="C390" s="298">
        <v>46190</v>
      </c>
      <c r="D390" s="299" t="s">
        <v>194</v>
      </c>
      <c r="E390" s="522">
        <v>81</v>
      </c>
      <c r="F390" s="522"/>
      <c r="G390" s="333">
        <f t="shared" si="12"/>
        <v>6025.3599999999869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43</v>
      </c>
      <c r="C391" s="298">
        <v>46190</v>
      </c>
      <c r="D391" s="299" t="s">
        <v>333</v>
      </c>
      <c r="E391" s="522">
        <v>29.8</v>
      </c>
      <c r="F391" s="522"/>
      <c r="G391" s="333">
        <f t="shared" si="12"/>
        <v>6106.3599999999869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42</v>
      </c>
      <c r="C392" s="298">
        <v>46190</v>
      </c>
      <c r="D392" s="299" t="s">
        <v>333</v>
      </c>
      <c r="E392" s="522">
        <v>74.5</v>
      </c>
      <c r="F392" s="522"/>
      <c r="G392" s="333">
        <f t="shared" si="12"/>
        <v>6136.1599999999871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4</v>
      </c>
      <c r="C393" s="298">
        <v>46190</v>
      </c>
      <c r="D393" s="299" t="s">
        <v>334</v>
      </c>
      <c r="E393" s="522">
        <v>82.35</v>
      </c>
      <c r="F393" s="522"/>
      <c r="G393" s="333">
        <f t="shared" si="12"/>
        <v>6210.6599999999871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46190</v>
      </c>
      <c r="D394" s="299" t="s">
        <v>334</v>
      </c>
      <c r="E394" s="522">
        <v>17.68</v>
      </c>
      <c r="F394" s="522"/>
      <c r="G394" s="333">
        <f t="shared" si="12"/>
        <v>6293.0099999999875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6</v>
      </c>
      <c r="C395" s="298">
        <v>46190</v>
      </c>
      <c r="D395" s="299" t="s">
        <v>300</v>
      </c>
      <c r="E395" s="522">
        <v>14.67</v>
      </c>
      <c r="F395" s="522"/>
      <c r="G395" s="333">
        <f t="shared" si="12"/>
        <v>6310.6899999999878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6</v>
      </c>
      <c r="C396" s="298">
        <v>46190</v>
      </c>
      <c r="D396" s="299" t="s">
        <v>300</v>
      </c>
      <c r="E396" s="522">
        <v>56.42</v>
      </c>
      <c r="F396" s="522"/>
      <c r="G396" s="333">
        <f t="shared" si="12"/>
        <v>6325.3599999999878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46190</v>
      </c>
      <c r="D397" s="299" t="s">
        <v>300</v>
      </c>
      <c r="E397" s="522">
        <v>53.23</v>
      </c>
      <c r="F397" s="522"/>
      <c r="G397" s="333">
        <f t="shared" si="12"/>
        <v>6381.7799999999879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23</v>
      </c>
      <c r="C398" s="298">
        <v>46190</v>
      </c>
      <c r="D398" s="299" t="s">
        <v>63</v>
      </c>
      <c r="E398" s="522">
        <v>529.46</v>
      </c>
      <c r="F398" s="522"/>
      <c r="G398" s="333">
        <f t="shared" si="12"/>
        <v>6435.0099999999875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17</v>
      </c>
      <c r="C399" s="298">
        <v>46190</v>
      </c>
      <c r="D399" s="299" t="s">
        <v>188</v>
      </c>
      <c r="E399" s="522">
        <v>42.65</v>
      </c>
      <c r="F399" s="522"/>
      <c r="G399" s="333">
        <f t="shared" si="12"/>
        <v>6964.4699999999875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15</v>
      </c>
      <c r="C400" s="298">
        <v>46190</v>
      </c>
      <c r="D400" s="299" t="s">
        <v>185</v>
      </c>
      <c r="E400" s="522">
        <v>87.41</v>
      </c>
      <c r="F400" s="522"/>
      <c r="G400" s="333">
        <f t="shared" si="12"/>
        <v>7007.1199999999872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335</v>
      </c>
      <c r="B401" s="330" t="s">
        <v>335</v>
      </c>
      <c r="C401" s="298">
        <v>46190</v>
      </c>
      <c r="D401" s="299" t="s">
        <v>336</v>
      </c>
      <c r="E401" s="522">
        <v>86.48</v>
      </c>
      <c r="F401" s="522"/>
      <c r="G401" s="333">
        <f t="shared" si="12"/>
        <v>7094.529999999987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291</v>
      </c>
      <c r="B402" s="330">
        <v>40</v>
      </c>
      <c r="C402" s="298">
        <v>46190</v>
      </c>
      <c r="D402" s="299" t="s">
        <v>316</v>
      </c>
      <c r="E402" s="522"/>
      <c r="F402" s="522">
        <v>854.38</v>
      </c>
      <c r="G402" s="333">
        <f t="shared" si="12"/>
        <v>7181.0099999999866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5</v>
      </c>
      <c r="C403" s="298">
        <v>46189</v>
      </c>
      <c r="D403" s="299" t="s">
        <v>340</v>
      </c>
      <c r="E403" s="522">
        <v>21.3</v>
      </c>
      <c r="F403" s="522"/>
      <c r="G403" s="333">
        <f t="shared" si="12"/>
        <v>6326.6299999999865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11</v>
      </c>
      <c r="C404" s="298">
        <v>46189</v>
      </c>
      <c r="D404" s="299" t="s">
        <v>178</v>
      </c>
      <c r="E404" s="522">
        <v>267.75</v>
      </c>
      <c r="F404" s="522"/>
      <c r="G404" s="333">
        <f t="shared" si="12"/>
        <v>6347.9299999999866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46188</v>
      </c>
      <c r="D405" s="299" t="s">
        <v>885</v>
      </c>
      <c r="E405" s="522">
        <v>100</v>
      </c>
      <c r="F405" s="522"/>
      <c r="G405" s="333">
        <f t="shared" si="12"/>
        <v>6615.6799999999866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46188</v>
      </c>
      <c r="D406" s="299" t="s">
        <v>334</v>
      </c>
      <c r="E406" s="522">
        <v>11.29</v>
      </c>
      <c r="F406" s="522"/>
      <c r="G406" s="333">
        <f t="shared" si="12"/>
        <v>6715.6799999999866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3</v>
      </c>
      <c r="C407" s="298">
        <v>46188</v>
      </c>
      <c r="D407" s="299" t="s">
        <v>334</v>
      </c>
      <c r="E407" s="522">
        <v>5.39</v>
      </c>
      <c r="F407" s="522"/>
      <c r="G407" s="333">
        <f t="shared" si="12"/>
        <v>6726.9699999999866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4</v>
      </c>
      <c r="C408" s="298">
        <v>46188</v>
      </c>
      <c r="D408" s="299" t="s">
        <v>334</v>
      </c>
      <c r="E408" s="522">
        <v>31.99</v>
      </c>
      <c r="F408" s="522"/>
      <c r="G408" s="333">
        <f t="shared" si="12"/>
        <v>6732.3599999999869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46187</v>
      </c>
      <c r="D409" s="299" t="s">
        <v>917</v>
      </c>
      <c r="E409" s="522">
        <v>102.17</v>
      </c>
      <c r="F409" s="522"/>
      <c r="G409" s="333">
        <f t="shared" si="12"/>
        <v>6764.3499999999867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46187</v>
      </c>
      <c r="D410" s="299" t="s">
        <v>831</v>
      </c>
      <c r="E410" s="522">
        <v>21.86</v>
      </c>
      <c r="F410" s="522"/>
      <c r="G410" s="333">
        <f t="shared" si="12"/>
        <v>6866.5199999999868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1</v>
      </c>
      <c r="C411" s="298">
        <v>46187</v>
      </c>
      <c r="D411" s="299" t="s">
        <v>311</v>
      </c>
      <c r="E411" s="522">
        <v>102.56</v>
      </c>
      <c r="F411" s="522"/>
      <c r="G411" s="333">
        <f t="shared" si="12"/>
        <v>6888.3799999999865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1</v>
      </c>
      <c r="C412" s="298">
        <v>46187</v>
      </c>
      <c r="D412" s="299" t="s">
        <v>329</v>
      </c>
      <c r="E412" s="522">
        <v>121.72</v>
      </c>
      <c r="F412" s="522"/>
      <c r="G412" s="333">
        <f t="shared" si="12"/>
        <v>6990.9399999999869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46186</v>
      </c>
      <c r="D413" s="299" t="s">
        <v>308</v>
      </c>
      <c r="E413" s="522">
        <v>143.91999999999999</v>
      </c>
      <c r="F413" s="522"/>
      <c r="G413" s="333">
        <f t="shared" si="12"/>
        <v>7112.6599999999871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46186</v>
      </c>
      <c r="D414" s="299" t="s">
        <v>346</v>
      </c>
      <c r="E414" s="522">
        <v>11.95</v>
      </c>
      <c r="F414" s="522"/>
      <c r="G414" s="333">
        <f t="shared" si="12"/>
        <v>7256.5799999999872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46186</v>
      </c>
      <c r="D415" s="299" t="s">
        <v>310</v>
      </c>
      <c r="E415" s="522">
        <v>47.29</v>
      </c>
      <c r="F415" s="522"/>
      <c r="G415" s="333">
        <f t="shared" si="12"/>
        <v>7268.529999999987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1</v>
      </c>
      <c r="C416" s="298">
        <v>46186</v>
      </c>
      <c r="D416" s="299" t="s">
        <v>306</v>
      </c>
      <c r="E416" s="522">
        <v>52.7</v>
      </c>
      <c r="F416" s="522"/>
      <c r="G416" s="333">
        <f t="shared" si="12"/>
        <v>7315.819999999987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46186</v>
      </c>
      <c r="D417" s="299" t="s">
        <v>308</v>
      </c>
      <c r="E417" s="522">
        <v>22.26</v>
      </c>
      <c r="F417" s="522"/>
      <c r="G417" s="333">
        <f t="shared" si="12"/>
        <v>7368.5199999999868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46186</v>
      </c>
      <c r="D418" s="299" t="s">
        <v>308</v>
      </c>
      <c r="E418" s="522">
        <v>28.16</v>
      </c>
      <c r="F418" s="522"/>
      <c r="G418" s="333">
        <f t="shared" si="12"/>
        <v>7390.779999999987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46186</v>
      </c>
      <c r="D419" s="299" t="s">
        <v>301</v>
      </c>
      <c r="E419" s="522">
        <v>32.049999999999997</v>
      </c>
      <c r="F419" s="522"/>
      <c r="G419" s="333">
        <f t="shared" si="12"/>
        <v>7418.9399999999869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5</v>
      </c>
      <c r="C420" s="298">
        <v>46186</v>
      </c>
      <c r="D420" s="299" t="s">
        <v>918</v>
      </c>
      <c r="E420" s="522">
        <v>24</v>
      </c>
      <c r="F420" s="522"/>
      <c r="G420" s="333">
        <f t="shared" si="12"/>
        <v>7450.989999999987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1</v>
      </c>
      <c r="C421" s="298">
        <v>46186</v>
      </c>
      <c r="D421" s="299" t="s">
        <v>306</v>
      </c>
      <c r="E421" s="522">
        <v>19.98</v>
      </c>
      <c r="F421" s="522"/>
      <c r="G421" s="333">
        <f t="shared" si="12"/>
        <v>7474.989999999987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6</v>
      </c>
      <c r="C422" s="298">
        <v>46186</v>
      </c>
      <c r="D422" s="299" t="s">
        <v>300</v>
      </c>
      <c r="E422" s="522">
        <v>60.07</v>
      </c>
      <c r="F422" s="522"/>
      <c r="G422" s="333">
        <f t="shared" si="12"/>
        <v>7494.9699999999866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46186</v>
      </c>
      <c r="D423" s="299" t="s">
        <v>915</v>
      </c>
      <c r="E423" s="522"/>
      <c r="F423" s="522">
        <v>319.49</v>
      </c>
      <c r="G423" s="333">
        <f t="shared" si="12"/>
        <v>7555.0399999999863</v>
      </c>
      <c r="H423" s="334" t="s">
        <v>298</v>
      </c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46186</v>
      </c>
      <c r="D424" s="299" t="s">
        <v>300</v>
      </c>
      <c r="E424" s="522">
        <v>319.49</v>
      </c>
      <c r="F424" s="522"/>
      <c r="G424" s="333">
        <f t="shared" si="12"/>
        <v>7235.5499999999865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46186</v>
      </c>
      <c r="D425" s="299" t="s">
        <v>914</v>
      </c>
      <c r="E425" s="522">
        <v>-0.51</v>
      </c>
      <c r="F425" s="522"/>
      <c r="G425" s="333">
        <f t="shared" si="12"/>
        <v>7555.0399999999863</v>
      </c>
      <c r="H425" s="334" t="s">
        <v>298</v>
      </c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6</v>
      </c>
      <c r="C426" s="298">
        <v>46186</v>
      </c>
      <c r="D426" s="299" t="s">
        <v>319</v>
      </c>
      <c r="E426" s="522">
        <v>13.58</v>
      </c>
      <c r="F426" s="522"/>
      <c r="G426" s="333">
        <f t="shared" si="12"/>
        <v>7554.5299999999861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24</v>
      </c>
      <c r="C427" s="298">
        <v>46186</v>
      </c>
      <c r="D427" s="299" t="s">
        <v>860</v>
      </c>
      <c r="E427" s="522">
        <v>109.5</v>
      </c>
      <c r="F427" s="522"/>
      <c r="G427" s="333">
        <f t="shared" si="12"/>
        <v>7568.109999999986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19</v>
      </c>
      <c r="C428" s="298">
        <v>46186</v>
      </c>
      <c r="D428" s="299" t="s">
        <v>191</v>
      </c>
      <c r="E428" s="522">
        <v>200</v>
      </c>
      <c r="F428" s="522"/>
      <c r="G428" s="333">
        <f t="shared" si="12"/>
        <v>7677.609999999986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291</v>
      </c>
      <c r="B429" s="330">
        <v>38</v>
      </c>
      <c r="C429" s="298">
        <v>46186</v>
      </c>
      <c r="D429" s="299" t="s">
        <v>293</v>
      </c>
      <c r="E429" s="522"/>
      <c r="F429" s="522">
        <v>4597.82</v>
      </c>
      <c r="G429" s="333">
        <f t="shared" si="12"/>
        <v>7877.609999999986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46185</v>
      </c>
      <c r="D430" s="299" t="s">
        <v>916</v>
      </c>
      <c r="E430" s="522">
        <v>90.54</v>
      </c>
      <c r="F430" s="522"/>
      <c r="G430" s="333">
        <f t="shared" si="12"/>
        <v>3279.7899999999863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8</v>
      </c>
      <c r="C431" s="298">
        <v>46185</v>
      </c>
      <c r="D431" s="299" t="s">
        <v>916</v>
      </c>
      <c r="E431" s="522">
        <v>50</v>
      </c>
      <c r="F431" s="522"/>
      <c r="G431" s="333">
        <f t="shared" si="12"/>
        <v>3370.3299999999863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6</v>
      </c>
      <c r="C432" s="298">
        <v>46185</v>
      </c>
      <c r="D432" s="299" t="s">
        <v>300</v>
      </c>
      <c r="E432" s="522">
        <v>79.849999999999994</v>
      </c>
      <c r="F432" s="522"/>
      <c r="G432" s="333">
        <f t="shared" si="12"/>
        <v>3420.3299999999863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46184</v>
      </c>
      <c r="D433" s="299" t="s">
        <v>360</v>
      </c>
      <c r="E433" s="522">
        <v>70</v>
      </c>
      <c r="F433" s="522"/>
      <c r="G433" s="333">
        <f t="shared" si="12"/>
        <v>3500.1799999999862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287</v>
      </c>
      <c r="B434" s="330" t="s">
        <v>287</v>
      </c>
      <c r="C434" s="298">
        <v>46184</v>
      </c>
      <c r="D434" s="299" t="s">
        <v>911</v>
      </c>
      <c r="E434" s="522">
        <v>2159</v>
      </c>
      <c r="F434" s="522">
        <v>2159</v>
      </c>
      <c r="G434" s="333">
        <f t="shared" si="12"/>
        <v>3570.1799999999862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22</v>
      </c>
      <c r="C435" s="298">
        <v>46184</v>
      </c>
      <c r="D435" s="299" t="s">
        <v>352</v>
      </c>
      <c r="E435" s="522">
        <v>21.29</v>
      </c>
      <c r="F435" s="522"/>
      <c r="G435" s="333">
        <f t="shared" si="12"/>
        <v>3570.1799999999862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4</v>
      </c>
      <c r="C436" s="298">
        <v>46184</v>
      </c>
      <c r="D436" s="299" t="s">
        <v>296</v>
      </c>
      <c r="E436" s="522">
        <v>40.67</v>
      </c>
      <c r="F436" s="522"/>
      <c r="G436" s="333">
        <f t="shared" si="12"/>
        <v>3591.4699999999862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46184</v>
      </c>
      <c r="D437" s="299" t="s">
        <v>319</v>
      </c>
      <c r="E437" s="522">
        <v>15.53</v>
      </c>
      <c r="F437" s="522"/>
      <c r="G437" s="333">
        <f t="shared" si="12"/>
        <v>3632.1399999999862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46184</v>
      </c>
      <c r="D438" s="299" t="s">
        <v>473</v>
      </c>
      <c r="E438" s="522">
        <v>83.89</v>
      </c>
      <c r="F438" s="522"/>
      <c r="G438" s="333">
        <f t="shared" ref="G438:G455" si="13">G439-E438+F438</f>
        <v>3647.6699999999864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23</v>
      </c>
      <c r="C439" s="298">
        <v>46184</v>
      </c>
      <c r="D439" s="299" t="s">
        <v>67</v>
      </c>
      <c r="E439" s="522">
        <v>599.86</v>
      </c>
      <c r="F439" s="522"/>
      <c r="G439" s="333">
        <f t="shared" si="13"/>
        <v>3731.5599999999863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291</v>
      </c>
      <c r="B440" s="330">
        <v>41</v>
      </c>
      <c r="C440" s="298">
        <v>46184</v>
      </c>
      <c r="D440" s="299" t="s">
        <v>909</v>
      </c>
      <c r="E440" s="522"/>
      <c r="F440" s="522">
        <v>800</v>
      </c>
      <c r="G440" s="333">
        <f t="shared" si="13"/>
        <v>4331.4199999999864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291</v>
      </c>
      <c r="B441" s="330">
        <v>39</v>
      </c>
      <c r="C441" s="298">
        <v>46184</v>
      </c>
      <c r="D441" s="299" t="s">
        <v>292</v>
      </c>
      <c r="E441" s="522"/>
      <c r="F441" s="522">
        <v>2763.78</v>
      </c>
      <c r="G441" s="333">
        <f t="shared" si="13"/>
        <v>3531.4199999999864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46183</v>
      </c>
      <c r="D442" s="299" t="s">
        <v>910</v>
      </c>
      <c r="E442" s="522">
        <v>816.19</v>
      </c>
      <c r="F442" s="522">
        <v>816.19</v>
      </c>
      <c r="G442" s="333">
        <f t="shared" si="13"/>
        <v>767.639999999986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46183</v>
      </c>
      <c r="D443" s="299" t="s">
        <v>412</v>
      </c>
      <c r="E443" s="522">
        <v>-3.99</v>
      </c>
      <c r="F443" s="522"/>
      <c r="G443" s="333">
        <f t="shared" si="13"/>
        <v>767.639999999986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46183</v>
      </c>
      <c r="D444" s="299" t="s">
        <v>907</v>
      </c>
      <c r="E444" s="522">
        <v>-0.03</v>
      </c>
      <c r="F444" s="522"/>
      <c r="G444" s="333">
        <f t="shared" si="13"/>
        <v>763.64999999998599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291</v>
      </c>
      <c r="B445" s="330">
        <v>40</v>
      </c>
      <c r="C445" s="298">
        <v>46183</v>
      </c>
      <c r="D445" s="299" t="s">
        <v>316</v>
      </c>
      <c r="E445" s="522"/>
      <c r="F445" s="522">
        <v>1250.17</v>
      </c>
      <c r="G445" s="333">
        <f t="shared" si="13"/>
        <v>763.61999999998602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46182</v>
      </c>
      <c r="D446" s="299" t="s">
        <v>353</v>
      </c>
      <c r="E446" s="522">
        <v>25.98</v>
      </c>
      <c r="F446" s="522"/>
      <c r="G446" s="333">
        <f t="shared" si="13"/>
        <v>-486.55000000001405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5</v>
      </c>
      <c r="C447" s="298">
        <v>46182</v>
      </c>
      <c r="D447" s="299" t="s">
        <v>854</v>
      </c>
      <c r="E447" s="522">
        <v>10.68</v>
      </c>
      <c r="F447" s="522"/>
      <c r="G447" s="333">
        <f t="shared" si="13"/>
        <v>-460.57000000001403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46182</v>
      </c>
      <c r="D448" s="299" t="s">
        <v>301</v>
      </c>
      <c r="E448" s="522">
        <v>29.95</v>
      </c>
      <c r="F448" s="522"/>
      <c r="G448" s="333">
        <f t="shared" si="13"/>
        <v>-449.89000000001403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22</v>
      </c>
      <c r="C449" s="298">
        <v>46182</v>
      </c>
      <c r="D449" s="299" t="s">
        <v>908</v>
      </c>
      <c r="E449" s="522">
        <v>5.31</v>
      </c>
      <c r="F449" s="522"/>
      <c r="G449" s="333">
        <f t="shared" si="13"/>
        <v>-419.94000000001404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46182</v>
      </c>
      <c r="D450" s="299" t="s">
        <v>435</v>
      </c>
      <c r="E450" s="522">
        <v>58.69</v>
      </c>
      <c r="F450" s="522"/>
      <c r="G450" s="333">
        <f t="shared" si="13"/>
        <v>-414.63000000001404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46182</v>
      </c>
      <c r="D451" s="299" t="s">
        <v>435</v>
      </c>
      <c r="E451" s="522">
        <v>58.69</v>
      </c>
      <c r="F451" s="522"/>
      <c r="G451" s="333">
        <f t="shared" si="13"/>
        <v>-355.94000000001404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46181</v>
      </c>
      <c r="D452" s="299" t="s">
        <v>319</v>
      </c>
      <c r="E452" s="522">
        <v>8.86</v>
      </c>
      <c r="F452" s="522"/>
      <c r="G452" s="333">
        <f t="shared" si="13"/>
        <v>-297.25000000001404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6</v>
      </c>
      <c r="C453" s="298">
        <v>46181</v>
      </c>
      <c r="D453" s="299" t="s">
        <v>397</v>
      </c>
      <c r="E453" s="522">
        <v>12.84</v>
      </c>
      <c r="F453" s="522"/>
      <c r="G453" s="333">
        <f t="shared" si="13"/>
        <v>-288.39000000001403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9</v>
      </c>
      <c r="C454" s="298">
        <v>46181</v>
      </c>
      <c r="D454" s="299" t="s">
        <v>58</v>
      </c>
      <c r="E454" s="522">
        <v>1231.68</v>
      </c>
      <c r="F454" s="522"/>
      <c r="G454" s="333">
        <f t="shared" si="13"/>
        <v>-275.55000000001405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4</v>
      </c>
      <c r="C455" s="298">
        <v>46180</v>
      </c>
      <c r="D455" s="299" t="s">
        <v>310</v>
      </c>
      <c r="E455" s="522">
        <v>47.6</v>
      </c>
      <c r="F455" s="522"/>
      <c r="G455" s="333">
        <f t="shared" si="13"/>
        <v>956.12999999998601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1</v>
      </c>
      <c r="C456" s="298">
        <v>46180</v>
      </c>
      <c r="D456" s="299" t="s">
        <v>368</v>
      </c>
      <c r="E456" s="522">
        <v>48.62</v>
      </c>
      <c r="F456" s="522"/>
      <c r="G456" s="333">
        <f t="shared" ref="G456:G466" si="14">G457-E456+F456</f>
        <v>1003.729999999986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46180</v>
      </c>
      <c r="D457" s="299" t="s">
        <v>363</v>
      </c>
      <c r="E457" s="522">
        <v>6.37</v>
      </c>
      <c r="F457" s="522"/>
      <c r="G457" s="333">
        <f t="shared" si="14"/>
        <v>1052.349999999986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287</v>
      </c>
      <c r="B458" s="330" t="s">
        <v>287</v>
      </c>
      <c r="C458" s="298">
        <v>46180</v>
      </c>
      <c r="D458" s="299" t="s">
        <v>890</v>
      </c>
      <c r="E458" s="522">
        <v>313.77999999999997</v>
      </c>
      <c r="F458" s="522">
        <v>313.77999999999997</v>
      </c>
      <c r="G458" s="333">
        <f t="shared" si="14"/>
        <v>1058.7199999999859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6</v>
      </c>
      <c r="C459" s="298">
        <v>46180</v>
      </c>
      <c r="D459" s="299" t="s">
        <v>397</v>
      </c>
      <c r="E459" s="522">
        <v>10.86</v>
      </c>
      <c r="F459" s="522"/>
      <c r="G459" s="333">
        <f t="shared" si="14"/>
        <v>1058.7199999999859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14</v>
      </c>
      <c r="C460" s="298">
        <v>46179</v>
      </c>
      <c r="D460" s="299" t="s">
        <v>366</v>
      </c>
      <c r="E460" s="522">
        <v>66.67</v>
      </c>
      <c r="F460" s="522"/>
      <c r="G460" s="333">
        <f t="shared" si="14"/>
        <v>1069.5799999999858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5</v>
      </c>
      <c r="C461" s="298">
        <v>46179</v>
      </c>
      <c r="D461" s="299" t="s">
        <v>906</v>
      </c>
      <c r="E461" s="522">
        <v>20</v>
      </c>
      <c r="F461" s="522"/>
      <c r="G461" s="333">
        <f t="shared" si="14"/>
        <v>1136.2499999999859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1</v>
      </c>
      <c r="C462" s="298">
        <v>46179</v>
      </c>
      <c r="D462" s="299" t="s">
        <v>831</v>
      </c>
      <c r="E462" s="522">
        <v>54.06</v>
      </c>
      <c r="F462" s="522"/>
      <c r="G462" s="333">
        <f t="shared" si="14"/>
        <v>1156.2499999999859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46179</v>
      </c>
      <c r="D463" s="299" t="s">
        <v>903</v>
      </c>
      <c r="E463" s="522">
        <v>19.98</v>
      </c>
      <c r="F463" s="522"/>
      <c r="G463" s="333">
        <f t="shared" si="14"/>
        <v>1210.3099999999858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46179</v>
      </c>
      <c r="D464" s="299" t="s">
        <v>885</v>
      </c>
      <c r="E464" s="522">
        <v>100</v>
      </c>
      <c r="F464" s="522"/>
      <c r="G464" s="333">
        <f t="shared" si="14"/>
        <v>1230.2899999999859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46178</v>
      </c>
      <c r="D465" s="299" t="s">
        <v>319</v>
      </c>
      <c r="E465" s="522">
        <v>179.72</v>
      </c>
      <c r="F465" s="522"/>
      <c r="G465" s="333">
        <f t="shared" si="14"/>
        <v>1330.2899999999859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4</v>
      </c>
      <c r="C466" s="298">
        <v>46178</v>
      </c>
      <c r="D466" s="299" t="s">
        <v>904</v>
      </c>
      <c r="E466" s="522">
        <v>41.26</v>
      </c>
      <c r="F466" s="522"/>
      <c r="G466" s="333">
        <f t="shared" si="14"/>
        <v>1510.0099999999859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46178</v>
      </c>
      <c r="D467" s="299" t="s">
        <v>358</v>
      </c>
      <c r="E467" s="522">
        <v>10.07</v>
      </c>
      <c r="F467" s="522"/>
      <c r="G467" s="333">
        <f t="shared" ref="G467:G479" si="15">G468-E467+F467</f>
        <v>1551.2699999999859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46178</v>
      </c>
      <c r="D468" s="299" t="s">
        <v>905</v>
      </c>
      <c r="E468" s="522">
        <v>11.75</v>
      </c>
      <c r="F468" s="522"/>
      <c r="G468" s="333">
        <f t="shared" si="15"/>
        <v>1561.3399999999858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335</v>
      </c>
      <c r="B469" s="330" t="s">
        <v>335</v>
      </c>
      <c r="C469" s="298">
        <v>46178</v>
      </c>
      <c r="D469" s="299" t="s">
        <v>447</v>
      </c>
      <c r="E469" s="522">
        <v>39.659999999999997</v>
      </c>
      <c r="F469" s="522"/>
      <c r="G469" s="333">
        <f t="shared" si="15"/>
        <v>1573.0899999999858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46178</v>
      </c>
      <c r="D470" s="299" t="s">
        <v>300</v>
      </c>
      <c r="E470" s="522">
        <v>9.57</v>
      </c>
      <c r="F470" s="522"/>
      <c r="G470" s="333">
        <f t="shared" si="15"/>
        <v>1612.7499999999859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46178</v>
      </c>
      <c r="D471" s="299" t="s">
        <v>376</v>
      </c>
      <c r="E471" s="522">
        <v>46.65</v>
      </c>
      <c r="F471" s="522"/>
      <c r="G471" s="333">
        <f t="shared" si="15"/>
        <v>1622.3199999999858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46177</v>
      </c>
      <c r="D472" s="299" t="s">
        <v>296</v>
      </c>
      <c r="E472" s="522">
        <v>43.69</v>
      </c>
      <c r="F472" s="522"/>
      <c r="G472" s="333">
        <f t="shared" si="15"/>
        <v>1668.9699999999859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3</v>
      </c>
      <c r="C473" s="298">
        <v>46177</v>
      </c>
      <c r="D473" s="299" t="s">
        <v>334</v>
      </c>
      <c r="E473" s="522">
        <v>8.52</v>
      </c>
      <c r="F473" s="522"/>
      <c r="G473" s="333">
        <f t="shared" si="15"/>
        <v>1712.659999999986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14</v>
      </c>
      <c r="C474" s="298">
        <v>46177</v>
      </c>
      <c r="D474" s="299" t="s">
        <v>367</v>
      </c>
      <c r="E474" s="522">
        <v>70.25</v>
      </c>
      <c r="F474" s="522"/>
      <c r="G474" s="333">
        <f t="shared" si="15"/>
        <v>1721.179999999986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46177</v>
      </c>
      <c r="D475" s="299" t="s">
        <v>386</v>
      </c>
      <c r="E475" s="522">
        <v>14.38</v>
      </c>
      <c r="F475" s="522"/>
      <c r="G475" s="333">
        <f t="shared" si="15"/>
        <v>1791.429999999986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13</v>
      </c>
      <c r="C476" s="298">
        <v>46177</v>
      </c>
      <c r="D476" s="299" t="s">
        <v>902</v>
      </c>
      <c r="E476" s="522">
        <v>122.46</v>
      </c>
      <c r="F476" s="522"/>
      <c r="G476" s="333">
        <f t="shared" si="15"/>
        <v>1805.8099999999861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17</v>
      </c>
      <c r="C477" s="298">
        <v>46177</v>
      </c>
      <c r="D477" s="299" t="s">
        <v>370</v>
      </c>
      <c r="E477" s="522">
        <v>99</v>
      </c>
      <c r="F477" s="522"/>
      <c r="G477" s="333">
        <f t="shared" si="15"/>
        <v>1928.2699999999861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22</v>
      </c>
      <c r="C478" s="298">
        <v>46176</v>
      </c>
      <c r="D478" s="299" t="s">
        <v>861</v>
      </c>
      <c r="E478" s="522">
        <v>12.77</v>
      </c>
      <c r="F478" s="522"/>
      <c r="G478" s="333">
        <f t="shared" si="15"/>
        <v>2027.2699999999861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8</v>
      </c>
      <c r="C479" s="298">
        <v>46176</v>
      </c>
      <c r="D479" s="299" t="s">
        <v>319</v>
      </c>
      <c r="E479" s="522">
        <v>11.55</v>
      </c>
      <c r="F479" s="522"/>
      <c r="G479" s="333">
        <f t="shared" si="15"/>
        <v>2040.0399999999861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46176</v>
      </c>
      <c r="D480" s="299" t="s">
        <v>306</v>
      </c>
      <c r="E480" s="522">
        <v>96.16</v>
      </c>
      <c r="F480" s="522"/>
      <c r="G480" s="333">
        <f t="shared" ref="G480:G538" si="16">G481-E480+F480</f>
        <v>2051.589999999986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46175</v>
      </c>
      <c r="D481" s="299" t="s">
        <v>899</v>
      </c>
      <c r="E481" s="522">
        <v>21.38</v>
      </c>
      <c r="F481" s="522"/>
      <c r="G481" s="333">
        <f t="shared" si="16"/>
        <v>2147.7499999999859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46175</v>
      </c>
      <c r="D482" s="299" t="s">
        <v>386</v>
      </c>
      <c r="E482" s="522">
        <v>14.38</v>
      </c>
      <c r="F482" s="522"/>
      <c r="G482" s="333">
        <f t="shared" si="16"/>
        <v>2169.129999999986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46175</v>
      </c>
      <c r="D483" s="299" t="s">
        <v>433</v>
      </c>
      <c r="E483" s="522">
        <v>-142</v>
      </c>
      <c r="F483" s="522"/>
      <c r="G483" s="333">
        <f t="shared" si="16"/>
        <v>2183.5099999999861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284</v>
      </c>
      <c r="B484" s="330">
        <v>36</v>
      </c>
      <c r="C484" s="298">
        <v>46175</v>
      </c>
      <c r="D484" s="299" t="s">
        <v>374</v>
      </c>
      <c r="E484" s="522">
        <v>50</v>
      </c>
      <c r="F484" s="522"/>
      <c r="G484" s="333">
        <f t="shared" si="16"/>
        <v>2041.5099999999861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22</v>
      </c>
      <c r="C485" s="298">
        <v>46175</v>
      </c>
      <c r="D485" s="299" t="s">
        <v>375</v>
      </c>
      <c r="E485" s="522">
        <v>6.37</v>
      </c>
      <c r="F485" s="522"/>
      <c r="G485" s="333">
        <f t="shared" si="16"/>
        <v>2091.5099999999861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1</v>
      </c>
      <c r="C486" s="298">
        <v>46174</v>
      </c>
      <c r="D486" s="299" t="s">
        <v>306</v>
      </c>
      <c r="E486" s="522">
        <v>84.03</v>
      </c>
      <c r="F486" s="522"/>
      <c r="G486" s="333">
        <f t="shared" si="16"/>
        <v>2097.879999999986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3</v>
      </c>
      <c r="C487" s="298">
        <v>46174</v>
      </c>
      <c r="D487" s="299" t="s">
        <v>296</v>
      </c>
      <c r="E487" s="522">
        <v>10.31</v>
      </c>
      <c r="F487" s="522"/>
      <c r="G487" s="333">
        <f t="shared" si="16"/>
        <v>2181.9099999999862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46174</v>
      </c>
      <c r="D488" s="299" t="s">
        <v>301</v>
      </c>
      <c r="E488" s="522">
        <v>16.05</v>
      </c>
      <c r="F488" s="522"/>
      <c r="G488" s="333">
        <f t="shared" si="16"/>
        <v>2192.2199999999862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1</v>
      </c>
      <c r="C489" s="298">
        <v>46174</v>
      </c>
      <c r="D489" s="299" t="s">
        <v>457</v>
      </c>
      <c r="E489" s="522">
        <v>50.44</v>
      </c>
      <c r="F489" s="522"/>
      <c r="G489" s="333">
        <f t="shared" si="16"/>
        <v>2208.2699999999863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46174</v>
      </c>
      <c r="D490" s="299" t="s">
        <v>898</v>
      </c>
      <c r="E490" s="522">
        <v>9.99</v>
      </c>
      <c r="F490" s="522"/>
      <c r="G490" s="333">
        <f t="shared" si="16"/>
        <v>2258.7099999999864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4</v>
      </c>
      <c r="C491" s="298">
        <v>46174</v>
      </c>
      <c r="D491" s="299" t="s">
        <v>310</v>
      </c>
      <c r="E491" s="522">
        <v>44.98</v>
      </c>
      <c r="F491" s="522"/>
      <c r="G491" s="333">
        <f t="shared" si="16"/>
        <v>2268.6999999999862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46174</v>
      </c>
      <c r="D492" s="299" t="s">
        <v>311</v>
      </c>
      <c r="E492" s="522">
        <v>106.14</v>
      </c>
      <c r="F492" s="522"/>
      <c r="G492" s="333">
        <f t="shared" si="16"/>
        <v>2313.6799999999862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16</v>
      </c>
      <c r="C493" s="298">
        <v>46174</v>
      </c>
      <c r="D493" s="299" t="s">
        <v>624</v>
      </c>
      <c r="E493" s="522">
        <v>62.31</v>
      </c>
      <c r="F493" s="522"/>
      <c r="G493" s="333">
        <f t="shared" si="16"/>
        <v>2419.8199999999861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3</v>
      </c>
      <c r="C494" s="298">
        <v>46174</v>
      </c>
      <c r="D494" s="299" t="s">
        <v>351</v>
      </c>
      <c r="E494" s="522">
        <v>8.1</v>
      </c>
      <c r="F494" s="522"/>
      <c r="G494" s="333">
        <f t="shared" si="16"/>
        <v>2482.129999999986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46174</v>
      </c>
      <c r="D495" s="299" t="s">
        <v>888</v>
      </c>
      <c r="E495" s="522">
        <v>320</v>
      </c>
      <c r="F495" s="522">
        <v>320</v>
      </c>
      <c r="G495" s="333">
        <f t="shared" si="16"/>
        <v>2490.2299999999859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46174</v>
      </c>
      <c r="D496" s="299" t="s">
        <v>889</v>
      </c>
      <c r="E496" s="522">
        <v>20</v>
      </c>
      <c r="F496" s="522"/>
      <c r="G496" s="333">
        <f t="shared" si="16"/>
        <v>2490.2299999999859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284</v>
      </c>
      <c r="B497" s="330">
        <v>37</v>
      </c>
      <c r="C497" s="298">
        <v>46173</v>
      </c>
      <c r="D497" s="299" t="s">
        <v>895</v>
      </c>
      <c r="E497" s="522">
        <v>1160.3599999999999</v>
      </c>
      <c r="F497" s="522"/>
      <c r="G497" s="333">
        <f t="shared" si="16"/>
        <v>2510.2299999999859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286</v>
      </c>
      <c r="B498" s="330">
        <v>25</v>
      </c>
      <c r="C498" s="298">
        <v>46173</v>
      </c>
      <c r="D498" s="298" t="s">
        <v>204</v>
      </c>
      <c r="E498" s="331">
        <v>350</v>
      </c>
      <c r="F498" s="522"/>
      <c r="G498" s="333">
        <f t="shared" si="16"/>
        <v>3670.5899999999856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286</v>
      </c>
      <c r="B499" s="330">
        <v>26</v>
      </c>
      <c r="C499" s="298">
        <v>46173</v>
      </c>
      <c r="D499" s="298" t="s">
        <v>205</v>
      </c>
      <c r="E499" s="331">
        <v>320</v>
      </c>
      <c r="F499" s="522"/>
      <c r="G499" s="333">
        <f t="shared" si="16"/>
        <v>4020.5899999999856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286</v>
      </c>
      <c r="B500" s="330">
        <v>27</v>
      </c>
      <c r="C500" s="298">
        <v>46173</v>
      </c>
      <c r="D500" s="298" t="s">
        <v>206</v>
      </c>
      <c r="E500" s="331">
        <v>25</v>
      </c>
      <c r="F500" s="522"/>
      <c r="G500" s="333">
        <f t="shared" si="16"/>
        <v>4340.5899999999856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286</v>
      </c>
      <c r="B501" s="330">
        <v>28</v>
      </c>
      <c r="C501" s="298">
        <v>46173</v>
      </c>
      <c r="D501" s="298" t="s">
        <v>207</v>
      </c>
      <c r="E501" s="331">
        <v>25</v>
      </c>
      <c r="F501" s="522"/>
      <c r="G501" s="333">
        <f t="shared" si="16"/>
        <v>4365.5899999999856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286</v>
      </c>
      <c r="B502" s="330">
        <v>29</v>
      </c>
      <c r="C502" s="298">
        <v>46173</v>
      </c>
      <c r="D502" s="298" t="s">
        <v>208</v>
      </c>
      <c r="E502" s="331">
        <v>45</v>
      </c>
      <c r="F502" s="522"/>
      <c r="G502" s="333">
        <f t="shared" si="16"/>
        <v>4390.5899999999856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286</v>
      </c>
      <c r="B503" s="330">
        <v>30</v>
      </c>
      <c r="C503" s="298">
        <v>46173</v>
      </c>
      <c r="D503" s="298" t="s">
        <v>209</v>
      </c>
      <c r="E503" s="331">
        <v>400</v>
      </c>
      <c r="F503" s="522"/>
      <c r="G503" s="333">
        <f t="shared" si="16"/>
        <v>4435.5899999999856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286</v>
      </c>
      <c r="B504" s="330">
        <v>31</v>
      </c>
      <c r="C504" s="298">
        <v>46173</v>
      </c>
      <c r="D504" s="298" t="s">
        <v>210</v>
      </c>
      <c r="E504" s="331">
        <v>375</v>
      </c>
      <c r="F504" s="522"/>
      <c r="G504" s="333">
        <f t="shared" si="16"/>
        <v>4835.5899999999856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286</v>
      </c>
      <c r="B505" s="330">
        <v>32</v>
      </c>
      <c r="C505" s="298">
        <v>46173</v>
      </c>
      <c r="D505" s="298" t="s">
        <v>211</v>
      </c>
      <c r="E505" s="331">
        <v>100</v>
      </c>
      <c r="F505" s="522"/>
      <c r="G505" s="333">
        <f t="shared" si="16"/>
        <v>5210.5899999999856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286</v>
      </c>
      <c r="B506" s="330">
        <v>33</v>
      </c>
      <c r="C506" s="298">
        <v>46173</v>
      </c>
      <c r="D506" s="298" t="s">
        <v>212</v>
      </c>
      <c r="E506" s="331">
        <v>85</v>
      </c>
      <c r="F506" s="522"/>
      <c r="G506" s="333">
        <f t="shared" si="16"/>
        <v>5310.5899999999856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286</v>
      </c>
      <c r="B507" s="330">
        <v>34</v>
      </c>
      <c r="C507" s="298">
        <v>46173</v>
      </c>
      <c r="D507" s="298" t="s">
        <v>213</v>
      </c>
      <c r="E507" s="331">
        <v>230</v>
      </c>
      <c r="F507" s="522"/>
      <c r="G507" s="333">
        <f t="shared" si="16"/>
        <v>5395.5899999999856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286</v>
      </c>
      <c r="B508" s="330">
        <v>35</v>
      </c>
      <c r="C508" s="298">
        <v>46173</v>
      </c>
      <c r="D508" s="298" t="s">
        <v>214</v>
      </c>
      <c r="E508" s="331">
        <v>45</v>
      </c>
      <c r="F508" s="522"/>
      <c r="G508" s="333">
        <f t="shared" si="16"/>
        <v>5625.5899999999856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6</v>
      </c>
      <c r="C509" s="298">
        <v>46173</v>
      </c>
      <c r="D509" s="298" t="s">
        <v>885</v>
      </c>
      <c r="E509" s="522">
        <v>50</v>
      </c>
      <c r="F509" s="522"/>
      <c r="G509" s="333">
        <f t="shared" si="16"/>
        <v>5670.5899999999856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22</v>
      </c>
      <c r="C510" s="298">
        <v>46173</v>
      </c>
      <c r="D510" s="298" t="s">
        <v>835</v>
      </c>
      <c r="E510" s="522">
        <v>10.63</v>
      </c>
      <c r="F510" s="522"/>
      <c r="G510" s="333">
        <f t="shared" si="16"/>
        <v>5720.5899999999856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4</v>
      </c>
      <c r="C511" s="298">
        <v>46173</v>
      </c>
      <c r="D511" s="298" t="s">
        <v>363</v>
      </c>
      <c r="E511" s="522">
        <v>108.69</v>
      </c>
      <c r="F511" s="522"/>
      <c r="G511" s="333">
        <f t="shared" si="16"/>
        <v>5731.2199999999857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10</v>
      </c>
      <c r="C512" s="298">
        <v>46173</v>
      </c>
      <c r="D512" s="298" t="s">
        <v>176</v>
      </c>
      <c r="E512" s="522">
        <v>17.899999999999999</v>
      </c>
      <c r="F512" s="522"/>
      <c r="G512" s="333">
        <f t="shared" si="16"/>
        <v>5839.9099999999853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1</v>
      </c>
      <c r="C513" s="298">
        <v>46173</v>
      </c>
      <c r="D513" s="298" t="s">
        <v>445</v>
      </c>
      <c r="E513" s="522">
        <v>9.57</v>
      </c>
      <c r="F513" s="522"/>
      <c r="G513" s="333">
        <f t="shared" si="16"/>
        <v>5857.8099999999849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46172</v>
      </c>
      <c r="D514" s="298" t="s">
        <v>319</v>
      </c>
      <c r="E514" s="522">
        <v>88.98</v>
      </c>
      <c r="F514" s="522"/>
      <c r="G514" s="333">
        <f t="shared" si="16"/>
        <v>5867.3799999999846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287</v>
      </c>
      <c r="B515" s="330" t="s">
        <v>287</v>
      </c>
      <c r="C515" s="298">
        <v>46172</v>
      </c>
      <c r="D515" s="298" t="s">
        <v>891</v>
      </c>
      <c r="E515" s="522">
        <v>219.38</v>
      </c>
      <c r="F515" s="522">
        <v>219.38</v>
      </c>
      <c r="G515" s="333">
        <f t="shared" si="16"/>
        <v>5956.3599999999842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287</v>
      </c>
      <c r="B516" s="330" t="s">
        <v>287</v>
      </c>
      <c r="C516" s="298">
        <v>46172</v>
      </c>
      <c r="D516" s="298" t="s">
        <v>890</v>
      </c>
      <c r="E516" s="522">
        <v>310.98</v>
      </c>
      <c r="F516" s="522">
        <v>310.98</v>
      </c>
      <c r="G516" s="333">
        <f t="shared" si="16"/>
        <v>5956.3599999999842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46172</v>
      </c>
      <c r="D517" s="298" t="s">
        <v>894</v>
      </c>
      <c r="E517" s="522">
        <v>130.68</v>
      </c>
      <c r="F517" s="522"/>
      <c r="G517" s="333">
        <f t="shared" si="16"/>
        <v>5956.3599999999842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46172</v>
      </c>
      <c r="D518" s="298" t="s">
        <v>356</v>
      </c>
      <c r="E518" s="522">
        <v>49.99</v>
      </c>
      <c r="F518" s="522"/>
      <c r="G518" s="333">
        <f t="shared" si="16"/>
        <v>6087.0399999999845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46171</v>
      </c>
      <c r="D519" s="298" t="s">
        <v>296</v>
      </c>
      <c r="E519" s="522">
        <v>15.1</v>
      </c>
      <c r="F519" s="522"/>
      <c r="G519" s="333">
        <f t="shared" si="16"/>
        <v>6137.0299999999843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8</v>
      </c>
      <c r="C520" s="298">
        <v>46171</v>
      </c>
      <c r="D520" s="298" t="s">
        <v>295</v>
      </c>
      <c r="E520" s="522">
        <v>7.02</v>
      </c>
      <c r="F520" s="522"/>
      <c r="G520" s="333">
        <f t="shared" si="16"/>
        <v>6152.1299999999846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46171</v>
      </c>
      <c r="D521" s="298" t="s">
        <v>295</v>
      </c>
      <c r="E521" s="522">
        <v>93.38</v>
      </c>
      <c r="F521" s="522"/>
      <c r="G521" s="333">
        <f t="shared" si="16"/>
        <v>6159.1499999999851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46171</v>
      </c>
      <c r="D522" s="298" t="s">
        <v>353</v>
      </c>
      <c r="E522" s="522">
        <v>18.98</v>
      </c>
      <c r="F522" s="522"/>
      <c r="G522" s="333">
        <f t="shared" si="16"/>
        <v>6252.5299999999852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23</v>
      </c>
      <c r="C523" s="298">
        <v>46171</v>
      </c>
      <c r="D523" s="299" t="s">
        <v>67</v>
      </c>
      <c r="E523" s="522">
        <v>650.88</v>
      </c>
      <c r="F523" s="522"/>
      <c r="G523" s="333">
        <f t="shared" si="16"/>
        <v>6271.5099999999848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20</v>
      </c>
      <c r="C524" s="298">
        <v>46171</v>
      </c>
      <c r="D524" s="299" t="s">
        <v>193</v>
      </c>
      <c r="E524" s="522">
        <v>600</v>
      </c>
      <c r="F524" s="522"/>
      <c r="G524" s="333">
        <f t="shared" si="16"/>
        <v>6922.3899999999849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291</v>
      </c>
      <c r="B525" s="330">
        <v>38</v>
      </c>
      <c r="C525" s="298">
        <v>46171</v>
      </c>
      <c r="D525" s="299" t="s">
        <v>293</v>
      </c>
      <c r="E525" s="522"/>
      <c r="F525" s="522">
        <v>4597.8100000000004</v>
      </c>
      <c r="G525" s="333">
        <f t="shared" si="16"/>
        <v>7522.3899999999849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42</v>
      </c>
      <c r="C526" s="298">
        <v>46171</v>
      </c>
      <c r="D526" s="299" t="s">
        <v>200</v>
      </c>
      <c r="E526" s="522">
        <v>50.92</v>
      </c>
      <c r="F526" s="522"/>
      <c r="G526" s="333">
        <f t="shared" si="16"/>
        <v>2924.5799999999849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43</v>
      </c>
      <c r="C527" s="298">
        <v>46171</v>
      </c>
      <c r="D527" s="299" t="s">
        <v>201</v>
      </c>
      <c r="E527" s="522">
        <v>42.84</v>
      </c>
      <c r="F527" s="522"/>
      <c r="G527" s="333">
        <f t="shared" si="16"/>
        <v>2975.499999999985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291</v>
      </c>
      <c r="B528" s="330">
        <v>39</v>
      </c>
      <c r="C528" s="298">
        <v>46170</v>
      </c>
      <c r="D528" s="299" t="s">
        <v>292</v>
      </c>
      <c r="E528" s="522"/>
      <c r="F528" s="522">
        <v>2763.79</v>
      </c>
      <c r="G528" s="333">
        <f t="shared" si="16"/>
        <v>3018.3399999999851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46170</v>
      </c>
      <c r="D529" s="299" t="s">
        <v>884</v>
      </c>
      <c r="E529" s="522">
        <v>8.9499999999999993</v>
      </c>
      <c r="F529" s="522"/>
      <c r="G529" s="333">
        <f t="shared" si="16"/>
        <v>254.54999999998506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4</v>
      </c>
      <c r="C530" s="298">
        <v>46170</v>
      </c>
      <c r="D530" s="299" t="s">
        <v>884</v>
      </c>
      <c r="E530" s="522">
        <v>43.44</v>
      </c>
      <c r="F530" s="522"/>
      <c r="G530" s="333">
        <f t="shared" si="16"/>
        <v>263.49999999998505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46170</v>
      </c>
      <c r="D531" s="299" t="s">
        <v>892</v>
      </c>
      <c r="E531" s="522">
        <v>30.89</v>
      </c>
      <c r="F531" s="522"/>
      <c r="G531" s="333">
        <f t="shared" si="16"/>
        <v>306.93999999998505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46170</v>
      </c>
      <c r="D532" s="299" t="s">
        <v>346</v>
      </c>
      <c r="E532" s="522">
        <v>32.659999999999997</v>
      </c>
      <c r="F532" s="522"/>
      <c r="G532" s="333">
        <f t="shared" si="16"/>
        <v>337.82999999998503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46170</v>
      </c>
      <c r="D533" s="299" t="s">
        <v>386</v>
      </c>
      <c r="E533" s="522">
        <v>9.09</v>
      </c>
      <c r="F533" s="522"/>
      <c r="G533" s="333">
        <f t="shared" si="16"/>
        <v>370.48999999998506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46170</v>
      </c>
      <c r="D534" s="299" t="s">
        <v>846</v>
      </c>
      <c r="E534" s="522">
        <v>36.74</v>
      </c>
      <c r="F534" s="522"/>
      <c r="G534" s="333">
        <f t="shared" si="16"/>
        <v>379.57999999998503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5</v>
      </c>
      <c r="C535" s="298">
        <v>46170</v>
      </c>
      <c r="D535" s="299" t="s">
        <v>846</v>
      </c>
      <c r="E535" s="522">
        <v>11.2</v>
      </c>
      <c r="F535" s="522"/>
      <c r="G535" s="333">
        <f t="shared" si="16"/>
        <v>416.31999999998504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46169</v>
      </c>
      <c r="D536" s="299" t="s">
        <v>358</v>
      </c>
      <c r="E536" s="522">
        <v>11.29</v>
      </c>
      <c r="F536" s="522"/>
      <c r="G536" s="333">
        <f t="shared" si="16"/>
        <v>427.51999999998503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4</v>
      </c>
      <c r="C537" s="298">
        <v>46169</v>
      </c>
      <c r="D537" s="299" t="s">
        <v>363</v>
      </c>
      <c r="E537" s="522">
        <v>44.84</v>
      </c>
      <c r="F537" s="522"/>
      <c r="G537" s="333">
        <f t="shared" si="16"/>
        <v>438.80999999998505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7</v>
      </c>
      <c r="C538" s="298">
        <v>46169</v>
      </c>
      <c r="D538" s="299" t="s">
        <v>338</v>
      </c>
      <c r="E538" s="522">
        <v>139.88</v>
      </c>
      <c r="F538" s="522"/>
      <c r="G538" s="333">
        <f t="shared" si="16"/>
        <v>483.64999999998508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46169</v>
      </c>
      <c r="D539" s="299" t="s">
        <v>319</v>
      </c>
      <c r="E539" s="522">
        <v>46.84</v>
      </c>
      <c r="F539" s="522"/>
      <c r="G539" s="333">
        <f t="shared" ref="G539:G576" si="17">G540-E539+F539</f>
        <v>623.52999999998508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46169</v>
      </c>
      <c r="D540" s="299" t="s">
        <v>358</v>
      </c>
      <c r="E540" s="522">
        <v>9.4700000000000006</v>
      </c>
      <c r="F540" s="522"/>
      <c r="G540" s="333">
        <f t="shared" si="17"/>
        <v>670.36999999998511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46168</v>
      </c>
      <c r="D541" s="299" t="s">
        <v>308</v>
      </c>
      <c r="E541" s="522">
        <v>47.99</v>
      </c>
      <c r="F541" s="522"/>
      <c r="G541" s="333">
        <f t="shared" si="17"/>
        <v>679.83999999998514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5</v>
      </c>
      <c r="C542" s="298">
        <v>46168</v>
      </c>
      <c r="D542" s="299" t="s">
        <v>872</v>
      </c>
      <c r="E542" s="522">
        <v>26</v>
      </c>
      <c r="F542" s="522"/>
      <c r="G542" s="333">
        <f t="shared" si="17"/>
        <v>727.82999999998515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46168</v>
      </c>
      <c r="D543" s="299" t="s">
        <v>310</v>
      </c>
      <c r="E543" s="522">
        <v>50.15</v>
      </c>
      <c r="F543" s="522"/>
      <c r="G543" s="333">
        <f t="shared" si="17"/>
        <v>753.82999999998515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287</v>
      </c>
      <c r="B544" s="330" t="s">
        <v>287</v>
      </c>
      <c r="C544" s="298">
        <v>46168</v>
      </c>
      <c r="D544" s="299" t="s">
        <v>882</v>
      </c>
      <c r="E544" s="522">
        <v>400</v>
      </c>
      <c r="F544" s="522">
        <v>400</v>
      </c>
      <c r="G544" s="333">
        <f t="shared" si="17"/>
        <v>803.97999999998513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22</v>
      </c>
      <c r="C545" s="298">
        <v>46168</v>
      </c>
      <c r="D545" s="299" t="s">
        <v>835</v>
      </c>
      <c r="E545" s="522">
        <v>15.96</v>
      </c>
      <c r="F545" s="522"/>
      <c r="G545" s="333">
        <f t="shared" si="17"/>
        <v>803.97999999998513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46168</v>
      </c>
      <c r="D546" s="299" t="s">
        <v>296</v>
      </c>
      <c r="E546" s="522">
        <v>15.1</v>
      </c>
      <c r="F546" s="522"/>
      <c r="G546" s="333">
        <f t="shared" si="17"/>
        <v>819.93999999998516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4</v>
      </c>
      <c r="C547" s="298">
        <v>46168</v>
      </c>
      <c r="D547" s="299" t="s">
        <v>296</v>
      </c>
      <c r="E547" s="522">
        <v>44.67</v>
      </c>
      <c r="F547" s="522"/>
      <c r="G547" s="333">
        <f t="shared" si="17"/>
        <v>835.03999999998518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1</v>
      </c>
      <c r="C548" s="298">
        <v>46168</v>
      </c>
      <c r="D548" s="299" t="s">
        <v>300</v>
      </c>
      <c r="E548" s="522">
        <v>32.99</v>
      </c>
      <c r="F548" s="522"/>
      <c r="G548" s="333">
        <f t="shared" si="17"/>
        <v>879.70999999998514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46168</v>
      </c>
      <c r="D549" s="299" t="s">
        <v>386</v>
      </c>
      <c r="E549" s="522">
        <v>14.39</v>
      </c>
      <c r="F549" s="522"/>
      <c r="G549" s="333">
        <f t="shared" si="17"/>
        <v>912.69999999998515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12</v>
      </c>
      <c r="C550" s="298">
        <v>46167</v>
      </c>
      <c r="D550" s="299" t="s">
        <v>314</v>
      </c>
      <c r="E550" s="522">
        <v>204.48</v>
      </c>
      <c r="F550" s="522"/>
      <c r="G550" s="333">
        <f t="shared" si="17"/>
        <v>927.08999999998514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46167</v>
      </c>
      <c r="D551" s="299" t="s">
        <v>319</v>
      </c>
      <c r="E551" s="522">
        <v>29.79</v>
      </c>
      <c r="F551" s="522"/>
      <c r="G551" s="333">
        <f t="shared" si="17"/>
        <v>1131.5699999999852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3</v>
      </c>
      <c r="C552" s="298">
        <v>46167</v>
      </c>
      <c r="D552" s="299" t="s">
        <v>348</v>
      </c>
      <c r="E552" s="522">
        <v>50</v>
      </c>
      <c r="F552" s="522"/>
      <c r="G552" s="333">
        <f t="shared" si="17"/>
        <v>1161.3599999999851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46166</v>
      </c>
      <c r="D553" s="299" t="s">
        <v>329</v>
      </c>
      <c r="E553" s="522">
        <v>122.54</v>
      </c>
      <c r="F553" s="522"/>
      <c r="G553" s="333">
        <f t="shared" si="17"/>
        <v>1211.3599999999851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1</v>
      </c>
      <c r="C554" s="298">
        <v>46166</v>
      </c>
      <c r="D554" s="299" t="s">
        <v>311</v>
      </c>
      <c r="E554" s="522">
        <v>157.97</v>
      </c>
      <c r="F554" s="522"/>
      <c r="G554" s="333">
        <f t="shared" si="17"/>
        <v>1333.8999999999851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6</v>
      </c>
      <c r="C555" s="298">
        <v>46166</v>
      </c>
      <c r="D555" s="299" t="s">
        <v>300</v>
      </c>
      <c r="E555" s="522">
        <v>44.05</v>
      </c>
      <c r="F555" s="522"/>
      <c r="G555" s="333">
        <f t="shared" si="17"/>
        <v>1491.8699999999851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8</v>
      </c>
      <c r="C556" s="298">
        <v>46166</v>
      </c>
      <c r="D556" s="299" t="s">
        <v>319</v>
      </c>
      <c r="E556" s="522">
        <v>70.44</v>
      </c>
      <c r="F556" s="522"/>
      <c r="G556" s="333">
        <f t="shared" si="17"/>
        <v>1535.9199999999851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1</v>
      </c>
      <c r="C557" s="298">
        <v>46166</v>
      </c>
      <c r="D557" s="299" t="s">
        <v>329</v>
      </c>
      <c r="E557" s="522">
        <v>55.96</v>
      </c>
      <c r="F557" s="522"/>
      <c r="G557" s="333">
        <f t="shared" si="17"/>
        <v>1606.3599999999851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6</v>
      </c>
      <c r="C558" s="298">
        <v>46166</v>
      </c>
      <c r="D558" s="299" t="s">
        <v>883</v>
      </c>
      <c r="E558" s="522">
        <v>597.83000000000004</v>
      </c>
      <c r="F558" s="522"/>
      <c r="G558" s="333">
        <f t="shared" si="17"/>
        <v>1662.3199999999852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287</v>
      </c>
      <c r="B559" s="330" t="s">
        <v>287</v>
      </c>
      <c r="C559" s="298">
        <v>46166</v>
      </c>
      <c r="D559" s="299" t="s">
        <v>845</v>
      </c>
      <c r="E559" s="522">
        <v>69.2</v>
      </c>
      <c r="F559" s="522">
        <v>69.2</v>
      </c>
      <c r="G559" s="333">
        <f t="shared" si="17"/>
        <v>2260.1499999999851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46165</v>
      </c>
      <c r="D560" s="299" t="s">
        <v>880</v>
      </c>
      <c r="E560" s="522">
        <v>94.76</v>
      </c>
      <c r="F560" s="522"/>
      <c r="G560" s="333">
        <f t="shared" si="17"/>
        <v>2260.1499999999851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1</v>
      </c>
      <c r="C561" s="298">
        <v>46165</v>
      </c>
      <c r="D561" s="299" t="s">
        <v>393</v>
      </c>
      <c r="E561" s="522">
        <v>34.869999999999997</v>
      </c>
      <c r="F561" s="522"/>
      <c r="G561" s="333">
        <f t="shared" si="17"/>
        <v>2354.9099999999853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8</v>
      </c>
      <c r="C562" s="298">
        <v>46165</v>
      </c>
      <c r="D562" s="299" t="s">
        <v>481</v>
      </c>
      <c r="E562" s="522">
        <v>80.48</v>
      </c>
      <c r="F562" s="522"/>
      <c r="G562" s="333">
        <f t="shared" si="17"/>
        <v>2389.7799999999852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5</v>
      </c>
      <c r="C563" s="298">
        <v>46165</v>
      </c>
      <c r="D563" s="299" t="s">
        <v>879</v>
      </c>
      <c r="E563" s="522">
        <v>25</v>
      </c>
      <c r="F563" s="522"/>
      <c r="G563" s="333">
        <f t="shared" si="17"/>
        <v>2470.2599999999852</v>
      </c>
      <c r="H563" s="334" t="s">
        <v>298</v>
      </c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46165</v>
      </c>
      <c r="D564" s="299" t="s">
        <v>877</v>
      </c>
      <c r="E564" s="522">
        <v>50</v>
      </c>
      <c r="F564" s="522"/>
      <c r="G564" s="333">
        <f t="shared" si="17"/>
        <v>2495.2599999999852</v>
      </c>
      <c r="H564" s="334" t="s">
        <v>298</v>
      </c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46165</v>
      </c>
      <c r="D565" s="299" t="s">
        <v>878</v>
      </c>
      <c r="E565" s="522">
        <v>25</v>
      </c>
      <c r="F565" s="522"/>
      <c r="G565" s="333">
        <f t="shared" si="17"/>
        <v>2545.2599999999852</v>
      </c>
      <c r="H565" s="334" t="s">
        <v>298</v>
      </c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46164</v>
      </c>
      <c r="D566" s="299" t="s">
        <v>881</v>
      </c>
      <c r="E566" s="522">
        <v>45.46</v>
      </c>
      <c r="F566" s="522"/>
      <c r="G566" s="333">
        <f t="shared" si="17"/>
        <v>2570.2599999999852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46164</v>
      </c>
      <c r="D567" s="299" t="s">
        <v>873</v>
      </c>
      <c r="E567" s="522">
        <v>22</v>
      </c>
      <c r="F567" s="522"/>
      <c r="G567" s="333">
        <f t="shared" si="17"/>
        <v>2615.7199999999852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46164</v>
      </c>
      <c r="D568" s="299" t="s">
        <v>296</v>
      </c>
      <c r="E568" s="522">
        <v>14.57</v>
      </c>
      <c r="F568" s="522"/>
      <c r="G568" s="333">
        <f t="shared" si="17"/>
        <v>2637.7199999999852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3</v>
      </c>
      <c r="C569" s="298">
        <v>46163</v>
      </c>
      <c r="D569" s="299" t="s">
        <v>334</v>
      </c>
      <c r="E569" s="522">
        <v>9.01</v>
      </c>
      <c r="F569" s="522"/>
      <c r="G569" s="333">
        <f t="shared" si="17"/>
        <v>2652.2899999999854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46163</v>
      </c>
      <c r="D570" s="299" t="s">
        <v>334</v>
      </c>
      <c r="E570" s="522">
        <v>6.8</v>
      </c>
      <c r="F570" s="522"/>
      <c r="G570" s="333">
        <f t="shared" si="17"/>
        <v>2661.2999999999856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46163</v>
      </c>
      <c r="D571" s="299" t="s">
        <v>358</v>
      </c>
      <c r="E571" s="522">
        <v>16.649999999999999</v>
      </c>
      <c r="F571" s="522"/>
      <c r="G571" s="333">
        <f t="shared" si="17"/>
        <v>2668.0999999999858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8</v>
      </c>
      <c r="C572" s="298">
        <v>46163</v>
      </c>
      <c r="D572" s="299" t="s">
        <v>846</v>
      </c>
      <c r="E572" s="522">
        <v>24.89</v>
      </c>
      <c r="F572" s="522"/>
      <c r="G572" s="333">
        <f t="shared" si="17"/>
        <v>2684.7499999999859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5</v>
      </c>
      <c r="C573" s="298">
        <v>46163</v>
      </c>
      <c r="D573" s="299" t="s">
        <v>846</v>
      </c>
      <c r="E573" s="522">
        <v>11.2</v>
      </c>
      <c r="F573" s="522"/>
      <c r="G573" s="333">
        <f t="shared" si="17"/>
        <v>2709.6399999999858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46162</v>
      </c>
      <c r="D574" s="299" t="s">
        <v>296</v>
      </c>
      <c r="E574" s="522">
        <v>11.18</v>
      </c>
      <c r="F574" s="522"/>
      <c r="G574" s="333">
        <f t="shared" si="17"/>
        <v>2720.8399999999856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46162</v>
      </c>
      <c r="D575" s="299" t="s">
        <v>386</v>
      </c>
      <c r="E575" s="522">
        <v>14.38</v>
      </c>
      <c r="F575" s="522"/>
      <c r="G575" s="333">
        <f t="shared" si="17"/>
        <v>2732.0199999999854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22</v>
      </c>
      <c r="C576" s="298">
        <v>46162</v>
      </c>
      <c r="D576" s="299" t="s">
        <v>323</v>
      </c>
      <c r="E576" s="522">
        <v>20.22</v>
      </c>
      <c r="F576" s="522"/>
      <c r="G576" s="333">
        <f t="shared" si="17"/>
        <v>2746.3999999999855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5</v>
      </c>
      <c r="C577" s="298">
        <v>46162</v>
      </c>
      <c r="D577" s="299" t="s">
        <v>872</v>
      </c>
      <c r="E577" s="522">
        <v>30</v>
      </c>
      <c r="F577" s="522"/>
      <c r="G577" s="333">
        <f t="shared" ref="G577:G591" si="18">G578-E577+F577</f>
        <v>2766.6199999999853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2</v>
      </c>
      <c r="C578" s="298">
        <v>46162</v>
      </c>
      <c r="D578" s="299" t="s">
        <v>874</v>
      </c>
      <c r="E578" s="522">
        <v>46.72</v>
      </c>
      <c r="F578" s="522"/>
      <c r="G578" s="333">
        <f t="shared" si="18"/>
        <v>2796.6199999999853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46162</v>
      </c>
      <c r="D579" s="299" t="s">
        <v>310</v>
      </c>
      <c r="E579" s="522">
        <v>56.51</v>
      </c>
      <c r="F579" s="522"/>
      <c r="G579" s="333">
        <f t="shared" si="18"/>
        <v>2843.3399999999851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46161</v>
      </c>
      <c r="D580" s="299" t="s">
        <v>871</v>
      </c>
      <c r="E580" s="522">
        <v>63.99</v>
      </c>
      <c r="F580" s="522"/>
      <c r="G580" s="333">
        <f t="shared" si="18"/>
        <v>2899.8499999999854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4</v>
      </c>
      <c r="C581" s="298">
        <v>46161</v>
      </c>
      <c r="D581" s="299" t="s">
        <v>296</v>
      </c>
      <c r="E581" s="522">
        <v>43.46</v>
      </c>
      <c r="F581" s="522"/>
      <c r="G581" s="333">
        <f t="shared" si="18"/>
        <v>2963.8399999999851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3</v>
      </c>
      <c r="C582" s="298">
        <v>46161</v>
      </c>
      <c r="D582" s="299" t="s">
        <v>296</v>
      </c>
      <c r="E582" s="522">
        <v>8.7200000000000006</v>
      </c>
      <c r="F582" s="522"/>
      <c r="G582" s="333">
        <f t="shared" si="18"/>
        <v>3007.2999999999852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46161</v>
      </c>
      <c r="D583" s="299" t="s">
        <v>301</v>
      </c>
      <c r="E583" s="522">
        <v>30.9</v>
      </c>
      <c r="F583" s="522"/>
      <c r="G583" s="333">
        <f t="shared" si="18"/>
        <v>3016.019999999985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46161</v>
      </c>
      <c r="D584" s="299" t="s">
        <v>328</v>
      </c>
      <c r="E584" s="522">
        <v>7.46</v>
      </c>
      <c r="F584" s="522"/>
      <c r="G584" s="333">
        <f t="shared" si="18"/>
        <v>3046.9199999999851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46161</v>
      </c>
      <c r="D585" s="299" t="s">
        <v>869</v>
      </c>
      <c r="E585" s="522">
        <v>31.05</v>
      </c>
      <c r="F585" s="522"/>
      <c r="G585" s="333">
        <f t="shared" si="18"/>
        <v>3054.3799999999851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46161</v>
      </c>
      <c r="D586" s="299" t="s">
        <v>870</v>
      </c>
      <c r="E586" s="522">
        <v>54.41</v>
      </c>
      <c r="F586" s="522"/>
      <c r="G586" s="333">
        <f t="shared" si="18"/>
        <v>3085.4299999999853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46161</v>
      </c>
      <c r="D587" s="299" t="s">
        <v>875</v>
      </c>
      <c r="E587" s="522">
        <v>20.49</v>
      </c>
      <c r="F587" s="522"/>
      <c r="G587" s="333">
        <f t="shared" si="18"/>
        <v>3139.8399999999851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22</v>
      </c>
      <c r="C588" s="298">
        <v>46160</v>
      </c>
      <c r="D588" s="299" t="s">
        <v>401</v>
      </c>
      <c r="E588" s="522">
        <v>13.84</v>
      </c>
      <c r="F588" s="522"/>
      <c r="G588" s="333">
        <f t="shared" si="18"/>
        <v>3160.3299999999849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46160</v>
      </c>
      <c r="D589" s="299" t="s">
        <v>876</v>
      </c>
      <c r="E589" s="522">
        <v>138.44</v>
      </c>
      <c r="F589" s="522">
        <v>138.44</v>
      </c>
      <c r="G589" s="333">
        <f t="shared" si="18"/>
        <v>3174.1699999999851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46160</v>
      </c>
      <c r="D590" s="299" t="s">
        <v>353</v>
      </c>
      <c r="E590" s="522">
        <v>25.48</v>
      </c>
      <c r="F590" s="522"/>
      <c r="G590" s="333">
        <f t="shared" si="18"/>
        <v>3174.1699999999851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17</v>
      </c>
      <c r="C591" s="298">
        <v>46160</v>
      </c>
      <c r="D591" s="299" t="s">
        <v>188</v>
      </c>
      <c r="E591" s="522">
        <v>42.65</v>
      </c>
      <c r="F591" s="522"/>
      <c r="G591" s="333">
        <f t="shared" si="18"/>
        <v>3199.6499999999851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15</v>
      </c>
      <c r="C592" s="298">
        <v>46160</v>
      </c>
      <c r="D592" s="299" t="s">
        <v>185</v>
      </c>
      <c r="E592" s="522">
        <v>101.37</v>
      </c>
      <c r="F592" s="522"/>
      <c r="G592" s="333">
        <f t="shared" ref="G592:G672" si="19">G593-E592+F592</f>
        <v>3242.2999999999852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335</v>
      </c>
      <c r="B593" s="330" t="s">
        <v>335</v>
      </c>
      <c r="C593" s="298">
        <v>46160</v>
      </c>
      <c r="D593" s="299" t="s">
        <v>336</v>
      </c>
      <c r="E593" s="522">
        <v>93.13</v>
      </c>
      <c r="F593" s="522"/>
      <c r="G593" s="333">
        <f t="shared" si="19"/>
        <v>3343.6699999999851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11</v>
      </c>
      <c r="C594" s="298">
        <v>46160</v>
      </c>
      <c r="D594" s="299" t="s">
        <v>178</v>
      </c>
      <c r="E594" s="522">
        <v>267.68</v>
      </c>
      <c r="F594" s="522"/>
      <c r="G594" s="333">
        <f t="shared" si="19"/>
        <v>3436.7999999999852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294</v>
      </c>
      <c r="B595" s="330">
        <v>23</v>
      </c>
      <c r="C595" s="298">
        <v>46160</v>
      </c>
      <c r="D595" s="299" t="s">
        <v>63</v>
      </c>
      <c r="E595" s="522">
        <v>529.46</v>
      </c>
      <c r="F595" s="522"/>
      <c r="G595" s="333">
        <f t="shared" si="19"/>
        <v>3704.479999999985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1</v>
      </c>
      <c r="C596" s="298">
        <v>46159</v>
      </c>
      <c r="D596" s="299" t="s">
        <v>311</v>
      </c>
      <c r="E596" s="522">
        <v>148.25</v>
      </c>
      <c r="F596" s="522"/>
      <c r="G596" s="333">
        <f t="shared" si="19"/>
        <v>4233.939999999985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46159</v>
      </c>
      <c r="D597" s="299" t="s">
        <v>306</v>
      </c>
      <c r="E597" s="522">
        <v>90.2</v>
      </c>
      <c r="F597" s="522"/>
      <c r="G597" s="333">
        <f t="shared" si="19"/>
        <v>4382.189999999985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21</v>
      </c>
      <c r="C598" s="298">
        <v>46159</v>
      </c>
      <c r="D598" s="299" t="s">
        <v>194</v>
      </c>
      <c r="E598" s="522">
        <v>81</v>
      </c>
      <c r="F598" s="522"/>
      <c r="G598" s="333">
        <f t="shared" si="19"/>
        <v>4472.3899999999849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6</v>
      </c>
      <c r="C599" s="298">
        <v>46159</v>
      </c>
      <c r="D599" s="299" t="s">
        <v>300</v>
      </c>
      <c r="E599" s="522">
        <v>38.33</v>
      </c>
      <c r="F599" s="522"/>
      <c r="G599" s="333">
        <f t="shared" si="19"/>
        <v>4553.3899999999849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42</v>
      </c>
      <c r="C600" s="298">
        <v>46159</v>
      </c>
      <c r="D600" s="299" t="s">
        <v>333</v>
      </c>
      <c r="E600" s="522">
        <v>29.8</v>
      </c>
      <c r="F600" s="522"/>
      <c r="G600" s="333">
        <f t="shared" si="19"/>
        <v>4591.7199999999848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43</v>
      </c>
      <c r="C601" s="298">
        <v>46159</v>
      </c>
      <c r="D601" s="299" t="s">
        <v>333</v>
      </c>
      <c r="E601" s="522">
        <v>22.35</v>
      </c>
      <c r="F601" s="522"/>
      <c r="G601" s="333">
        <f t="shared" si="19"/>
        <v>4621.519999999985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8</v>
      </c>
      <c r="C602" s="298">
        <v>46159</v>
      </c>
      <c r="D602" s="299" t="s">
        <v>319</v>
      </c>
      <c r="E602" s="522">
        <v>50.75</v>
      </c>
      <c r="F602" s="522"/>
      <c r="G602" s="333">
        <f t="shared" si="19"/>
        <v>4643.8699999999853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46158</v>
      </c>
      <c r="D603" s="299" t="s">
        <v>340</v>
      </c>
      <c r="E603" s="522">
        <v>21.3</v>
      </c>
      <c r="F603" s="522"/>
      <c r="G603" s="333">
        <f t="shared" si="19"/>
        <v>4694.6199999999853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46158</v>
      </c>
      <c r="D604" s="299" t="s">
        <v>319</v>
      </c>
      <c r="E604" s="522">
        <v>41.46</v>
      </c>
      <c r="F604" s="522"/>
      <c r="G604" s="333">
        <f t="shared" si="19"/>
        <v>4715.9199999999855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287</v>
      </c>
      <c r="B605" s="330" t="s">
        <v>287</v>
      </c>
      <c r="C605" s="298">
        <v>46158</v>
      </c>
      <c r="D605" s="299" t="s">
        <v>849</v>
      </c>
      <c r="E605" s="522">
        <v>95.85</v>
      </c>
      <c r="F605" s="522">
        <v>95.85</v>
      </c>
      <c r="G605" s="333">
        <f t="shared" si="19"/>
        <v>4757.3799999999856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287</v>
      </c>
      <c r="B606" s="330" t="s">
        <v>287</v>
      </c>
      <c r="C606" s="298">
        <v>46158</v>
      </c>
      <c r="D606" s="299" t="s">
        <v>847</v>
      </c>
      <c r="E606" s="522">
        <v>87.13</v>
      </c>
      <c r="F606" s="522">
        <v>87.13</v>
      </c>
      <c r="G606" s="333">
        <f t="shared" si="19"/>
        <v>4757.3799999999856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46158</v>
      </c>
      <c r="D607" s="299" t="s">
        <v>310</v>
      </c>
      <c r="E607" s="522">
        <v>48.15</v>
      </c>
      <c r="F607" s="522"/>
      <c r="G607" s="333">
        <f t="shared" si="19"/>
        <v>4757.3799999999856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8</v>
      </c>
      <c r="C608" s="298">
        <v>46158</v>
      </c>
      <c r="D608" s="299" t="s">
        <v>308</v>
      </c>
      <c r="E608" s="522">
        <v>75.069999999999993</v>
      </c>
      <c r="F608" s="522"/>
      <c r="G608" s="333">
        <f t="shared" si="19"/>
        <v>4805.5299999999852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46158</v>
      </c>
      <c r="D609" s="299" t="s">
        <v>308</v>
      </c>
      <c r="E609" s="522">
        <v>75</v>
      </c>
      <c r="F609" s="522"/>
      <c r="G609" s="333">
        <f t="shared" si="19"/>
        <v>4880.5999999999849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3</v>
      </c>
      <c r="C610" s="298">
        <v>46158</v>
      </c>
      <c r="D610" s="299" t="s">
        <v>348</v>
      </c>
      <c r="E610" s="522">
        <v>8.3800000000000008</v>
      </c>
      <c r="F610" s="522"/>
      <c r="G610" s="333">
        <f t="shared" si="19"/>
        <v>4955.5999999999849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8</v>
      </c>
      <c r="C611" s="298">
        <v>46157</v>
      </c>
      <c r="D611" s="299" t="s">
        <v>319</v>
      </c>
      <c r="E611" s="522">
        <v>63.55</v>
      </c>
      <c r="F611" s="522"/>
      <c r="G611" s="333">
        <f t="shared" si="19"/>
        <v>4963.979999999985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4</v>
      </c>
      <c r="C612" s="298">
        <v>46157</v>
      </c>
      <c r="D612" s="299" t="s">
        <v>296</v>
      </c>
      <c r="E612" s="522">
        <v>45.1</v>
      </c>
      <c r="F612" s="522"/>
      <c r="G612" s="333">
        <f t="shared" si="19"/>
        <v>5027.5299999999852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46157</v>
      </c>
      <c r="D613" s="299" t="s">
        <v>296</v>
      </c>
      <c r="E613" s="522">
        <v>24.54</v>
      </c>
      <c r="F613" s="522"/>
      <c r="G613" s="333">
        <f t="shared" si="19"/>
        <v>5072.6299999999856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46157</v>
      </c>
      <c r="D614" s="299" t="s">
        <v>334</v>
      </c>
      <c r="E614" s="522">
        <v>14.28</v>
      </c>
      <c r="F614" s="522"/>
      <c r="G614" s="333">
        <f t="shared" si="19"/>
        <v>5097.1699999999855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287</v>
      </c>
      <c r="B615" s="330" t="s">
        <v>287</v>
      </c>
      <c r="C615" s="298">
        <v>46157</v>
      </c>
      <c r="D615" s="299" t="s">
        <v>506</v>
      </c>
      <c r="E615" s="522">
        <v>146.15</v>
      </c>
      <c r="F615" s="522">
        <v>146.15</v>
      </c>
      <c r="G615" s="333">
        <f t="shared" si="19"/>
        <v>5111.4499999999853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46157</v>
      </c>
      <c r="D616" s="299" t="s">
        <v>868</v>
      </c>
      <c r="E616" s="522">
        <v>202.87</v>
      </c>
      <c r="F616" s="522"/>
      <c r="G616" s="333">
        <f>G617-E616+F616</f>
        <v>5111.4499999999853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46157</v>
      </c>
      <c r="D617" s="299" t="s">
        <v>300</v>
      </c>
      <c r="E617" s="522">
        <v>14.9</v>
      </c>
      <c r="F617" s="522"/>
      <c r="G617" s="333">
        <f t="shared" si="19"/>
        <v>5314.3199999999852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291</v>
      </c>
      <c r="B618" s="330">
        <v>38</v>
      </c>
      <c r="C618" s="298">
        <v>46157</v>
      </c>
      <c r="D618" s="299" t="s">
        <v>293</v>
      </c>
      <c r="E618" s="522"/>
      <c r="F618" s="522">
        <v>4597.82</v>
      </c>
      <c r="G618" s="333">
        <f t="shared" si="19"/>
        <v>5329.2199999999848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46156</v>
      </c>
      <c r="D619" s="299" t="s">
        <v>867</v>
      </c>
      <c r="E619" s="522">
        <v>34.96</v>
      </c>
      <c r="F619" s="522"/>
      <c r="G619" s="333">
        <f t="shared" si="19"/>
        <v>731.39999999998463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46156</v>
      </c>
      <c r="D620" s="299" t="s">
        <v>408</v>
      </c>
      <c r="E620" s="522">
        <v>23.9</v>
      </c>
      <c r="F620" s="522"/>
      <c r="G620" s="333">
        <f t="shared" si="19"/>
        <v>766.35999999998467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24</v>
      </c>
      <c r="C621" s="298">
        <v>46156</v>
      </c>
      <c r="D621" s="299" t="s">
        <v>860</v>
      </c>
      <c r="E621" s="522">
        <v>109.92</v>
      </c>
      <c r="F621" s="522"/>
      <c r="G621" s="333">
        <f t="shared" si="19"/>
        <v>790.25999999998464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46156</v>
      </c>
      <c r="D622" s="299" t="s">
        <v>334</v>
      </c>
      <c r="E622" s="522">
        <v>24.34</v>
      </c>
      <c r="F622" s="522"/>
      <c r="G622" s="333">
        <f t="shared" si="19"/>
        <v>900.1799999999846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46156</v>
      </c>
      <c r="D623" s="299" t="s">
        <v>846</v>
      </c>
      <c r="E623" s="522">
        <v>24.89</v>
      </c>
      <c r="F623" s="522"/>
      <c r="G623" s="333">
        <f t="shared" si="19"/>
        <v>924.51999999998463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5</v>
      </c>
      <c r="C624" s="298">
        <v>46156</v>
      </c>
      <c r="D624" s="299" t="s">
        <v>846</v>
      </c>
      <c r="E624" s="522">
        <v>11.2</v>
      </c>
      <c r="F624" s="522"/>
      <c r="G624" s="333">
        <f t="shared" si="19"/>
        <v>949.40999999998462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46156</v>
      </c>
      <c r="D625" s="299" t="s">
        <v>324</v>
      </c>
      <c r="E625" s="522">
        <v>22.04</v>
      </c>
      <c r="F625" s="522"/>
      <c r="G625" s="333">
        <f t="shared" si="19"/>
        <v>960.60999999998467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291</v>
      </c>
      <c r="B626" s="330">
        <v>39</v>
      </c>
      <c r="C626" s="298">
        <v>46156</v>
      </c>
      <c r="D626" s="299" t="s">
        <v>292</v>
      </c>
      <c r="E626" s="522"/>
      <c r="F626" s="522">
        <v>2763.78</v>
      </c>
      <c r="G626" s="333">
        <f t="shared" si="19"/>
        <v>982.64999999998463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291</v>
      </c>
      <c r="B627" s="330">
        <v>41</v>
      </c>
      <c r="C627" s="298">
        <v>46156</v>
      </c>
      <c r="D627" s="299" t="s">
        <v>299</v>
      </c>
      <c r="E627" s="522"/>
      <c r="F627" s="522">
        <v>250</v>
      </c>
      <c r="G627" s="333">
        <f t="shared" si="19"/>
        <v>-1781.1300000000156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335</v>
      </c>
      <c r="B628" s="330" t="s">
        <v>335</v>
      </c>
      <c r="C628" s="298">
        <v>46156</v>
      </c>
      <c r="D628" s="299" t="s">
        <v>460</v>
      </c>
      <c r="E628" s="522"/>
      <c r="F628" s="522">
        <v>100</v>
      </c>
      <c r="G628" s="333">
        <f t="shared" si="19"/>
        <v>-2031.1300000000156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46156</v>
      </c>
      <c r="D629" s="299" t="s">
        <v>300</v>
      </c>
      <c r="E629" s="522">
        <v>13.3</v>
      </c>
      <c r="F629" s="522"/>
      <c r="G629" s="333">
        <f t="shared" si="19"/>
        <v>-2131.1300000000156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46155</v>
      </c>
      <c r="D630" s="299" t="s">
        <v>296</v>
      </c>
      <c r="E630" s="522">
        <v>14.67</v>
      </c>
      <c r="F630" s="522"/>
      <c r="G630" s="333">
        <f t="shared" si="19"/>
        <v>-2117.8300000000154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8</v>
      </c>
      <c r="C631" s="298">
        <v>46155</v>
      </c>
      <c r="D631" s="299" t="s">
        <v>319</v>
      </c>
      <c r="E631" s="522">
        <v>22.96</v>
      </c>
      <c r="F631" s="522"/>
      <c r="G631" s="333">
        <f t="shared" si="19"/>
        <v>-2103.1600000000153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287</v>
      </c>
      <c r="B632" s="330" t="s">
        <v>287</v>
      </c>
      <c r="C632" s="298">
        <v>46155</v>
      </c>
      <c r="D632" s="299" t="s">
        <v>855</v>
      </c>
      <c r="E632" s="522">
        <v>100</v>
      </c>
      <c r="F632" s="522">
        <v>100</v>
      </c>
      <c r="G632" s="333">
        <f t="shared" si="19"/>
        <v>-2080.2000000000153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46154</v>
      </c>
      <c r="D633" s="299" t="s">
        <v>455</v>
      </c>
      <c r="E633" s="522">
        <v>43.14</v>
      </c>
      <c r="F633" s="522"/>
      <c r="G633" s="333">
        <f t="shared" si="19"/>
        <v>-2080.2000000000153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3</v>
      </c>
      <c r="C634" s="298">
        <v>46154</v>
      </c>
      <c r="D634" s="299" t="s">
        <v>455</v>
      </c>
      <c r="E634" s="522">
        <v>7.29</v>
      </c>
      <c r="F634" s="522"/>
      <c r="G634" s="333">
        <f t="shared" si="19"/>
        <v>-2037.0600000000154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19</v>
      </c>
      <c r="C635" s="298">
        <v>46154</v>
      </c>
      <c r="D635" s="299" t="s">
        <v>191</v>
      </c>
      <c r="E635" s="522">
        <v>200</v>
      </c>
      <c r="F635" s="522"/>
      <c r="G635" s="333">
        <f t="shared" si="19"/>
        <v>-2029.7700000000154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46154</v>
      </c>
      <c r="D636" s="299" t="s">
        <v>446</v>
      </c>
      <c r="E636" s="522">
        <v>-0.06</v>
      </c>
      <c r="F636" s="522"/>
      <c r="G636" s="333">
        <f t="shared" si="19"/>
        <v>-1829.7700000000154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46154</v>
      </c>
      <c r="D637" s="299" t="s">
        <v>301</v>
      </c>
      <c r="E637" s="522">
        <v>21.55</v>
      </c>
      <c r="F637" s="522"/>
      <c r="G637" s="333">
        <f t="shared" si="19"/>
        <v>-1829.8300000000154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3</v>
      </c>
      <c r="C638" s="298">
        <v>46153</v>
      </c>
      <c r="D638" s="299" t="s">
        <v>296</v>
      </c>
      <c r="E638" s="522">
        <v>4.79</v>
      </c>
      <c r="F638" s="522"/>
      <c r="G638" s="333">
        <f t="shared" si="19"/>
        <v>-1808.2800000000154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4</v>
      </c>
      <c r="C639" s="298">
        <v>46153</v>
      </c>
      <c r="D639" s="299" t="s">
        <v>296</v>
      </c>
      <c r="E639" s="522">
        <v>66.59</v>
      </c>
      <c r="F639" s="522"/>
      <c r="G639" s="333">
        <f t="shared" si="19"/>
        <v>-1803.4900000000155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46153</v>
      </c>
      <c r="D640" s="299" t="s">
        <v>843</v>
      </c>
      <c r="E640" s="522">
        <v>-51.06</v>
      </c>
      <c r="F640" s="522">
        <v>-51.06</v>
      </c>
      <c r="G640" s="333">
        <f t="shared" si="19"/>
        <v>-1736.9000000000156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46153</v>
      </c>
      <c r="D641" s="299" t="s">
        <v>352</v>
      </c>
      <c r="E641" s="522">
        <v>21.29</v>
      </c>
      <c r="F641" s="522"/>
      <c r="G641" s="333">
        <f t="shared" si="19"/>
        <v>-1736.9000000000156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46152</v>
      </c>
      <c r="D642" s="299" t="s">
        <v>319</v>
      </c>
      <c r="E642" s="522">
        <v>59.25</v>
      </c>
      <c r="F642" s="522"/>
      <c r="G642" s="333">
        <f t="shared" si="19"/>
        <v>-1715.6100000000156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46152</v>
      </c>
      <c r="D643" s="299" t="s">
        <v>304</v>
      </c>
      <c r="E643" s="522">
        <v>145.94999999999999</v>
      </c>
      <c r="F643" s="522"/>
      <c r="G643" s="333">
        <f t="shared" si="19"/>
        <v>-1656.3600000000156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1</v>
      </c>
      <c r="C644" s="298">
        <v>46152</v>
      </c>
      <c r="D644" s="299" t="s">
        <v>311</v>
      </c>
      <c r="E644" s="522">
        <v>131.9</v>
      </c>
      <c r="F644" s="522"/>
      <c r="G644" s="333">
        <f t="shared" si="19"/>
        <v>-1510.4100000000155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46152</v>
      </c>
      <c r="D645" s="299" t="s">
        <v>850</v>
      </c>
      <c r="E645" s="522">
        <v>96.46</v>
      </c>
      <c r="F645" s="522"/>
      <c r="G645" s="333">
        <f t="shared" si="19"/>
        <v>-1378.5100000000155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7</v>
      </c>
      <c r="C646" s="298">
        <v>46152</v>
      </c>
      <c r="D646" s="299" t="s">
        <v>851</v>
      </c>
      <c r="E646" s="522">
        <v>162</v>
      </c>
      <c r="F646" s="522"/>
      <c r="G646" s="333">
        <f t="shared" si="19"/>
        <v>-1282.0500000000154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3</v>
      </c>
      <c r="C647" s="298">
        <v>46152</v>
      </c>
      <c r="D647" s="299" t="s">
        <v>348</v>
      </c>
      <c r="E647" s="522">
        <v>25</v>
      </c>
      <c r="F647" s="522"/>
      <c r="G647" s="333">
        <f t="shared" si="19"/>
        <v>-1120.0500000000154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46151</v>
      </c>
      <c r="D648" s="299" t="s">
        <v>852</v>
      </c>
      <c r="E648" s="522">
        <v>35.83</v>
      </c>
      <c r="F648" s="522"/>
      <c r="G648" s="333">
        <f t="shared" si="19"/>
        <v>-1095.0500000000154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46151</v>
      </c>
      <c r="D649" s="299" t="s">
        <v>310</v>
      </c>
      <c r="E649" s="522">
        <v>50.58</v>
      </c>
      <c r="F649" s="522"/>
      <c r="G649" s="333">
        <f t="shared" si="19"/>
        <v>-1059.2200000000155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46151</v>
      </c>
      <c r="D650" s="299" t="s">
        <v>853</v>
      </c>
      <c r="E650" s="522">
        <v>20.65</v>
      </c>
      <c r="F650" s="522"/>
      <c r="G650" s="333">
        <f t="shared" si="19"/>
        <v>-1008.6400000000156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46151</v>
      </c>
      <c r="D651" s="299" t="s">
        <v>319</v>
      </c>
      <c r="E651" s="522">
        <v>38.770000000000003</v>
      </c>
      <c r="F651" s="522"/>
      <c r="G651" s="333">
        <f t="shared" si="19"/>
        <v>-987.99000000001558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287</v>
      </c>
      <c r="B652" s="330" t="s">
        <v>287</v>
      </c>
      <c r="C652" s="298">
        <v>46151</v>
      </c>
      <c r="D652" s="299" t="s">
        <v>843</v>
      </c>
      <c r="E652" s="522">
        <v>383.63</v>
      </c>
      <c r="F652" s="522">
        <v>383.63</v>
      </c>
      <c r="G652" s="333">
        <f t="shared" si="19"/>
        <v>-949.2200000000156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5</v>
      </c>
      <c r="C653" s="298">
        <v>46151</v>
      </c>
      <c r="D653" s="299" t="s">
        <v>854</v>
      </c>
      <c r="E653" s="522">
        <v>10.68</v>
      </c>
      <c r="F653" s="522"/>
      <c r="G653" s="333">
        <f t="shared" si="19"/>
        <v>-949.2200000000156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3</v>
      </c>
      <c r="C654" s="298">
        <v>46151</v>
      </c>
      <c r="D654" s="299" t="s">
        <v>348</v>
      </c>
      <c r="E654" s="522">
        <v>9.35</v>
      </c>
      <c r="F654" s="522"/>
      <c r="G654" s="333">
        <f t="shared" si="19"/>
        <v>-938.54000000001565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287</v>
      </c>
      <c r="B655" s="330" t="s">
        <v>287</v>
      </c>
      <c r="C655" s="298">
        <v>46151</v>
      </c>
      <c r="D655" s="299" t="s">
        <v>331</v>
      </c>
      <c r="E655" s="522">
        <v>-150.9</v>
      </c>
      <c r="F655" s="522">
        <v>-150.9</v>
      </c>
      <c r="G655" s="333">
        <f t="shared" si="19"/>
        <v>-929.19000000001563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287</v>
      </c>
      <c r="B656" s="330" t="s">
        <v>287</v>
      </c>
      <c r="C656" s="298">
        <v>46151</v>
      </c>
      <c r="D656" s="299" t="s">
        <v>847</v>
      </c>
      <c r="E656" s="522">
        <v>557.9</v>
      </c>
      <c r="F656" s="522">
        <v>557.9</v>
      </c>
      <c r="G656" s="333">
        <f t="shared" si="19"/>
        <v>-929.19000000001563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18</v>
      </c>
      <c r="C657" s="298">
        <v>46150</v>
      </c>
      <c r="D657" s="299" t="s">
        <v>361</v>
      </c>
      <c r="E657" s="522">
        <v>400</v>
      </c>
      <c r="F657" s="522"/>
      <c r="G657" s="333">
        <f t="shared" si="19"/>
        <v>-929.19000000001574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287</v>
      </c>
      <c r="B658" s="330" t="s">
        <v>287</v>
      </c>
      <c r="C658" s="298">
        <v>46150</v>
      </c>
      <c r="D658" s="299" t="s">
        <v>842</v>
      </c>
      <c r="E658" s="522">
        <v>200</v>
      </c>
      <c r="F658" s="522">
        <v>200</v>
      </c>
      <c r="G658" s="333">
        <f t="shared" si="19"/>
        <v>-529.19000000001574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46150</v>
      </c>
      <c r="D659" s="299" t="s">
        <v>473</v>
      </c>
      <c r="E659" s="522">
        <v>52.78</v>
      </c>
      <c r="F659" s="522"/>
      <c r="G659" s="333">
        <f t="shared" si="19"/>
        <v>-529.19000000001574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287</v>
      </c>
      <c r="B660" s="330" t="s">
        <v>287</v>
      </c>
      <c r="C660" s="298">
        <v>46150</v>
      </c>
      <c r="D660" s="299" t="s">
        <v>848</v>
      </c>
      <c r="E660" s="522">
        <v>137.07</v>
      </c>
      <c r="F660" s="522">
        <v>137.07</v>
      </c>
      <c r="G660" s="333">
        <f t="shared" si="19"/>
        <v>-476.41000000001571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46150</v>
      </c>
      <c r="D661" s="299" t="s">
        <v>358</v>
      </c>
      <c r="E661" s="522">
        <v>17.440000000000001</v>
      </c>
      <c r="F661" s="522"/>
      <c r="G661" s="333">
        <f t="shared" si="19"/>
        <v>-476.41000000001566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287</v>
      </c>
      <c r="B662" s="330" t="s">
        <v>287</v>
      </c>
      <c r="C662" s="298">
        <v>46150</v>
      </c>
      <c r="D662" s="299" t="s">
        <v>849</v>
      </c>
      <c r="E662" s="522">
        <v>359.81</v>
      </c>
      <c r="F662" s="522">
        <v>359.81</v>
      </c>
      <c r="G662" s="333">
        <f t="shared" si="19"/>
        <v>-458.97000000001566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8</v>
      </c>
      <c r="C663" s="298">
        <v>46149</v>
      </c>
      <c r="D663" s="299" t="s">
        <v>846</v>
      </c>
      <c r="E663" s="522">
        <v>23.7</v>
      </c>
      <c r="F663" s="522"/>
      <c r="G663" s="333">
        <f t="shared" si="19"/>
        <v>-458.97000000001566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46149</v>
      </c>
      <c r="D664" s="299" t="s">
        <v>371</v>
      </c>
      <c r="E664" s="522">
        <v>13.43</v>
      </c>
      <c r="F664" s="522"/>
      <c r="G664" s="333">
        <f t="shared" si="19"/>
        <v>-435.27000000001567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13</v>
      </c>
      <c r="C665" s="298">
        <v>46149</v>
      </c>
      <c r="D665" s="299" t="s">
        <v>182</v>
      </c>
      <c r="E665" s="522">
        <v>122.18</v>
      </c>
      <c r="F665" s="522"/>
      <c r="G665" s="333">
        <f t="shared" si="19"/>
        <v>-421.84000000001566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335</v>
      </c>
      <c r="B666" s="330" t="s">
        <v>335</v>
      </c>
      <c r="C666" s="298">
        <v>46149</v>
      </c>
      <c r="D666" s="299" t="s">
        <v>447</v>
      </c>
      <c r="E666" s="522">
        <v>43.62</v>
      </c>
      <c r="F666" s="522"/>
      <c r="G666" s="333">
        <f t="shared" si="19"/>
        <v>-299.66000000001566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294</v>
      </c>
      <c r="B667" s="330">
        <v>9</v>
      </c>
      <c r="C667" s="298">
        <v>46149</v>
      </c>
      <c r="D667" s="299" t="s">
        <v>58</v>
      </c>
      <c r="E667" s="522">
        <v>1231.68</v>
      </c>
      <c r="F667" s="522"/>
      <c r="G667" s="333">
        <f t="shared" si="19"/>
        <v>-256.04000000001565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3</v>
      </c>
      <c r="C668" s="298">
        <v>46149</v>
      </c>
      <c r="D668" s="299" t="s">
        <v>309</v>
      </c>
      <c r="E668" s="522">
        <v>4.49</v>
      </c>
      <c r="F668" s="522"/>
      <c r="G668" s="333">
        <f t="shared" si="19"/>
        <v>975.63999999998441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5</v>
      </c>
      <c r="C669" s="298">
        <v>46149</v>
      </c>
      <c r="D669" s="299" t="s">
        <v>846</v>
      </c>
      <c r="E669" s="522">
        <v>19.2</v>
      </c>
      <c r="F669" s="522"/>
      <c r="G669" s="333">
        <f t="shared" si="19"/>
        <v>980.12999999998442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46149</v>
      </c>
      <c r="D670" s="299" t="s">
        <v>846</v>
      </c>
      <c r="E670" s="522">
        <v>35</v>
      </c>
      <c r="F670" s="522"/>
      <c r="G670" s="333">
        <f t="shared" si="19"/>
        <v>999.32999999998447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46149</v>
      </c>
      <c r="D671" s="299" t="s">
        <v>319</v>
      </c>
      <c r="E671" s="522">
        <v>15.93</v>
      </c>
      <c r="F671" s="522"/>
      <c r="G671" s="333">
        <f t="shared" si="19"/>
        <v>1034.3299999999845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46149</v>
      </c>
      <c r="D672" s="299" t="s">
        <v>296</v>
      </c>
      <c r="E672" s="522">
        <v>11.18</v>
      </c>
      <c r="F672" s="522"/>
      <c r="G672" s="333">
        <f t="shared" si="19"/>
        <v>1050.2599999999845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46149</v>
      </c>
      <c r="D673" s="299" t="s">
        <v>301</v>
      </c>
      <c r="E673" s="522">
        <v>16.05</v>
      </c>
      <c r="F673" s="522"/>
      <c r="G673" s="333">
        <f t="shared" ref="G673:G712" si="20">G674-E673+F673</f>
        <v>1061.4399999999846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5</v>
      </c>
      <c r="C674" s="298">
        <v>46148</v>
      </c>
      <c r="D674" s="299" t="s">
        <v>340</v>
      </c>
      <c r="E674" s="522">
        <v>47.93</v>
      </c>
      <c r="F674" s="522"/>
      <c r="G674" s="333">
        <f t="shared" si="20"/>
        <v>1077.4899999999845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14</v>
      </c>
      <c r="C675" s="298">
        <v>46148</v>
      </c>
      <c r="D675" s="299" t="s">
        <v>366</v>
      </c>
      <c r="E675" s="522">
        <v>66.67</v>
      </c>
      <c r="F675" s="522"/>
      <c r="G675" s="333">
        <f t="shared" si="20"/>
        <v>1125.4199999999846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46148</v>
      </c>
      <c r="D676" s="299" t="s">
        <v>319</v>
      </c>
      <c r="E676" s="522">
        <v>19.14</v>
      </c>
      <c r="F676" s="522"/>
      <c r="G676" s="333">
        <f t="shared" si="20"/>
        <v>1192.0899999999847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46148</v>
      </c>
      <c r="D677" s="299" t="s">
        <v>310</v>
      </c>
      <c r="E677" s="522">
        <v>103.69</v>
      </c>
      <c r="F677" s="522"/>
      <c r="G677" s="333">
        <f t="shared" si="20"/>
        <v>1211.2299999999848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287</v>
      </c>
      <c r="B678" s="330" t="s">
        <v>287</v>
      </c>
      <c r="C678" s="298">
        <v>46148</v>
      </c>
      <c r="D678" s="299" t="s">
        <v>843</v>
      </c>
      <c r="E678" s="522">
        <v>513.29999999999995</v>
      </c>
      <c r="F678" s="522">
        <v>513.29999999999995</v>
      </c>
      <c r="G678" s="333">
        <f t="shared" si="20"/>
        <v>1314.9199999999848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46148</v>
      </c>
      <c r="D679" s="299" t="s">
        <v>300</v>
      </c>
      <c r="E679" s="522">
        <v>41.52</v>
      </c>
      <c r="F679" s="522"/>
      <c r="G679" s="333">
        <f t="shared" si="20"/>
        <v>1314.9199999999848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287</v>
      </c>
      <c r="B680" s="330" t="s">
        <v>287</v>
      </c>
      <c r="C680" s="298">
        <v>46148</v>
      </c>
      <c r="D680" s="299" t="s">
        <v>844</v>
      </c>
      <c r="E680" s="522">
        <v>500.5</v>
      </c>
      <c r="F680" s="522">
        <v>500.5</v>
      </c>
      <c r="G680" s="333">
        <f t="shared" si="20"/>
        <v>1356.4399999999848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287</v>
      </c>
      <c r="B681" s="330" t="s">
        <v>287</v>
      </c>
      <c r="C681" s="298">
        <v>46148</v>
      </c>
      <c r="D681" s="299" t="s">
        <v>845</v>
      </c>
      <c r="E681" s="522">
        <v>457.94</v>
      </c>
      <c r="F681" s="522">
        <v>457.94</v>
      </c>
      <c r="G681" s="333">
        <f t="shared" si="20"/>
        <v>1356.4399999999848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46148</v>
      </c>
      <c r="D682" s="299" t="s">
        <v>306</v>
      </c>
      <c r="E682" s="522">
        <v>23.48</v>
      </c>
      <c r="F682" s="522"/>
      <c r="G682" s="333">
        <f t="shared" si="20"/>
        <v>1356.4399999999848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46147</v>
      </c>
      <c r="D683" s="299" t="s">
        <v>384</v>
      </c>
      <c r="E683" s="522">
        <v>59.03</v>
      </c>
      <c r="F683" s="522"/>
      <c r="G683" s="333">
        <f t="shared" si="20"/>
        <v>1379.9199999999848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46147</v>
      </c>
      <c r="D684" s="299" t="s">
        <v>334</v>
      </c>
      <c r="E684" s="522">
        <v>11.06</v>
      </c>
      <c r="F684" s="522"/>
      <c r="G684" s="333">
        <f t="shared" si="20"/>
        <v>1438.9499999999848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46147</v>
      </c>
      <c r="D685" s="299" t="s">
        <v>296</v>
      </c>
      <c r="E685" s="522">
        <v>8.7200000000000006</v>
      </c>
      <c r="F685" s="522"/>
      <c r="G685" s="333">
        <f t="shared" si="20"/>
        <v>1450.0099999999848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4</v>
      </c>
      <c r="C686" s="298">
        <v>46147</v>
      </c>
      <c r="D686" s="299" t="s">
        <v>296</v>
      </c>
      <c r="E686" s="522">
        <v>42.88</v>
      </c>
      <c r="F686" s="522"/>
      <c r="G686" s="333">
        <f t="shared" si="20"/>
        <v>1458.7299999999848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46147</v>
      </c>
      <c r="D687" s="299" t="s">
        <v>300</v>
      </c>
      <c r="E687" s="522">
        <v>17.03</v>
      </c>
      <c r="F687" s="522"/>
      <c r="G687" s="333">
        <f t="shared" si="20"/>
        <v>1501.6099999999849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22</v>
      </c>
      <c r="C688" s="298">
        <v>46146</v>
      </c>
      <c r="D688" s="299" t="s">
        <v>835</v>
      </c>
      <c r="E688" s="522">
        <v>13.83</v>
      </c>
      <c r="F688" s="522"/>
      <c r="G688" s="333">
        <f t="shared" si="20"/>
        <v>1518.6399999999849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5</v>
      </c>
      <c r="C689" s="298">
        <v>46146</v>
      </c>
      <c r="D689" s="299" t="s">
        <v>340</v>
      </c>
      <c r="E689" s="522">
        <v>47.93</v>
      </c>
      <c r="F689" s="522"/>
      <c r="G689" s="333">
        <f t="shared" si="20"/>
        <v>1532.4699999999848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46146</v>
      </c>
      <c r="D690" s="299" t="s">
        <v>334</v>
      </c>
      <c r="E690" s="522">
        <v>11.06</v>
      </c>
      <c r="F690" s="522"/>
      <c r="G690" s="333">
        <f t="shared" si="20"/>
        <v>1580.3999999999849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14</v>
      </c>
      <c r="C691" s="298">
        <v>46146</v>
      </c>
      <c r="D691" s="299" t="s">
        <v>367</v>
      </c>
      <c r="E691" s="522">
        <v>70.25</v>
      </c>
      <c r="F691" s="522"/>
      <c r="G691" s="333">
        <f t="shared" si="20"/>
        <v>1591.4599999999848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284</v>
      </c>
      <c r="B692" s="330">
        <v>36</v>
      </c>
      <c r="C692" s="298">
        <v>46146</v>
      </c>
      <c r="D692" s="299" t="s">
        <v>374</v>
      </c>
      <c r="E692" s="522">
        <v>50</v>
      </c>
      <c r="F692" s="522"/>
      <c r="G692" s="333">
        <f t="shared" si="20"/>
        <v>1661.7099999999848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17</v>
      </c>
      <c r="C693" s="298">
        <v>46146</v>
      </c>
      <c r="D693" s="299" t="s">
        <v>370</v>
      </c>
      <c r="E693" s="522">
        <v>99</v>
      </c>
      <c r="F693" s="522"/>
      <c r="G693" s="333">
        <f t="shared" si="20"/>
        <v>1711.7099999999848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5</v>
      </c>
      <c r="C694" s="298">
        <v>46145</v>
      </c>
      <c r="D694" s="299" t="s">
        <v>834</v>
      </c>
      <c r="E694" s="522">
        <v>49.13</v>
      </c>
      <c r="F694" s="522"/>
      <c r="G694" s="333">
        <f t="shared" si="20"/>
        <v>1810.7099999999848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46145</v>
      </c>
      <c r="D695" s="299" t="s">
        <v>831</v>
      </c>
      <c r="E695" s="522">
        <v>50</v>
      </c>
      <c r="F695" s="522"/>
      <c r="G695" s="333">
        <f t="shared" si="20"/>
        <v>1859.8399999999849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46145</v>
      </c>
      <c r="D696" s="299" t="s">
        <v>311</v>
      </c>
      <c r="E696" s="522">
        <v>91.98</v>
      </c>
      <c r="F696" s="522"/>
      <c r="G696" s="333">
        <f t="shared" si="20"/>
        <v>1909.8399999999849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46145</v>
      </c>
      <c r="D697" s="299" t="s">
        <v>832</v>
      </c>
      <c r="E697" s="522">
        <v>24.68</v>
      </c>
      <c r="F697" s="522"/>
      <c r="G697" s="333">
        <f t="shared" si="20"/>
        <v>2001.8199999999849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46145</v>
      </c>
      <c r="D698" s="299" t="s">
        <v>358</v>
      </c>
      <c r="E698" s="522">
        <v>2.4900000000000002</v>
      </c>
      <c r="F698" s="522"/>
      <c r="G698" s="333">
        <f t="shared" si="20"/>
        <v>2026.499999999985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22</v>
      </c>
      <c r="C699" s="298">
        <v>46145</v>
      </c>
      <c r="D699" s="299" t="s">
        <v>861</v>
      </c>
      <c r="E699" s="522">
        <v>12.77</v>
      </c>
      <c r="F699" s="522"/>
      <c r="G699" s="333">
        <f t="shared" si="20"/>
        <v>2028.989999999985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46145</v>
      </c>
      <c r="D700" s="299" t="s">
        <v>458</v>
      </c>
      <c r="E700" s="522">
        <v>192.97</v>
      </c>
      <c r="F700" s="522"/>
      <c r="G700" s="333">
        <f t="shared" si="20"/>
        <v>2041.759999999985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3</v>
      </c>
      <c r="C701" s="298">
        <v>46145</v>
      </c>
      <c r="D701" s="299" t="s">
        <v>348</v>
      </c>
      <c r="E701" s="522">
        <v>9.35</v>
      </c>
      <c r="F701" s="522"/>
      <c r="G701" s="333">
        <f t="shared" si="20"/>
        <v>2234.729999999985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46144</v>
      </c>
      <c r="D702" s="299" t="s">
        <v>310</v>
      </c>
      <c r="E702" s="522">
        <v>57.69</v>
      </c>
      <c r="F702" s="522"/>
      <c r="G702" s="333">
        <f t="shared" si="20"/>
        <v>2244.0799999999849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8</v>
      </c>
      <c r="C703" s="298">
        <v>46144</v>
      </c>
      <c r="D703" s="299" t="s">
        <v>310</v>
      </c>
      <c r="E703" s="522">
        <v>6.37</v>
      </c>
      <c r="F703" s="522"/>
      <c r="G703" s="333">
        <f t="shared" si="20"/>
        <v>2301.769999999985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294</v>
      </c>
      <c r="B704" s="330">
        <v>22</v>
      </c>
      <c r="C704" s="298">
        <v>46144</v>
      </c>
      <c r="D704" s="299" t="s">
        <v>375</v>
      </c>
      <c r="E704" s="522">
        <v>6.37</v>
      </c>
      <c r="F704" s="522"/>
      <c r="G704" s="333">
        <f t="shared" si="20"/>
        <v>2308.1399999999849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46144</v>
      </c>
      <c r="D705" s="299" t="s">
        <v>300</v>
      </c>
      <c r="E705" s="522">
        <v>41.51</v>
      </c>
      <c r="F705" s="522"/>
      <c r="G705" s="333">
        <f t="shared" si="20"/>
        <v>2314.5099999999848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7</v>
      </c>
      <c r="C706" s="298">
        <v>46144</v>
      </c>
      <c r="D706" s="299" t="s">
        <v>833</v>
      </c>
      <c r="E706" s="522">
        <v>74.53</v>
      </c>
      <c r="F706" s="522"/>
      <c r="G706" s="333">
        <f t="shared" si="20"/>
        <v>2356.019999999985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1</v>
      </c>
      <c r="C707" s="298">
        <v>46144</v>
      </c>
      <c r="D707" s="299" t="s">
        <v>306</v>
      </c>
      <c r="E707" s="522">
        <v>72.73</v>
      </c>
      <c r="F707" s="522"/>
      <c r="G707" s="333">
        <f t="shared" si="20"/>
        <v>2430.5499999999852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3</v>
      </c>
      <c r="C708" s="298">
        <v>46144</v>
      </c>
      <c r="D708" s="299" t="s">
        <v>348</v>
      </c>
      <c r="E708" s="522">
        <v>25</v>
      </c>
      <c r="F708" s="522"/>
      <c r="G708" s="333">
        <f t="shared" si="20"/>
        <v>2503.2799999999852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287</v>
      </c>
      <c r="B709" s="330" t="s">
        <v>287</v>
      </c>
      <c r="C709" s="298">
        <v>46144</v>
      </c>
      <c r="D709" s="299" t="s">
        <v>485</v>
      </c>
      <c r="E709" s="522">
        <v>121.4</v>
      </c>
      <c r="F709" s="522">
        <v>121.4</v>
      </c>
      <c r="G709" s="333">
        <f t="shared" si="20"/>
        <v>2528.2799999999852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3</v>
      </c>
      <c r="C710" s="298">
        <v>46144</v>
      </c>
      <c r="D710" s="299" t="s">
        <v>348</v>
      </c>
      <c r="E710" s="522">
        <v>9.73</v>
      </c>
      <c r="F710" s="522"/>
      <c r="G710" s="333">
        <f t="shared" si="20"/>
        <v>2528.2799999999852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46143</v>
      </c>
      <c r="D711" s="299" t="s">
        <v>358</v>
      </c>
      <c r="E711" s="522">
        <v>8.9700000000000006</v>
      </c>
      <c r="F711" s="522"/>
      <c r="G711" s="333">
        <f t="shared" si="20"/>
        <v>2538.0099999999852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s="540" customFormat="1" ht="12" customHeight="1" x14ac:dyDescent="0.3">
      <c r="A712" s="530" t="s">
        <v>284</v>
      </c>
      <c r="B712" s="531">
        <v>37</v>
      </c>
      <c r="C712" s="532">
        <v>46142</v>
      </c>
      <c r="D712" s="533" t="s">
        <v>285</v>
      </c>
      <c r="E712" s="534">
        <v>5616.82</v>
      </c>
      <c r="F712" s="534"/>
      <c r="G712" s="535">
        <f t="shared" si="20"/>
        <v>2546.979999999985</v>
      </c>
      <c r="H712" s="536"/>
      <c r="I712" s="537"/>
      <c r="J712" s="538"/>
      <c r="K712" s="539"/>
      <c r="L712" s="538"/>
      <c r="M712" s="539"/>
      <c r="N712" s="538"/>
      <c r="O712" s="539"/>
      <c r="P712" s="538"/>
      <c r="Q712" s="539"/>
      <c r="R712" s="538"/>
      <c r="S712" s="539"/>
      <c r="T712" s="538"/>
    </row>
    <row r="713" spans="1:20" ht="12" customHeight="1" x14ac:dyDescent="0.3">
      <c r="A713" s="329" t="s">
        <v>286</v>
      </c>
      <c r="B713" s="330">
        <v>25</v>
      </c>
      <c r="C713" s="298">
        <v>46142</v>
      </c>
      <c r="D713" s="298" t="s">
        <v>204</v>
      </c>
      <c r="E713" s="331">
        <v>350</v>
      </c>
      <c r="F713" s="331"/>
      <c r="G713" s="333">
        <f t="shared" ref="G713:G714" si="21">G714-E713+F713</f>
        <v>8163.7999999999847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26</v>
      </c>
      <c r="C714" s="298">
        <v>46142</v>
      </c>
      <c r="D714" s="298" t="s">
        <v>205</v>
      </c>
      <c r="E714" s="331">
        <v>320</v>
      </c>
      <c r="F714" s="331"/>
      <c r="G714" s="333">
        <f t="shared" si="21"/>
        <v>8513.7999999999847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27</v>
      </c>
      <c r="C715" s="298">
        <v>46142</v>
      </c>
      <c r="D715" s="298" t="s">
        <v>206</v>
      </c>
      <c r="E715" s="331">
        <v>25</v>
      </c>
      <c r="F715" s="331"/>
      <c r="G715" s="333">
        <f t="shared" ref="G715:G966" si="22">G716-E715+F715</f>
        <v>8833.7999999999847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286</v>
      </c>
      <c r="B716" s="330">
        <v>28</v>
      </c>
      <c r="C716" s="298">
        <v>46142</v>
      </c>
      <c r="D716" s="298" t="s">
        <v>207</v>
      </c>
      <c r="E716" s="331">
        <v>25</v>
      </c>
      <c r="F716" s="331"/>
      <c r="G716" s="333">
        <f t="shared" si="22"/>
        <v>8858.7999999999847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286</v>
      </c>
      <c r="B717" s="330">
        <v>29</v>
      </c>
      <c r="C717" s="298">
        <v>46142</v>
      </c>
      <c r="D717" s="298" t="s">
        <v>208</v>
      </c>
      <c r="E717" s="331">
        <v>45</v>
      </c>
      <c r="F717" s="331"/>
      <c r="G717" s="333">
        <f t="shared" si="22"/>
        <v>8883.7999999999847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286</v>
      </c>
      <c r="B718" s="330">
        <v>30</v>
      </c>
      <c r="C718" s="298">
        <v>46142</v>
      </c>
      <c r="D718" s="298" t="s">
        <v>209</v>
      </c>
      <c r="E718" s="331">
        <v>400</v>
      </c>
      <c r="F718" s="331"/>
      <c r="G718" s="333">
        <f t="shared" si="22"/>
        <v>8928.7999999999847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286</v>
      </c>
      <c r="B719" s="330">
        <v>31</v>
      </c>
      <c r="C719" s="298">
        <v>46142</v>
      </c>
      <c r="D719" s="298" t="s">
        <v>210</v>
      </c>
      <c r="E719" s="331">
        <v>375</v>
      </c>
      <c r="F719" s="331"/>
      <c r="G719" s="333">
        <f t="shared" si="22"/>
        <v>9328.7999999999847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286</v>
      </c>
      <c r="B720" s="330">
        <v>32</v>
      </c>
      <c r="C720" s="298">
        <v>46142</v>
      </c>
      <c r="D720" s="298" t="s">
        <v>211</v>
      </c>
      <c r="E720" s="331">
        <v>100</v>
      </c>
      <c r="F720" s="331"/>
      <c r="G720" s="333">
        <f t="shared" si="22"/>
        <v>9703.7999999999847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286</v>
      </c>
      <c r="B721" s="330">
        <v>33</v>
      </c>
      <c r="C721" s="298">
        <v>46142</v>
      </c>
      <c r="D721" s="298" t="s">
        <v>212</v>
      </c>
      <c r="E721" s="331">
        <v>85</v>
      </c>
      <c r="F721" s="331"/>
      <c r="G721" s="333">
        <f t="shared" si="22"/>
        <v>9803.7999999999847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286</v>
      </c>
      <c r="B722" s="330">
        <v>34</v>
      </c>
      <c r="C722" s="298">
        <v>46142</v>
      </c>
      <c r="D722" s="298" t="s">
        <v>213</v>
      </c>
      <c r="E722" s="331">
        <v>230</v>
      </c>
      <c r="F722" s="331"/>
      <c r="G722" s="333">
        <f t="shared" si="22"/>
        <v>9888.7999999999847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286</v>
      </c>
      <c r="B723" s="330">
        <v>35</v>
      </c>
      <c r="C723" s="298">
        <v>46142</v>
      </c>
      <c r="D723" s="298" t="s">
        <v>214</v>
      </c>
      <c r="E723" s="331">
        <v>45</v>
      </c>
      <c r="F723" s="331"/>
      <c r="G723" s="333">
        <f t="shared" si="22"/>
        <v>10118.799999999985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287</v>
      </c>
      <c r="B724" s="330" t="s">
        <v>287</v>
      </c>
      <c r="C724" s="298">
        <v>46142</v>
      </c>
      <c r="D724" s="299" t="s">
        <v>288</v>
      </c>
      <c r="E724" s="331">
        <v>185.64</v>
      </c>
      <c r="F724" s="331">
        <v>185.64</v>
      </c>
      <c r="G724" s="333">
        <f t="shared" si="22"/>
        <v>10163.799999999985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46142</v>
      </c>
      <c r="D725" s="299" t="s">
        <v>290</v>
      </c>
      <c r="E725" s="331">
        <v>30</v>
      </c>
      <c r="F725" s="331"/>
      <c r="G725" s="333">
        <f t="shared" si="22"/>
        <v>10163.799999999985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291</v>
      </c>
      <c r="B726" s="330">
        <v>39</v>
      </c>
      <c r="C726" s="298">
        <v>46142</v>
      </c>
      <c r="D726" s="299" t="s">
        <v>292</v>
      </c>
      <c r="E726" s="331"/>
      <c r="F726" s="331">
        <v>2763.78</v>
      </c>
      <c r="G726" s="333">
        <f t="shared" si="22"/>
        <v>10193.799999999985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291</v>
      </c>
      <c r="B727" s="330">
        <v>38</v>
      </c>
      <c r="C727" s="298">
        <v>46142</v>
      </c>
      <c r="D727" s="299" t="s">
        <v>293</v>
      </c>
      <c r="E727" s="331"/>
      <c r="F727" s="331">
        <v>4597.82</v>
      </c>
      <c r="G727" s="333">
        <f t="shared" si="22"/>
        <v>7430.019999999985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42</v>
      </c>
      <c r="C728" s="298">
        <v>46142</v>
      </c>
      <c r="D728" s="299" t="s">
        <v>200</v>
      </c>
      <c r="E728" s="331">
        <v>50.92</v>
      </c>
      <c r="F728" s="331"/>
      <c r="G728" s="333">
        <f t="shared" si="22"/>
        <v>2832.1999999999853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43</v>
      </c>
      <c r="C729" s="298">
        <v>46142</v>
      </c>
      <c r="D729" s="299" t="s">
        <v>201</v>
      </c>
      <c r="E729" s="331">
        <v>50.92</v>
      </c>
      <c r="F729" s="331"/>
      <c r="G729" s="333">
        <f t="shared" si="22"/>
        <v>2883.1199999999853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4</v>
      </c>
      <c r="C730" s="298">
        <v>46142</v>
      </c>
      <c r="D730" s="299" t="s">
        <v>295</v>
      </c>
      <c r="E730" s="331">
        <v>35.799999999999997</v>
      </c>
      <c r="F730" s="331"/>
      <c r="G730" s="333">
        <f t="shared" si="22"/>
        <v>2934.0399999999854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10</v>
      </c>
      <c r="C731" s="298">
        <v>46142</v>
      </c>
      <c r="D731" s="299" t="s">
        <v>176</v>
      </c>
      <c r="E731" s="331">
        <v>17.899999999999999</v>
      </c>
      <c r="F731" s="331"/>
      <c r="G731" s="333">
        <f t="shared" si="22"/>
        <v>2969.8399999999856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46142</v>
      </c>
      <c r="D732" s="299" t="s">
        <v>296</v>
      </c>
      <c r="E732" s="331">
        <v>8.7200000000000006</v>
      </c>
      <c r="F732" s="331"/>
      <c r="G732" s="333">
        <f t="shared" si="22"/>
        <v>2987.7399999999857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46142</v>
      </c>
      <c r="D733" s="299" t="s">
        <v>297</v>
      </c>
      <c r="E733" s="331">
        <v>100</v>
      </c>
      <c r="F733" s="331"/>
      <c r="G733" s="333">
        <f t="shared" si="22"/>
        <v>2996.4599999999855</v>
      </c>
      <c r="H733" s="334" t="s">
        <v>298</v>
      </c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5</v>
      </c>
      <c r="C734" s="298">
        <v>46142</v>
      </c>
      <c r="D734" s="299" t="s">
        <v>297</v>
      </c>
      <c r="E734" s="331">
        <v>100</v>
      </c>
      <c r="F734" s="331"/>
      <c r="G734" s="333">
        <f t="shared" si="22"/>
        <v>3096.4599999999855</v>
      </c>
      <c r="H734" s="334" t="s">
        <v>298</v>
      </c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6</v>
      </c>
      <c r="C735" s="298">
        <v>46142</v>
      </c>
      <c r="D735" s="299" t="s">
        <v>297</v>
      </c>
      <c r="E735" s="331">
        <v>100</v>
      </c>
      <c r="F735" s="331"/>
      <c r="G735" s="333">
        <f t="shared" si="22"/>
        <v>3196.4599999999855</v>
      </c>
      <c r="H735" s="334" t="s">
        <v>298</v>
      </c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46142</v>
      </c>
      <c r="D736" s="299" t="s">
        <v>297</v>
      </c>
      <c r="E736" s="331">
        <v>100</v>
      </c>
      <c r="F736" s="331"/>
      <c r="G736" s="333">
        <f t="shared" si="22"/>
        <v>3296.4599999999855</v>
      </c>
      <c r="H736" s="334" t="s">
        <v>298</v>
      </c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291</v>
      </c>
      <c r="B737" s="330">
        <v>41</v>
      </c>
      <c r="C737" s="298">
        <v>46142</v>
      </c>
      <c r="D737" s="299" t="s">
        <v>299</v>
      </c>
      <c r="E737" s="331"/>
      <c r="F737" s="331">
        <v>250</v>
      </c>
      <c r="G737" s="333">
        <f t="shared" si="22"/>
        <v>3396.4599999999855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46142</v>
      </c>
      <c r="D738" s="299" t="s">
        <v>300</v>
      </c>
      <c r="E738" s="331">
        <v>42.44</v>
      </c>
      <c r="F738" s="331"/>
      <c r="G738" s="333">
        <f t="shared" si="22"/>
        <v>3146.4599999999855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46142</v>
      </c>
      <c r="D739" s="299" t="s">
        <v>300</v>
      </c>
      <c r="E739" s="331">
        <v>24.05</v>
      </c>
      <c r="F739" s="331"/>
      <c r="G739" s="333">
        <f t="shared" si="22"/>
        <v>3188.8999999999855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46141</v>
      </c>
      <c r="D740" s="299" t="s">
        <v>301</v>
      </c>
      <c r="E740" s="331">
        <v>31.8</v>
      </c>
      <c r="F740" s="331"/>
      <c r="G740" s="333">
        <f t="shared" si="22"/>
        <v>3212.9499999999857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6</v>
      </c>
      <c r="C741" s="298">
        <v>46141</v>
      </c>
      <c r="D741" s="299" t="s">
        <v>302</v>
      </c>
      <c r="E741" s="331">
        <v>100</v>
      </c>
      <c r="F741" s="331"/>
      <c r="G741" s="333">
        <f t="shared" si="22"/>
        <v>3244.7499999999859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46141</v>
      </c>
      <c r="D742" s="299" t="s">
        <v>303</v>
      </c>
      <c r="E742" s="331">
        <v>75</v>
      </c>
      <c r="F742" s="331"/>
      <c r="G742" s="333">
        <f t="shared" si="22"/>
        <v>3344.7499999999859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1</v>
      </c>
      <c r="C743" s="298">
        <v>46141</v>
      </c>
      <c r="D743" s="299" t="s">
        <v>304</v>
      </c>
      <c r="E743" s="331">
        <v>52.5</v>
      </c>
      <c r="F743" s="331"/>
      <c r="G743" s="333">
        <f t="shared" si="22"/>
        <v>3419.7499999999859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46141</v>
      </c>
      <c r="D744" s="299" t="s">
        <v>305</v>
      </c>
      <c r="E744" s="331">
        <v>-256</v>
      </c>
      <c r="F744" s="331"/>
      <c r="G744" s="333">
        <f t="shared" si="22"/>
        <v>3472.2499999999859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46140</v>
      </c>
      <c r="D745" s="299" t="s">
        <v>300</v>
      </c>
      <c r="E745" s="331">
        <v>20.38</v>
      </c>
      <c r="F745" s="331"/>
      <c r="G745" s="333">
        <f t="shared" si="22"/>
        <v>3216.2499999999859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46140</v>
      </c>
      <c r="D746" s="299" t="s">
        <v>296</v>
      </c>
      <c r="E746" s="331">
        <v>15.41</v>
      </c>
      <c r="F746" s="331"/>
      <c r="G746" s="333">
        <f t="shared" si="22"/>
        <v>3236.629999999986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46140</v>
      </c>
      <c r="D747" s="299" t="s">
        <v>296</v>
      </c>
      <c r="E747" s="331">
        <v>33.840000000000003</v>
      </c>
      <c r="F747" s="331"/>
      <c r="G747" s="333">
        <f t="shared" si="22"/>
        <v>3252.0399999999859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46140</v>
      </c>
      <c r="D748" s="299" t="s">
        <v>306</v>
      </c>
      <c r="E748" s="331">
        <v>5.3</v>
      </c>
      <c r="F748" s="331"/>
      <c r="G748" s="333">
        <f t="shared" si="22"/>
        <v>3285.879999999986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5</v>
      </c>
      <c r="C749" s="298">
        <v>46140</v>
      </c>
      <c r="D749" s="299" t="s">
        <v>307</v>
      </c>
      <c r="E749" s="331">
        <v>500</v>
      </c>
      <c r="F749" s="331"/>
      <c r="G749" s="333">
        <f t="shared" si="22"/>
        <v>3291.1799999999862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46140</v>
      </c>
      <c r="D750" s="299" t="s">
        <v>308</v>
      </c>
      <c r="E750" s="331">
        <v>47.99</v>
      </c>
      <c r="F750" s="331"/>
      <c r="G750" s="333">
        <f t="shared" si="22"/>
        <v>3791.1799999999862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3</v>
      </c>
      <c r="C751" s="298">
        <v>46139</v>
      </c>
      <c r="D751" s="299" t="s">
        <v>309</v>
      </c>
      <c r="E751" s="331">
        <v>13.11</v>
      </c>
      <c r="F751" s="331"/>
      <c r="G751" s="333">
        <f t="shared" si="22"/>
        <v>3839.169999999986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46139</v>
      </c>
      <c r="D752" s="299" t="s">
        <v>310</v>
      </c>
      <c r="E752" s="331">
        <v>30.54</v>
      </c>
      <c r="F752" s="331"/>
      <c r="G752" s="333">
        <f t="shared" si="22"/>
        <v>3852.2799999999861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46139</v>
      </c>
      <c r="D753" s="299" t="s">
        <v>311</v>
      </c>
      <c r="E753" s="331">
        <v>163.01</v>
      </c>
      <c r="F753" s="331"/>
      <c r="G753" s="333">
        <f t="shared" si="22"/>
        <v>3882.8199999999861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46139</v>
      </c>
      <c r="D754" s="299" t="s">
        <v>312</v>
      </c>
      <c r="E754" s="331">
        <v>54.97</v>
      </c>
      <c r="F754" s="331"/>
      <c r="G754" s="333">
        <f t="shared" si="22"/>
        <v>4045.8299999999858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1</v>
      </c>
      <c r="C755" s="298">
        <v>46139</v>
      </c>
      <c r="D755" s="299" t="s">
        <v>306</v>
      </c>
      <c r="E755" s="331">
        <v>51.28</v>
      </c>
      <c r="F755" s="331"/>
      <c r="G755" s="333">
        <f t="shared" si="22"/>
        <v>4100.7999999999856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46138</v>
      </c>
      <c r="D756" s="299" t="s">
        <v>312</v>
      </c>
      <c r="E756" s="331">
        <v>38.979999999999997</v>
      </c>
      <c r="F756" s="331"/>
      <c r="G756" s="333">
        <f t="shared" si="22"/>
        <v>4152.0799999999854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46138</v>
      </c>
      <c r="D757" s="299" t="s">
        <v>313</v>
      </c>
      <c r="E757" s="331">
        <v>39.83</v>
      </c>
      <c r="F757" s="331"/>
      <c r="G757" s="333">
        <f t="shared" si="22"/>
        <v>4191.0599999999849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8</v>
      </c>
      <c r="C758" s="298">
        <v>46138</v>
      </c>
      <c r="D758" s="299" t="s">
        <v>313</v>
      </c>
      <c r="E758" s="331">
        <v>51.24</v>
      </c>
      <c r="F758" s="331"/>
      <c r="G758" s="333">
        <f t="shared" si="22"/>
        <v>4230.8899999999849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12</v>
      </c>
      <c r="C759" s="298">
        <v>46137</v>
      </c>
      <c r="D759" s="299" t="s">
        <v>314</v>
      </c>
      <c r="E759" s="331">
        <v>214.74</v>
      </c>
      <c r="F759" s="331"/>
      <c r="G759" s="333">
        <f t="shared" si="22"/>
        <v>4282.1299999999846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287</v>
      </c>
      <c r="B760" s="330" t="s">
        <v>287</v>
      </c>
      <c r="C760" s="298">
        <v>46136</v>
      </c>
      <c r="D760" s="299" t="s">
        <v>315</v>
      </c>
      <c r="E760" s="331">
        <v>127.68</v>
      </c>
      <c r="F760" s="331">
        <v>127.68</v>
      </c>
      <c r="G760" s="333">
        <f t="shared" si="22"/>
        <v>4496.8699999999844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8</v>
      </c>
      <c r="C761" s="298">
        <v>46135</v>
      </c>
      <c r="D761" s="299" t="s">
        <v>863</v>
      </c>
      <c r="E761" s="331">
        <v>65</v>
      </c>
      <c r="F761" s="331"/>
      <c r="G761" s="333">
        <f t="shared" si="22"/>
        <v>4496.8699999999844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40</v>
      </c>
      <c r="C762" s="298">
        <v>46134</v>
      </c>
      <c r="D762" s="299" t="s">
        <v>316</v>
      </c>
      <c r="E762" s="331"/>
      <c r="F762" s="331">
        <v>838.69</v>
      </c>
      <c r="G762" s="333">
        <f t="shared" si="22"/>
        <v>4561.8699999999844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46134</v>
      </c>
      <c r="D763" s="299" t="s">
        <v>317</v>
      </c>
      <c r="E763" s="331">
        <v>17.03</v>
      </c>
      <c r="F763" s="331"/>
      <c r="G763" s="333">
        <f t="shared" si="22"/>
        <v>3723.1799999999848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46134</v>
      </c>
      <c r="D764" s="299" t="s">
        <v>312</v>
      </c>
      <c r="E764" s="331">
        <v>51.94</v>
      </c>
      <c r="F764" s="331"/>
      <c r="G764" s="333">
        <f t="shared" si="22"/>
        <v>3740.209999999985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46134</v>
      </c>
      <c r="D765" s="299" t="s">
        <v>306</v>
      </c>
      <c r="E765" s="331">
        <v>226.7</v>
      </c>
      <c r="F765" s="331"/>
      <c r="G765" s="333">
        <f t="shared" si="22"/>
        <v>3792.1499999999851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46133</v>
      </c>
      <c r="D766" s="299" t="s">
        <v>318</v>
      </c>
      <c r="E766" s="331">
        <v>70</v>
      </c>
      <c r="F766" s="331"/>
      <c r="G766" s="333">
        <f t="shared" si="22"/>
        <v>4018.8499999999849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46133</v>
      </c>
      <c r="D767" s="299" t="s">
        <v>319</v>
      </c>
      <c r="E767" s="331">
        <v>14.26</v>
      </c>
      <c r="F767" s="331"/>
      <c r="G767" s="333">
        <f t="shared" si="22"/>
        <v>4088.8499999999849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46133</v>
      </c>
      <c r="D768" s="299" t="s">
        <v>320</v>
      </c>
      <c r="E768" s="331">
        <v>8.51</v>
      </c>
      <c r="F768" s="331"/>
      <c r="G768" s="333">
        <f t="shared" si="22"/>
        <v>4103.1099999999851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5</v>
      </c>
      <c r="C769" s="298">
        <v>46133</v>
      </c>
      <c r="D769" s="299" t="s">
        <v>321</v>
      </c>
      <c r="E769" s="331">
        <v>20</v>
      </c>
      <c r="F769" s="331"/>
      <c r="G769" s="333">
        <f t="shared" si="22"/>
        <v>4111.6199999999853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23</v>
      </c>
      <c r="C770" s="298">
        <v>46133</v>
      </c>
      <c r="D770" s="299" t="s">
        <v>67</v>
      </c>
      <c r="E770" s="331">
        <v>650.88</v>
      </c>
      <c r="F770" s="331"/>
      <c r="G770" s="333">
        <f t="shared" si="22"/>
        <v>4131.6199999999853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46133</v>
      </c>
      <c r="D771" s="299" t="s">
        <v>322</v>
      </c>
      <c r="E771" s="331">
        <v>15</v>
      </c>
      <c r="F771" s="331"/>
      <c r="G771" s="333">
        <f t="shared" si="22"/>
        <v>4782.4999999999854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5</v>
      </c>
      <c r="C772" s="298">
        <v>46133</v>
      </c>
      <c r="D772" s="299" t="s">
        <v>322</v>
      </c>
      <c r="E772" s="331">
        <v>250</v>
      </c>
      <c r="F772" s="331"/>
      <c r="G772" s="333">
        <f t="shared" si="22"/>
        <v>4797.4999999999854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22</v>
      </c>
      <c r="C773" s="298">
        <v>46132</v>
      </c>
      <c r="D773" s="299" t="s">
        <v>323</v>
      </c>
      <c r="E773" s="331">
        <v>20.22</v>
      </c>
      <c r="F773" s="331"/>
      <c r="G773" s="333">
        <f t="shared" si="22"/>
        <v>5047.4999999999854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46132</v>
      </c>
      <c r="D774" s="299" t="s">
        <v>403</v>
      </c>
      <c r="E774" s="331">
        <v>44</v>
      </c>
      <c r="F774" s="331"/>
      <c r="G774" s="333">
        <f t="shared" si="22"/>
        <v>5067.7199999999857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46132</v>
      </c>
      <c r="D775" s="299" t="s">
        <v>324</v>
      </c>
      <c r="E775" s="331">
        <v>12.01</v>
      </c>
      <c r="F775" s="331"/>
      <c r="G775" s="333">
        <f t="shared" si="22"/>
        <v>5111.7199999999857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46132</v>
      </c>
      <c r="D776" s="299" t="s">
        <v>296</v>
      </c>
      <c r="E776" s="331">
        <v>12.21</v>
      </c>
      <c r="F776" s="331"/>
      <c r="G776" s="333">
        <f t="shared" si="22"/>
        <v>5123.7299999999859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46132</v>
      </c>
      <c r="D777" s="299" t="s">
        <v>325</v>
      </c>
      <c r="E777" s="331">
        <v>46.4</v>
      </c>
      <c r="F777" s="331"/>
      <c r="G777" s="333">
        <f t="shared" si="22"/>
        <v>5135.939999999986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46131</v>
      </c>
      <c r="D778" s="299" t="s">
        <v>326</v>
      </c>
      <c r="E778" s="331">
        <v>31.7</v>
      </c>
      <c r="F778" s="331"/>
      <c r="G778" s="333">
        <f t="shared" si="22"/>
        <v>5182.3399999999856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46131</v>
      </c>
      <c r="D779" s="299" t="s">
        <v>327</v>
      </c>
      <c r="E779" s="331">
        <v>11.11</v>
      </c>
      <c r="F779" s="331"/>
      <c r="G779" s="333">
        <f t="shared" si="22"/>
        <v>5214.0399999999854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1</v>
      </c>
      <c r="C780" s="298">
        <v>46131</v>
      </c>
      <c r="D780" s="299" t="s">
        <v>306</v>
      </c>
      <c r="E780" s="331">
        <v>79.16</v>
      </c>
      <c r="F780" s="331"/>
      <c r="G780" s="333">
        <f t="shared" si="22"/>
        <v>5225.1499999999851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22</v>
      </c>
      <c r="C781" s="298">
        <v>46131</v>
      </c>
      <c r="D781" s="299" t="s">
        <v>328</v>
      </c>
      <c r="E781" s="331">
        <v>7.46</v>
      </c>
      <c r="F781" s="331"/>
      <c r="G781" s="333">
        <f t="shared" si="22"/>
        <v>5304.3099999999849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46131</v>
      </c>
      <c r="D782" s="299" t="s">
        <v>300</v>
      </c>
      <c r="E782" s="331">
        <v>13.83</v>
      </c>
      <c r="F782" s="331"/>
      <c r="G782" s="333">
        <f t="shared" si="22"/>
        <v>5311.769999999985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46131</v>
      </c>
      <c r="D783" s="299" t="s">
        <v>300</v>
      </c>
      <c r="E783" s="331">
        <v>30</v>
      </c>
      <c r="F783" s="331"/>
      <c r="G783" s="333">
        <f t="shared" si="22"/>
        <v>5325.5999999999849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46131</v>
      </c>
      <c r="D784" s="299" t="s">
        <v>300</v>
      </c>
      <c r="E784" s="331">
        <v>15.17</v>
      </c>
      <c r="F784" s="331"/>
      <c r="G784" s="333">
        <f t="shared" si="22"/>
        <v>5355.5999999999849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1</v>
      </c>
      <c r="C785" s="298">
        <v>46130</v>
      </c>
      <c r="D785" s="299" t="s">
        <v>329</v>
      </c>
      <c r="E785" s="331">
        <v>75.55</v>
      </c>
      <c r="F785" s="331"/>
      <c r="G785" s="333">
        <f t="shared" si="22"/>
        <v>5370.769999999985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46130</v>
      </c>
      <c r="D786" s="299" t="s">
        <v>330</v>
      </c>
      <c r="E786" s="331">
        <v>26</v>
      </c>
      <c r="F786" s="331"/>
      <c r="G786" s="333">
        <f t="shared" si="22"/>
        <v>5446.3199999999852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1</v>
      </c>
      <c r="C787" s="298">
        <v>46130</v>
      </c>
      <c r="D787" s="299" t="s">
        <v>311</v>
      </c>
      <c r="E787" s="331">
        <v>25.28</v>
      </c>
      <c r="F787" s="331"/>
      <c r="G787" s="333">
        <f t="shared" si="22"/>
        <v>5472.3199999999852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3</v>
      </c>
      <c r="C788" s="298">
        <v>46130</v>
      </c>
      <c r="D788" s="299" t="s">
        <v>296</v>
      </c>
      <c r="E788" s="331">
        <v>7.76</v>
      </c>
      <c r="F788" s="331"/>
      <c r="G788" s="333">
        <f t="shared" si="22"/>
        <v>5497.5999999999849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22</v>
      </c>
      <c r="C789" s="298">
        <v>46130</v>
      </c>
      <c r="D789" s="299" t="s">
        <v>401</v>
      </c>
      <c r="E789" s="331">
        <v>13.84</v>
      </c>
      <c r="F789" s="331"/>
      <c r="G789" s="333">
        <f t="shared" si="22"/>
        <v>5505.3599999999851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46130</v>
      </c>
      <c r="D790" s="299" t="s">
        <v>331</v>
      </c>
      <c r="E790" s="331">
        <v>578.57000000000005</v>
      </c>
      <c r="F790" s="331">
        <v>578.57000000000005</v>
      </c>
      <c r="G790" s="333">
        <f t="shared" si="22"/>
        <v>5519.1999999999853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46129</v>
      </c>
      <c r="D791" s="299" t="s">
        <v>324</v>
      </c>
      <c r="E791" s="331">
        <v>12.84</v>
      </c>
      <c r="F791" s="331"/>
      <c r="G791" s="333">
        <f t="shared" si="22"/>
        <v>5519.1999999999853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46129</v>
      </c>
      <c r="D792" s="299" t="s">
        <v>332</v>
      </c>
      <c r="E792" s="331">
        <v>59.71</v>
      </c>
      <c r="F792" s="331"/>
      <c r="G792" s="333">
        <f t="shared" si="22"/>
        <v>5532.0399999999854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21</v>
      </c>
      <c r="C793" s="298">
        <v>46129</v>
      </c>
      <c r="D793" s="299" t="s">
        <v>194</v>
      </c>
      <c r="E793" s="331">
        <v>75.599999999999994</v>
      </c>
      <c r="F793" s="331"/>
      <c r="G793" s="333">
        <f t="shared" si="22"/>
        <v>5591.7499999999854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43</v>
      </c>
      <c r="C794" s="298">
        <v>46129</v>
      </c>
      <c r="D794" s="299" t="s">
        <v>333</v>
      </c>
      <c r="E794" s="331">
        <v>22.35</v>
      </c>
      <c r="F794" s="331"/>
      <c r="G794" s="333">
        <f t="shared" si="22"/>
        <v>5667.3499999999858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42</v>
      </c>
      <c r="C795" s="298">
        <v>46129</v>
      </c>
      <c r="D795" s="299" t="s">
        <v>333</v>
      </c>
      <c r="E795" s="331">
        <v>37.25</v>
      </c>
      <c r="F795" s="331"/>
      <c r="G795" s="333">
        <f t="shared" si="22"/>
        <v>5689.6999999999862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8</v>
      </c>
      <c r="C796" s="298">
        <v>46129</v>
      </c>
      <c r="D796" s="299" t="s">
        <v>319</v>
      </c>
      <c r="E796" s="331">
        <v>35.119999999999997</v>
      </c>
      <c r="F796" s="331"/>
      <c r="G796" s="333">
        <f t="shared" si="22"/>
        <v>5726.9499999999862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3</v>
      </c>
      <c r="C797" s="298">
        <v>46129</v>
      </c>
      <c r="D797" s="299" t="s">
        <v>296</v>
      </c>
      <c r="E797" s="331">
        <v>8.7200000000000006</v>
      </c>
      <c r="F797" s="331"/>
      <c r="G797" s="333">
        <f t="shared" si="22"/>
        <v>5762.0699999999861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46129</v>
      </c>
      <c r="D798" s="299" t="s">
        <v>334</v>
      </c>
      <c r="E798" s="331">
        <v>13.21</v>
      </c>
      <c r="F798" s="331"/>
      <c r="G798" s="333">
        <f t="shared" si="22"/>
        <v>5770.7899999999863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17</v>
      </c>
      <c r="C799" s="298">
        <v>46129</v>
      </c>
      <c r="D799" s="299" t="s">
        <v>188</v>
      </c>
      <c r="E799" s="331">
        <v>42.65</v>
      </c>
      <c r="F799" s="331"/>
      <c r="G799" s="333">
        <f t="shared" si="22"/>
        <v>5783.9999999999864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335</v>
      </c>
      <c r="B800" s="330" t="s">
        <v>335</v>
      </c>
      <c r="C800" s="298">
        <v>46129</v>
      </c>
      <c r="D800" s="299" t="s">
        <v>336</v>
      </c>
      <c r="E800" s="331">
        <v>130.31</v>
      </c>
      <c r="F800" s="331"/>
      <c r="G800" s="333">
        <f t="shared" si="22"/>
        <v>5826.649999999986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15</v>
      </c>
      <c r="C801" s="298">
        <v>46129</v>
      </c>
      <c r="D801" s="299" t="s">
        <v>185</v>
      </c>
      <c r="E801" s="331">
        <v>131.22999999999999</v>
      </c>
      <c r="F801" s="331"/>
      <c r="G801" s="333">
        <f t="shared" si="22"/>
        <v>5956.9599999999864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46129</v>
      </c>
      <c r="D802" s="299" t="s">
        <v>337</v>
      </c>
      <c r="E802" s="331">
        <v>210</v>
      </c>
      <c r="F802" s="331"/>
      <c r="G802" s="333">
        <f t="shared" si="22"/>
        <v>6088.189999999986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23</v>
      </c>
      <c r="C803" s="298">
        <v>46129</v>
      </c>
      <c r="D803" s="299" t="s">
        <v>63</v>
      </c>
      <c r="E803" s="331">
        <v>529.46</v>
      </c>
      <c r="F803" s="331"/>
      <c r="G803" s="333">
        <f t="shared" si="22"/>
        <v>6298.189999999986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7</v>
      </c>
      <c r="C804" s="298">
        <v>46129</v>
      </c>
      <c r="D804" s="299" t="s">
        <v>338</v>
      </c>
      <c r="E804" s="331">
        <v>32.78</v>
      </c>
      <c r="F804" s="331"/>
      <c r="G804" s="333">
        <f t="shared" si="22"/>
        <v>6827.649999999986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46128</v>
      </c>
      <c r="D805" s="299" t="s">
        <v>310</v>
      </c>
      <c r="E805" s="331">
        <v>44.41</v>
      </c>
      <c r="F805" s="331"/>
      <c r="G805" s="333">
        <f t="shared" si="22"/>
        <v>6860.4299999999857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16</v>
      </c>
      <c r="C806" s="298">
        <v>46128</v>
      </c>
      <c r="D806" s="299" t="s">
        <v>339</v>
      </c>
      <c r="E806" s="331">
        <v>15</v>
      </c>
      <c r="F806" s="331"/>
      <c r="G806" s="333">
        <f t="shared" si="22"/>
        <v>6904.8399999999856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46128</v>
      </c>
      <c r="D807" s="299" t="s">
        <v>301</v>
      </c>
      <c r="E807" s="331">
        <v>41.95</v>
      </c>
      <c r="F807" s="331"/>
      <c r="G807" s="333">
        <f t="shared" si="22"/>
        <v>6919.8399999999856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5</v>
      </c>
      <c r="C808" s="298">
        <v>46128</v>
      </c>
      <c r="D808" s="299" t="s">
        <v>340</v>
      </c>
      <c r="E808" s="331">
        <v>21.3</v>
      </c>
      <c r="F808" s="331"/>
      <c r="G808" s="333">
        <f t="shared" si="22"/>
        <v>6961.7899999999854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46128</v>
      </c>
      <c r="D809" s="299" t="s">
        <v>296</v>
      </c>
      <c r="E809" s="331">
        <v>70.03</v>
      </c>
      <c r="F809" s="331"/>
      <c r="G809" s="333">
        <f t="shared" si="22"/>
        <v>6983.0899999999856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46128</v>
      </c>
      <c r="D810" s="299" t="s">
        <v>296</v>
      </c>
      <c r="E810" s="331">
        <v>11.48</v>
      </c>
      <c r="F810" s="331"/>
      <c r="G810" s="333">
        <f t="shared" si="22"/>
        <v>7053.1199999999853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6</v>
      </c>
      <c r="C811" s="298">
        <v>46128</v>
      </c>
      <c r="D811" s="299" t="s">
        <v>341</v>
      </c>
      <c r="E811" s="331">
        <v>26.61</v>
      </c>
      <c r="F811" s="331"/>
      <c r="G811" s="333">
        <f t="shared" si="22"/>
        <v>7064.5999999999849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6</v>
      </c>
      <c r="C812" s="298">
        <v>46128</v>
      </c>
      <c r="D812" s="299" t="s">
        <v>342</v>
      </c>
      <c r="E812" s="331">
        <v>42.59</v>
      </c>
      <c r="F812" s="331"/>
      <c r="G812" s="333">
        <f t="shared" si="22"/>
        <v>7091.2099999999846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46128</v>
      </c>
      <c r="D813" s="299" t="s">
        <v>300</v>
      </c>
      <c r="E813" s="331">
        <v>20.58</v>
      </c>
      <c r="F813" s="331"/>
      <c r="G813" s="333">
        <f t="shared" si="22"/>
        <v>7133.7999999999847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11</v>
      </c>
      <c r="C814" s="298">
        <v>46128</v>
      </c>
      <c r="D814" s="299" t="s">
        <v>178</v>
      </c>
      <c r="E814" s="331">
        <v>267.91000000000003</v>
      </c>
      <c r="F814" s="331"/>
      <c r="G814" s="333">
        <f t="shared" si="22"/>
        <v>7154.3799999999846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291</v>
      </c>
      <c r="B815" s="330">
        <v>41</v>
      </c>
      <c r="C815" s="298">
        <v>46128</v>
      </c>
      <c r="D815" s="299" t="s">
        <v>299</v>
      </c>
      <c r="E815" s="331"/>
      <c r="F815" s="331">
        <v>300</v>
      </c>
      <c r="G815" s="333">
        <f t="shared" si="22"/>
        <v>7422.2899999999845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291</v>
      </c>
      <c r="B816" s="330">
        <v>39</v>
      </c>
      <c r="C816" s="298">
        <v>46128</v>
      </c>
      <c r="D816" s="299" t="s">
        <v>292</v>
      </c>
      <c r="E816" s="331"/>
      <c r="F816" s="331">
        <v>2763.78</v>
      </c>
      <c r="G816" s="333">
        <f t="shared" si="22"/>
        <v>7122.2899999999845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287</v>
      </c>
      <c r="B817" s="330" t="s">
        <v>287</v>
      </c>
      <c r="C817" s="298">
        <v>46127</v>
      </c>
      <c r="D817" s="299" t="s">
        <v>343</v>
      </c>
      <c r="E817" s="331">
        <v>93.71</v>
      </c>
      <c r="F817" s="331">
        <v>93.71</v>
      </c>
      <c r="G817" s="333">
        <f t="shared" si="22"/>
        <v>4358.5099999999848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46127</v>
      </c>
      <c r="D818" s="299" t="s">
        <v>344</v>
      </c>
      <c r="E818" s="331">
        <v>27</v>
      </c>
      <c r="F818" s="331"/>
      <c r="G818" s="333">
        <f t="shared" si="22"/>
        <v>4358.5099999999848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291</v>
      </c>
      <c r="B819" s="330">
        <v>38</v>
      </c>
      <c r="C819" s="298">
        <v>46127</v>
      </c>
      <c r="D819" s="299" t="s">
        <v>293</v>
      </c>
      <c r="E819" s="331"/>
      <c r="F819" s="331">
        <v>4597.82</v>
      </c>
      <c r="G819" s="333">
        <f t="shared" si="22"/>
        <v>4385.5099999999848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46127</v>
      </c>
      <c r="D820" s="299" t="s">
        <v>296</v>
      </c>
      <c r="E820" s="331">
        <v>14.67</v>
      </c>
      <c r="F820" s="331"/>
      <c r="G820" s="333">
        <f t="shared" si="22"/>
        <v>-212.31000000001481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46127</v>
      </c>
      <c r="D821" s="299" t="s">
        <v>345</v>
      </c>
      <c r="E821" s="331">
        <v>102.2</v>
      </c>
      <c r="F821" s="331"/>
      <c r="G821" s="333">
        <f t="shared" si="22"/>
        <v>-197.64000000001482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46126</v>
      </c>
      <c r="D822" s="299" t="s">
        <v>319</v>
      </c>
      <c r="E822" s="331">
        <v>15.53</v>
      </c>
      <c r="F822" s="331"/>
      <c r="G822" s="333">
        <f t="shared" si="22"/>
        <v>-95.440000000014805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24</v>
      </c>
      <c r="C823" s="298">
        <v>46126</v>
      </c>
      <c r="D823" s="299" t="s">
        <v>860</v>
      </c>
      <c r="E823" s="331">
        <v>105.33</v>
      </c>
      <c r="F823" s="331"/>
      <c r="G823" s="333">
        <f t="shared" si="22"/>
        <v>-79.910000000014804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46125</v>
      </c>
      <c r="D824" s="299" t="s">
        <v>346</v>
      </c>
      <c r="E824" s="331">
        <v>11.64</v>
      </c>
      <c r="F824" s="331"/>
      <c r="G824" s="333">
        <f t="shared" si="22"/>
        <v>25.419999999985201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1</v>
      </c>
      <c r="C825" s="298">
        <v>46125</v>
      </c>
      <c r="D825" s="299" t="s">
        <v>306</v>
      </c>
      <c r="E825" s="331">
        <v>50.71</v>
      </c>
      <c r="F825" s="331"/>
      <c r="G825" s="333">
        <f t="shared" si="22"/>
        <v>37.059999999985202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46125</v>
      </c>
      <c r="D826" s="299" t="s">
        <v>334</v>
      </c>
      <c r="E826" s="331">
        <v>11.06</v>
      </c>
      <c r="F826" s="331"/>
      <c r="G826" s="333">
        <f t="shared" si="22"/>
        <v>87.769999999985203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4</v>
      </c>
      <c r="C827" s="298">
        <v>46125</v>
      </c>
      <c r="D827" s="299" t="s">
        <v>295</v>
      </c>
      <c r="E827" s="331">
        <v>35.979999999999997</v>
      </c>
      <c r="F827" s="331"/>
      <c r="G827" s="333">
        <f t="shared" si="22"/>
        <v>98.829999999985205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8</v>
      </c>
      <c r="C828" s="298">
        <v>46125</v>
      </c>
      <c r="D828" s="299" t="s">
        <v>347</v>
      </c>
      <c r="E828" s="331">
        <v>7.83</v>
      </c>
      <c r="F828" s="331"/>
      <c r="G828" s="333">
        <f t="shared" si="22"/>
        <v>134.80999999998519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3</v>
      </c>
      <c r="C829" s="298">
        <v>46125</v>
      </c>
      <c r="D829" s="299" t="s">
        <v>348</v>
      </c>
      <c r="E829" s="331">
        <v>4.1900000000000004</v>
      </c>
      <c r="F829" s="331"/>
      <c r="G829" s="333">
        <f t="shared" si="22"/>
        <v>142.63999999998521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46125</v>
      </c>
      <c r="D830" s="299" t="s">
        <v>349</v>
      </c>
      <c r="E830" s="331">
        <v>39.25</v>
      </c>
      <c r="F830" s="331"/>
      <c r="G830" s="333">
        <f t="shared" si="22"/>
        <v>146.8299999999852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287</v>
      </c>
      <c r="B831" s="330" t="s">
        <v>287</v>
      </c>
      <c r="C831" s="298">
        <v>46125</v>
      </c>
      <c r="D831" s="299" t="s">
        <v>350</v>
      </c>
      <c r="E831" s="331">
        <v>318.36</v>
      </c>
      <c r="F831" s="331">
        <v>318.36</v>
      </c>
      <c r="G831" s="333">
        <f t="shared" si="22"/>
        <v>186.0799999999852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19</v>
      </c>
      <c r="C832" s="298">
        <v>46125</v>
      </c>
      <c r="D832" s="299" t="s">
        <v>191</v>
      </c>
      <c r="E832" s="331">
        <v>200</v>
      </c>
      <c r="F832" s="331"/>
      <c r="G832" s="333">
        <f t="shared" si="22"/>
        <v>186.0799999999852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1</v>
      </c>
      <c r="C833" s="298">
        <v>46124</v>
      </c>
      <c r="D833" s="299" t="s">
        <v>304</v>
      </c>
      <c r="E833" s="331">
        <v>136.05000000000001</v>
      </c>
      <c r="F833" s="331"/>
      <c r="G833" s="333">
        <f t="shared" si="22"/>
        <v>386.0799999999852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3</v>
      </c>
      <c r="C834" s="298">
        <v>46124</v>
      </c>
      <c r="D834" s="299" t="s">
        <v>348</v>
      </c>
      <c r="E834" s="331">
        <v>13.09</v>
      </c>
      <c r="F834" s="331"/>
      <c r="G834" s="333">
        <f t="shared" si="22"/>
        <v>522.12999999998522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46124</v>
      </c>
      <c r="D835" s="299" t="s">
        <v>319</v>
      </c>
      <c r="E835" s="331">
        <v>24.47</v>
      </c>
      <c r="F835" s="331"/>
      <c r="G835" s="333">
        <f t="shared" si="22"/>
        <v>535.21999999998525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8</v>
      </c>
      <c r="C836" s="298">
        <v>46124</v>
      </c>
      <c r="D836" s="299" t="s">
        <v>319</v>
      </c>
      <c r="E836" s="331">
        <v>14.29</v>
      </c>
      <c r="F836" s="331"/>
      <c r="G836" s="333">
        <f t="shared" si="22"/>
        <v>559.68999999998528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22</v>
      </c>
      <c r="C837" s="298">
        <v>46124</v>
      </c>
      <c r="D837" s="299" t="s">
        <v>835</v>
      </c>
      <c r="E837" s="331">
        <v>9.57</v>
      </c>
      <c r="F837" s="331"/>
      <c r="G837" s="333">
        <f t="shared" si="22"/>
        <v>573.97999999998524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3</v>
      </c>
      <c r="C838" s="298">
        <v>46124</v>
      </c>
      <c r="D838" s="299" t="s">
        <v>351</v>
      </c>
      <c r="E838" s="331">
        <v>25</v>
      </c>
      <c r="F838" s="331"/>
      <c r="G838" s="333">
        <f t="shared" si="22"/>
        <v>583.54999999998529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46123</v>
      </c>
      <c r="D839" s="299" t="s">
        <v>352</v>
      </c>
      <c r="E839" s="331">
        <v>19.16</v>
      </c>
      <c r="F839" s="331"/>
      <c r="G839" s="333">
        <f t="shared" si="22"/>
        <v>608.54999999998529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46123</v>
      </c>
      <c r="D840" s="299" t="s">
        <v>301</v>
      </c>
      <c r="E840" s="331">
        <v>20.91</v>
      </c>
      <c r="F840" s="331"/>
      <c r="G840" s="333">
        <f t="shared" si="22"/>
        <v>627.70999999998526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46123</v>
      </c>
      <c r="D841" s="299" t="s">
        <v>296</v>
      </c>
      <c r="E841" s="331">
        <v>12.44</v>
      </c>
      <c r="F841" s="331"/>
      <c r="G841" s="333">
        <f t="shared" si="22"/>
        <v>648.61999999998523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46123</v>
      </c>
      <c r="D842" s="299" t="s">
        <v>353</v>
      </c>
      <c r="E842" s="331">
        <v>41.34</v>
      </c>
      <c r="F842" s="331"/>
      <c r="G842" s="333">
        <f t="shared" si="22"/>
        <v>661.05999999998528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46122</v>
      </c>
      <c r="D843" s="299" t="s">
        <v>446</v>
      </c>
      <c r="E843" s="331">
        <v>-0.04</v>
      </c>
      <c r="F843" s="331"/>
      <c r="G843" s="333">
        <f t="shared" si="22"/>
        <v>702.39999999998531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5</v>
      </c>
      <c r="C844" s="298">
        <v>46122</v>
      </c>
      <c r="D844" s="299" t="s">
        <v>354</v>
      </c>
      <c r="E844" s="331">
        <v>372</v>
      </c>
      <c r="F844" s="331"/>
      <c r="G844" s="333">
        <f t="shared" si="22"/>
        <v>702.35999999998535</v>
      </c>
      <c r="H844" s="334" t="s">
        <v>298</v>
      </c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46122</v>
      </c>
      <c r="D845" s="299" t="s">
        <v>355</v>
      </c>
      <c r="E845" s="331">
        <v>15.22</v>
      </c>
      <c r="F845" s="331"/>
      <c r="G845" s="333">
        <f t="shared" si="22"/>
        <v>1074.3599999999853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3</v>
      </c>
      <c r="C846" s="298">
        <v>46122</v>
      </c>
      <c r="D846" s="299" t="s">
        <v>296</v>
      </c>
      <c r="E846" s="331">
        <v>9.5500000000000007</v>
      </c>
      <c r="F846" s="331"/>
      <c r="G846" s="333">
        <f t="shared" si="22"/>
        <v>1089.5799999999854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46122</v>
      </c>
      <c r="D847" s="299" t="s">
        <v>356</v>
      </c>
      <c r="E847" s="331">
        <v>52.65</v>
      </c>
      <c r="F847" s="331"/>
      <c r="G847" s="333">
        <f t="shared" si="22"/>
        <v>1099.1299999999853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1</v>
      </c>
      <c r="C848" s="298">
        <v>46122</v>
      </c>
      <c r="D848" s="299" t="s">
        <v>311</v>
      </c>
      <c r="E848" s="331">
        <v>68.989999999999995</v>
      </c>
      <c r="F848" s="331"/>
      <c r="G848" s="333">
        <f t="shared" si="22"/>
        <v>1151.7799999999854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46122</v>
      </c>
      <c r="D849" s="299" t="s">
        <v>324</v>
      </c>
      <c r="E849" s="331">
        <v>17.37</v>
      </c>
      <c r="F849" s="331"/>
      <c r="G849" s="333">
        <f t="shared" si="22"/>
        <v>1220.7699999999854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46121</v>
      </c>
      <c r="D850" s="299" t="s">
        <v>357</v>
      </c>
      <c r="E850" s="331">
        <v>64.42</v>
      </c>
      <c r="F850" s="331"/>
      <c r="G850" s="333">
        <f t="shared" si="22"/>
        <v>1238.1399999999853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46121</v>
      </c>
      <c r="D851" s="299" t="s">
        <v>358</v>
      </c>
      <c r="E851" s="331">
        <v>9.4700000000000006</v>
      </c>
      <c r="F851" s="331"/>
      <c r="G851" s="333">
        <f t="shared" si="22"/>
        <v>1302.5599999999854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5</v>
      </c>
      <c r="C852" s="298">
        <v>46121</v>
      </c>
      <c r="D852" s="299" t="s">
        <v>854</v>
      </c>
      <c r="E852" s="331">
        <v>10.68</v>
      </c>
      <c r="F852" s="331"/>
      <c r="G852" s="333">
        <f t="shared" si="22"/>
        <v>1312.0299999999854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7</v>
      </c>
      <c r="C853" s="298">
        <v>46121</v>
      </c>
      <c r="D853" s="299" t="s">
        <v>359</v>
      </c>
      <c r="E853" s="331">
        <v>68.010000000000005</v>
      </c>
      <c r="F853" s="331"/>
      <c r="G853" s="333">
        <f t="shared" si="22"/>
        <v>1322.7099999999855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4</v>
      </c>
      <c r="C854" s="298">
        <v>46121</v>
      </c>
      <c r="D854" s="299" t="s">
        <v>310</v>
      </c>
      <c r="E854" s="331">
        <v>40.85</v>
      </c>
      <c r="F854" s="331"/>
      <c r="G854" s="333">
        <f t="shared" si="22"/>
        <v>1390.7199999999855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46121</v>
      </c>
      <c r="D855" s="299" t="s">
        <v>360</v>
      </c>
      <c r="E855" s="331">
        <v>25</v>
      </c>
      <c r="F855" s="331"/>
      <c r="G855" s="333">
        <f t="shared" si="22"/>
        <v>1431.5699999999854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18</v>
      </c>
      <c r="C856" s="298">
        <v>46120</v>
      </c>
      <c r="D856" s="299" t="s">
        <v>361</v>
      </c>
      <c r="E856" s="331">
        <v>400</v>
      </c>
      <c r="F856" s="331"/>
      <c r="G856" s="333">
        <f t="shared" si="22"/>
        <v>1456.5699999999854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335</v>
      </c>
      <c r="B857" s="330" t="s">
        <v>335</v>
      </c>
      <c r="C857" s="298">
        <v>46120</v>
      </c>
      <c r="D857" s="299" t="s">
        <v>447</v>
      </c>
      <c r="E857" s="331">
        <v>44.96</v>
      </c>
      <c r="F857" s="331"/>
      <c r="G857" s="333">
        <f t="shared" si="22"/>
        <v>1856.5699999999854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13</v>
      </c>
      <c r="C858" s="298">
        <v>46120</v>
      </c>
      <c r="D858" s="299" t="s">
        <v>182</v>
      </c>
      <c r="E858" s="331">
        <v>104.98</v>
      </c>
      <c r="F858" s="331"/>
      <c r="G858" s="333">
        <f t="shared" si="22"/>
        <v>1901.5299999999854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46120</v>
      </c>
      <c r="D859" s="299" t="s">
        <v>296</v>
      </c>
      <c r="E859" s="331">
        <v>13.8</v>
      </c>
      <c r="F859" s="331"/>
      <c r="G859" s="333">
        <f t="shared" si="22"/>
        <v>2006.5099999999854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4</v>
      </c>
      <c r="C860" s="298">
        <v>46120</v>
      </c>
      <c r="D860" s="299" t="s">
        <v>295</v>
      </c>
      <c r="E860" s="331">
        <v>37.92</v>
      </c>
      <c r="F860" s="331"/>
      <c r="G860" s="333">
        <f t="shared" si="22"/>
        <v>2020.3099999999854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46120</v>
      </c>
      <c r="D861" s="299" t="s">
        <v>300</v>
      </c>
      <c r="E861" s="331">
        <v>56.68</v>
      </c>
      <c r="F861" s="331"/>
      <c r="G861" s="333">
        <f t="shared" si="22"/>
        <v>2058.2299999999855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46120</v>
      </c>
      <c r="D862" s="299" t="s">
        <v>362</v>
      </c>
      <c r="E862" s="331">
        <v>29.26</v>
      </c>
      <c r="F862" s="331"/>
      <c r="G862" s="333">
        <f t="shared" si="22"/>
        <v>2114.9099999999853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9</v>
      </c>
      <c r="C863" s="298">
        <v>46119</v>
      </c>
      <c r="D863" s="299" t="s">
        <v>58</v>
      </c>
      <c r="E863" s="331">
        <v>1281.53</v>
      </c>
      <c r="F863" s="331"/>
      <c r="G863" s="333">
        <f t="shared" si="22"/>
        <v>2144.1699999999855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46119</v>
      </c>
      <c r="D864" s="299" t="s">
        <v>363</v>
      </c>
      <c r="E864" s="331">
        <v>25.84</v>
      </c>
      <c r="F864" s="331"/>
      <c r="G864" s="333">
        <f t="shared" si="22"/>
        <v>3425.6999999999853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8</v>
      </c>
      <c r="C865" s="298">
        <v>46119</v>
      </c>
      <c r="D865" s="299" t="s">
        <v>319</v>
      </c>
      <c r="E865" s="331">
        <v>12.05</v>
      </c>
      <c r="F865" s="331"/>
      <c r="G865" s="333">
        <f t="shared" si="22"/>
        <v>3451.5399999999854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46119</v>
      </c>
      <c r="D866" s="299" t="s">
        <v>334</v>
      </c>
      <c r="E866" s="331">
        <v>82.04</v>
      </c>
      <c r="F866" s="331"/>
      <c r="G866" s="333">
        <f t="shared" si="22"/>
        <v>3463.5899999999856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46119</v>
      </c>
      <c r="D867" s="299" t="s">
        <v>364</v>
      </c>
      <c r="E867" s="331">
        <v>22.92</v>
      </c>
      <c r="F867" s="331"/>
      <c r="G867" s="333">
        <f t="shared" si="22"/>
        <v>3545.6299999999856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5</v>
      </c>
      <c r="C868" s="298">
        <v>46118</v>
      </c>
      <c r="D868" s="299" t="s">
        <v>365</v>
      </c>
      <c r="E868" s="331">
        <v>400</v>
      </c>
      <c r="F868" s="331"/>
      <c r="G868" s="333">
        <f t="shared" si="22"/>
        <v>3568.5499999999856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14</v>
      </c>
      <c r="C869" s="298">
        <v>46118</v>
      </c>
      <c r="D869" s="299" t="s">
        <v>366</v>
      </c>
      <c r="E869" s="331">
        <v>66.67</v>
      </c>
      <c r="F869" s="331"/>
      <c r="G869" s="333">
        <f t="shared" si="22"/>
        <v>3968.5499999999856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14</v>
      </c>
      <c r="C870" s="298">
        <v>46118</v>
      </c>
      <c r="D870" s="299" t="s">
        <v>367</v>
      </c>
      <c r="E870" s="331">
        <v>70.25</v>
      </c>
      <c r="F870" s="331"/>
      <c r="G870" s="333">
        <f t="shared" si="22"/>
        <v>4035.2199999999857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1</v>
      </c>
      <c r="C871" s="298">
        <v>46117</v>
      </c>
      <c r="D871" s="299" t="s">
        <v>368</v>
      </c>
      <c r="E871" s="331">
        <v>25.6</v>
      </c>
      <c r="F871" s="331"/>
      <c r="G871" s="333">
        <f t="shared" si="22"/>
        <v>4105.4699999999857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46117</v>
      </c>
      <c r="D872" s="299" t="s">
        <v>319</v>
      </c>
      <c r="E872" s="331">
        <v>8.56</v>
      </c>
      <c r="F872" s="331"/>
      <c r="G872" s="333">
        <f t="shared" si="22"/>
        <v>4131.0699999999861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46117</v>
      </c>
      <c r="D873" s="299" t="s">
        <v>369</v>
      </c>
      <c r="E873" s="331">
        <v>301.67</v>
      </c>
      <c r="F873" s="331"/>
      <c r="G873" s="333">
        <f t="shared" si="22"/>
        <v>4139.6299999999865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1</v>
      </c>
      <c r="C874" s="298">
        <v>46116</v>
      </c>
      <c r="D874" s="299" t="s">
        <v>306</v>
      </c>
      <c r="E874" s="331">
        <v>176.85</v>
      </c>
      <c r="F874" s="331"/>
      <c r="G874" s="333">
        <f t="shared" si="22"/>
        <v>4441.2999999999865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1</v>
      </c>
      <c r="C875" s="298">
        <v>46116</v>
      </c>
      <c r="D875" s="299" t="s">
        <v>311</v>
      </c>
      <c r="E875" s="331">
        <v>139.34</v>
      </c>
      <c r="F875" s="331"/>
      <c r="G875" s="333">
        <f t="shared" si="22"/>
        <v>4618.1499999999869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17</v>
      </c>
      <c r="C876" s="298">
        <v>46116</v>
      </c>
      <c r="D876" s="299" t="s">
        <v>370</v>
      </c>
      <c r="E876" s="331">
        <v>99</v>
      </c>
      <c r="F876" s="331"/>
      <c r="G876" s="333">
        <f t="shared" si="22"/>
        <v>4757.489999999987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46116</v>
      </c>
      <c r="D877" s="299" t="s">
        <v>371</v>
      </c>
      <c r="E877" s="331">
        <v>34</v>
      </c>
      <c r="F877" s="331"/>
      <c r="G877" s="333">
        <f t="shared" si="22"/>
        <v>4856.489999999987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3</v>
      </c>
      <c r="C878" s="298">
        <v>46116</v>
      </c>
      <c r="D878" s="299" t="s">
        <v>348</v>
      </c>
      <c r="E878" s="331">
        <v>10.24</v>
      </c>
      <c r="F878" s="331"/>
      <c r="G878" s="333">
        <f t="shared" si="22"/>
        <v>4890.489999999987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7</v>
      </c>
      <c r="C879" s="298">
        <v>46115</v>
      </c>
      <c r="D879" s="299" t="s">
        <v>372</v>
      </c>
      <c r="E879" s="331">
        <v>100</v>
      </c>
      <c r="F879" s="331"/>
      <c r="G879" s="333">
        <f t="shared" si="22"/>
        <v>4900.7299999999868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46115</v>
      </c>
      <c r="D880" s="299" t="s">
        <v>300</v>
      </c>
      <c r="E880" s="331">
        <v>7.68</v>
      </c>
      <c r="F880" s="331"/>
      <c r="G880" s="333">
        <f t="shared" si="22"/>
        <v>5000.7299999999868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46115</v>
      </c>
      <c r="D881" s="299" t="s">
        <v>296</v>
      </c>
      <c r="E881" s="331">
        <v>8.7200000000000006</v>
      </c>
      <c r="F881" s="331"/>
      <c r="G881" s="333">
        <f t="shared" si="22"/>
        <v>5008.4099999999871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46114</v>
      </c>
      <c r="D882" s="299" t="s">
        <v>373</v>
      </c>
      <c r="E882" s="331">
        <v>81.739999999999995</v>
      </c>
      <c r="F882" s="331"/>
      <c r="G882" s="333">
        <f t="shared" si="22"/>
        <v>5017.1299999999874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284</v>
      </c>
      <c r="B883" s="330">
        <v>36</v>
      </c>
      <c r="C883" s="298">
        <v>46114</v>
      </c>
      <c r="D883" s="299" t="s">
        <v>374</v>
      </c>
      <c r="E883" s="331">
        <v>50</v>
      </c>
      <c r="F883" s="331"/>
      <c r="G883" s="333">
        <f t="shared" si="22"/>
        <v>5098.8699999999872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22</v>
      </c>
      <c r="C884" s="298">
        <v>46114</v>
      </c>
      <c r="D884" s="299" t="s">
        <v>375</v>
      </c>
      <c r="E884" s="331">
        <v>6.37</v>
      </c>
      <c r="F884" s="331"/>
      <c r="G884" s="333">
        <f t="shared" si="22"/>
        <v>5148.8699999999872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46114</v>
      </c>
      <c r="D885" s="299" t="s">
        <v>326</v>
      </c>
      <c r="E885" s="331">
        <v>55.22</v>
      </c>
      <c r="F885" s="331"/>
      <c r="G885" s="333">
        <f t="shared" si="22"/>
        <v>5155.239999999987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8</v>
      </c>
      <c r="C886" s="298">
        <v>46114</v>
      </c>
      <c r="D886" s="299" t="s">
        <v>319</v>
      </c>
      <c r="E886" s="331">
        <v>8.5</v>
      </c>
      <c r="F886" s="331"/>
      <c r="G886" s="333">
        <f t="shared" si="22"/>
        <v>5210.4599999999873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46114</v>
      </c>
      <c r="D887" s="299" t="s">
        <v>334</v>
      </c>
      <c r="E887" s="331">
        <v>38.99</v>
      </c>
      <c r="F887" s="331"/>
      <c r="G887" s="333">
        <f t="shared" si="22"/>
        <v>5218.9599999999873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291</v>
      </c>
      <c r="B888" s="330">
        <v>39</v>
      </c>
      <c r="C888" s="298">
        <v>46113</v>
      </c>
      <c r="D888" s="299" t="s">
        <v>292</v>
      </c>
      <c r="E888" s="331"/>
      <c r="F888" s="331">
        <v>2763.78</v>
      </c>
      <c r="G888" s="333">
        <f t="shared" si="22"/>
        <v>5257.9499999999871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46113</v>
      </c>
      <c r="D889" s="299" t="s">
        <v>296</v>
      </c>
      <c r="E889" s="331">
        <v>36.090000000000003</v>
      </c>
      <c r="F889" s="331"/>
      <c r="G889" s="333">
        <f t="shared" si="22"/>
        <v>2494.1699999999869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46113</v>
      </c>
      <c r="D890" s="299" t="s">
        <v>310</v>
      </c>
      <c r="E890" s="331">
        <v>80</v>
      </c>
      <c r="F890" s="331"/>
      <c r="G890" s="333">
        <f t="shared" si="22"/>
        <v>2530.259999999987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7</v>
      </c>
      <c r="C891" s="298">
        <v>46113</v>
      </c>
      <c r="D891" s="299" t="s">
        <v>320</v>
      </c>
      <c r="E891" s="331">
        <v>47.84</v>
      </c>
      <c r="F891" s="331"/>
      <c r="G891" s="333">
        <f t="shared" si="22"/>
        <v>2610.259999999987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7</v>
      </c>
      <c r="C892" s="298">
        <v>46113</v>
      </c>
      <c r="D892" s="299" t="s">
        <v>320</v>
      </c>
      <c r="E892" s="331">
        <v>21.25</v>
      </c>
      <c r="F892" s="331"/>
      <c r="G892" s="333">
        <f t="shared" si="22"/>
        <v>2658.0999999999872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46113</v>
      </c>
      <c r="D893" s="299" t="s">
        <v>376</v>
      </c>
      <c r="E893" s="331">
        <v>42.9</v>
      </c>
      <c r="F893" s="331"/>
      <c r="G893" s="333">
        <f t="shared" si="22"/>
        <v>2679.3499999999872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284</v>
      </c>
      <c r="B894" s="330">
        <v>37</v>
      </c>
      <c r="C894" s="298">
        <v>46112</v>
      </c>
      <c r="D894" s="299" t="s">
        <v>377</v>
      </c>
      <c r="E894" s="331">
        <v>4309.58</v>
      </c>
      <c r="F894" s="331"/>
      <c r="G894" s="333">
        <f t="shared" si="22"/>
        <v>2722.2499999999873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286</v>
      </c>
      <c r="B895" s="330">
        <v>25</v>
      </c>
      <c r="C895" s="298">
        <v>46112</v>
      </c>
      <c r="D895" s="298" t="s">
        <v>204</v>
      </c>
      <c r="E895" s="331">
        <v>350</v>
      </c>
      <c r="F895" s="331"/>
      <c r="G895" s="333">
        <f t="shared" si="22"/>
        <v>7031.8299999999872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286</v>
      </c>
      <c r="B896" s="330">
        <v>26</v>
      </c>
      <c r="C896" s="298">
        <v>46112</v>
      </c>
      <c r="D896" s="298" t="s">
        <v>205</v>
      </c>
      <c r="E896" s="331">
        <v>320</v>
      </c>
      <c r="F896" s="331"/>
      <c r="G896" s="333">
        <f t="shared" si="22"/>
        <v>7381.8299999999872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286</v>
      </c>
      <c r="B897" s="330">
        <v>27</v>
      </c>
      <c r="C897" s="298">
        <v>46112</v>
      </c>
      <c r="D897" s="298" t="s">
        <v>206</v>
      </c>
      <c r="E897" s="331">
        <v>25</v>
      </c>
      <c r="F897" s="331"/>
      <c r="G897" s="333">
        <f t="shared" si="22"/>
        <v>7701.8299999999872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286</v>
      </c>
      <c r="B898" s="330">
        <v>28</v>
      </c>
      <c r="C898" s="298">
        <v>46112</v>
      </c>
      <c r="D898" s="298" t="s">
        <v>207</v>
      </c>
      <c r="E898" s="331">
        <v>25</v>
      </c>
      <c r="F898" s="331"/>
      <c r="G898" s="333">
        <f t="shared" si="22"/>
        <v>7726.8299999999872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286</v>
      </c>
      <c r="B899" s="330">
        <v>29</v>
      </c>
      <c r="C899" s="298">
        <v>46112</v>
      </c>
      <c r="D899" s="298" t="s">
        <v>208</v>
      </c>
      <c r="E899" s="331">
        <v>45</v>
      </c>
      <c r="F899" s="331"/>
      <c r="G899" s="333">
        <f t="shared" si="22"/>
        <v>7751.8299999999872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286</v>
      </c>
      <c r="B900" s="330">
        <v>30</v>
      </c>
      <c r="C900" s="298">
        <v>46112</v>
      </c>
      <c r="D900" s="298" t="s">
        <v>209</v>
      </c>
      <c r="E900" s="331">
        <v>400</v>
      </c>
      <c r="F900" s="331"/>
      <c r="G900" s="333">
        <f t="shared" si="22"/>
        <v>7796.8299999999872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286</v>
      </c>
      <c r="B901" s="330">
        <v>31</v>
      </c>
      <c r="C901" s="298">
        <v>46112</v>
      </c>
      <c r="D901" s="298" t="s">
        <v>210</v>
      </c>
      <c r="E901" s="331">
        <v>375</v>
      </c>
      <c r="F901" s="331"/>
      <c r="G901" s="333">
        <f t="shared" si="22"/>
        <v>8196.8299999999872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286</v>
      </c>
      <c r="B902" s="330">
        <v>32</v>
      </c>
      <c r="C902" s="298">
        <v>46112</v>
      </c>
      <c r="D902" s="298" t="s">
        <v>211</v>
      </c>
      <c r="E902" s="331">
        <v>100</v>
      </c>
      <c r="F902" s="331"/>
      <c r="G902" s="333">
        <f t="shared" si="22"/>
        <v>8571.8299999999872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286</v>
      </c>
      <c r="B903" s="330">
        <v>33</v>
      </c>
      <c r="C903" s="298">
        <v>46112</v>
      </c>
      <c r="D903" s="298" t="s">
        <v>212</v>
      </c>
      <c r="E903" s="331">
        <v>85</v>
      </c>
      <c r="F903" s="331"/>
      <c r="G903" s="333">
        <f t="shared" si="22"/>
        <v>8671.8299999999872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286</v>
      </c>
      <c r="B904" s="330">
        <v>34</v>
      </c>
      <c r="C904" s="298">
        <v>46112</v>
      </c>
      <c r="D904" s="298" t="s">
        <v>213</v>
      </c>
      <c r="E904" s="331">
        <v>230</v>
      </c>
      <c r="F904" s="331"/>
      <c r="G904" s="333">
        <f t="shared" si="22"/>
        <v>8756.8299999999872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286</v>
      </c>
      <c r="B905" s="330">
        <v>35</v>
      </c>
      <c r="C905" s="298">
        <v>46112</v>
      </c>
      <c r="D905" s="298" t="s">
        <v>214</v>
      </c>
      <c r="E905" s="331">
        <v>45</v>
      </c>
      <c r="F905" s="331"/>
      <c r="G905" s="333">
        <f t="shared" si="22"/>
        <v>8986.8299999999872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46112</v>
      </c>
      <c r="D906" s="298" t="s">
        <v>378</v>
      </c>
      <c r="E906" s="331">
        <v>40</v>
      </c>
      <c r="F906" s="331"/>
      <c r="G906" s="333">
        <f t="shared" si="22"/>
        <v>9031.8299999999872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42</v>
      </c>
      <c r="C907" s="298">
        <v>46112</v>
      </c>
      <c r="D907" s="298" t="s">
        <v>200</v>
      </c>
      <c r="E907" s="331">
        <v>59</v>
      </c>
      <c r="F907" s="331"/>
      <c r="G907" s="333">
        <f t="shared" si="22"/>
        <v>9071.8299999999872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43</v>
      </c>
      <c r="C908" s="298">
        <v>46112</v>
      </c>
      <c r="D908" s="298" t="s">
        <v>201</v>
      </c>
      <c r="E908" s="331">
        <v>42.84</v>
      </c>
      <c r="F908" s="331"/>
      <c r="G908" s="333">
        <f t="shared" si="22"/>
        <v>9130.8299999999872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46112</v>
      </c>
      <c r="D909" s="298" t="s">
        <v>300</v>
      </c>
      <c r="E909" s="331">
        <v>57.21</v>
      </c>
      <c r="F909" s="331"/>
      <c r="G909" s="333">
        <f t="shared" si="22"/>
        <v>9173.6699999999873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8</v>
      </c>
      <c r="C910" s="298">
        <v>46112</v>
      </c>
      <c r="D910" s="298" t="s">
        <v>296</v>
      </c>
      <c r="E910" s="331">
        <v>11.18</v>
      </c>
      <c r="F910" s="331"/>
      <c r="G910" s="333">
        <f t="shared" si="22"/>
        <v>9230.8799999999865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10</v>
      </c>
      <c r="C911" s="298">
        <v>46112</v>
      </c>
      <c r="D911" s="298" t="s">
        <v>176</v>
      </c>
      <c r="E911" s="331">
        <v>17.899999999999999</v>
      </c>
      <c r="F911" s="331"/>
      <c r="G911" s="333">
        <f t="shared" si="22"/>
        <v>9242.0599999999868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46111</v>
      </c>
      <c r="D912" s="298" t="s">
        <v>334</v>
      </c>
      <c r="E912" s="331">
        <v>23.83</v>
      </c>
      <c r="F912" s="331"/>
      <c r="G912" s="333">
        <f t="shared" si="22"/>
        <v>9259.9599999999864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291</v>
      </c>
      <c r="B913" s="330">
        <v>38</v>
      </c>
      <c r="C913" s="298">
        <v>46111</v>
      </c>
      <c r="D913" s="299" t="s">
        <v>293</v>
      </c>
      <c r="E913" s="331"/>
      <c r="F913" s="331">
        <v>4278.1400000000003</v>
      </c>
      <c r="G913" s="333">
        <f t="shared" si="22"/>
        <v>9283.7899999999863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3</v>
      </c>
      <c r="C914" s="298">
        <v>46111</v>
      </c>
      <c r="D914" s="299" t="s">
        <v>351</v>
      </c>
      <c r="E914" s="331">
        <v>30</v>
      </c>
      <c r="F914" s="331"/>
      <c r="G914" s="333">
        <f t="shared" si="22"/>
        <v>5005.649999999986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46111</v>
      </c>
      <c r="D915" s="299" t="s">
        <v>300</v>
      </c>
      <c r="E915" s="331">
        <v>15.96</v>
      </c>
      <c r="F915" s="331"/>
      <c r="G915" s="333">
        <f t="shared" si="22"/>
        <v>5035.649999999986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3</v>
      </c>
      <c r="C916" s="298">
        <v>46111</v>
      </c>
      <c r="D916" s="299" t="s">
        <v>379</v>
      </c>
      <c r="E916" s="331">
        <v>18.96</v>
      </c>
      <c r="F916" s="331"/>
      <c r="G916" s="333">
        <f t="shared" si="22"/>
        <v>5051.609999999986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1</v>
      </c>
      <c r="C917" s="298">
        <v>46110</v>
      </c>
      <c r="D917" s="299" t="s">
        <v>311</v>
      </c>
      <c r="E917" s="331">
        <v>144.22</v>
      </c>
      <c r="F917" s="331"/>
      <c r="G917" s="333">
        <f t="shared" si="22"/>
        <v>5070.5699999999861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7</v>
      </c>
      <c r="C918" s="298">
        <v>46110</v>
      </c>
      <c r="D918" s="299" t="s">
        <v>380</v>
      </c>
      <c r="E918" s="331">
        <v>181.04</v>
      </c>
      <c r="F918" s="331"/>
      <c r="G918" s="333">
        <f t="shared" si="22"/>
        <v>5214.7899999999863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46110</v>
      </c>
      <c r="D919" s="299" t="s">
        <v>381</v>
      </c>
      <c r="E919" s="331">
        <v>196.9</v>
      </c>
      <c r="F919" s="331"/>
      <c r="G919" s="333">
        <f t="shared" si="22"/>
        <v>5395.8299999999863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3</v>
      </c>
      <c r="C920" s="298">
        <v>46110</v>
      </c>
      <c r="D920" s="299" t="s">
        <v>382</v>
      </c>
      <c r="E920" s="331">
        <v>7.5</v>
      </c>
      <c r="F920" s="331"/>
      <c r="G920" s="333">
        <f t="shared" si="22"/>
        <v>5592.7299999999859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46109</v>
      </c>
      <c r="D921" s="299" t="s">
        <v>319</v>
      </c>
      <c r="E921" s="331">
        <v>11.7</v>
      </c>
      <c r="F921" s="331"/>
      <c r="G921" s="333">
        <f t="shared" si="22"/>
        <v>5600.2299999999859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46109</v>
      </c>
      <c r="D922" s="299" t="s">
        <v>308</v>
      </c>
      <c r="E922" s="331">
        <v>210.76</v>
      </c>
      <c r="F922" s="331"/>
      <c r="G922" s="333">
        <f t="shared" si="22"/>
        <v>5611.9299999999857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4</v>
      </c>
      <c r="C923" s="298">
        <v>46109</v>
      </c>
      <c r="D923" s="299" t="s">
        <v>310</v>
      </c>
      <c r="E923" s="331">
        <v>46.9</v>
      </c>
      <c r="F923" s="331"/>
      <c r="G923" s="333">
        <f t="shared" si="22"/>
        <v>5822.689999999986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46109</v>
      </c>
      <c r="D924" s="299" t="s">
        <v>329</v>
      </c>
      <c r="E924" s="331">
        <v>179.1</v>
      </c>
      <c r="F924" s="331"/>
      <c r="G924" s="333">
        <f t="shared" si="22"/>
        <v>5869.5899999999856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8</v>
      </c>
      <c r="C925" s="298">
        <v>46109</v>
      </c>
      <c r="D925" s="299" t="s">
        <v>308</v>
      </c>
      <c r="E925" s="331">
        <v>31.97</v>
      </c>
      <c r="F925" s="331"/>
      <c r="G925" s="333">
        <f t="shared" si="22"/>
        <v>6048.689999999986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46109</v>
      </c>
      <c r="D926" s="299" t="s">
        <v>308</v>
      </c>
      <c r="E926" s="331">
        <v>12.19</v>
      </c>
      <c r="F926" s="331"/>
      <c r="G926" s="333">
        <f t="shared" si="22"/>
        <v>6080.6599999999862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291</v>
      </c>
      <c r="B927" s="330">
        <v>41</v>
      </c>
      <c r="C927" s="298">
        <v>46108</v>
      </c>
      <c r="D927" s="299" t="s">
        <v>383</v>
      </c>
      <c r="E927" s="331"/>
      <c r="F927" s="331">
        <v>400</v>
      </c>
      <c r="G927" s="333">
        <f t="shared" si="22"/>
        <v>6092.8499999999858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46108</v>
      </c>
      <c r="D928" s="299" t="s">
        <v>301</v>
      </c>
      <c r="E928" s="331">
        <v>19.5</v>
      </c>
      <c r="F928" s="331"/>
      <c r="G928" s="333">
        <f t="shared" si="22"/>
        <v>5692.8499999999858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46108</v>
      </c>
      <c r="D929" s="299" t="s">
        <v>296</v>
      </c>
      <c r="E929" s="331">
        <v>11.48</v>
      </c>
      <c r="F929" s="331"/>
      <c r="G929" s="333">
        <f t="shared" si="22"/>
        <v>5712.3499999999858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46108</v>
      </c>
      <c r="D930" s="299" t="s">
        <v>334</v>
      </c>
      <c r="E930" s="331">
        <v>11.46</v>
      </c>
      <c r="F930" s="331"/>
      <c r="G930" s="333">
        <f t="shared" si="22"/>
        <v>5723.8299999999854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46108</v>
      </c>
      <c r="D931" s="299" t="s">
        <v>334</v>
      </c>
      <c r="E931" s="331">
        <v>38.21</v>
      </c>
      <c r="F931" s="331"/>
      <c r="G931" s="333">
        <f t="shared" si="22"/>
        <v>5735.2899999999854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46108</v>
      </c>
      <c r="D932" s="299" t="s">
        <v>384</v>
      </c>
      <c r="E932" s="331">
        <v>69.95</v>
      </c>
      <c r="F932" s="331"/>
      <c r="G932" s="333">
        <f t="shared" si="22"/>
        <v>5773.4999999999854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3</v>
      </c>
      <c r="C933" s="298">
        <v>46108</v>
      </c>
      <c r="D933" s="299" t="s">
        <v>348</v>
      </c>
      <c r="E933" s="331">
        <v>10.78</v>
      </c>
      <c r="F933" s="331"/>
      <c r="G933" s="333">
        <f t="shared" si="22"/>
        <v>5843.4499999999853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46108</v>
      </c>
      <c r="D934" s="299" t="s">
        <v>300</v>
      </c>
      <c r="E934" s="331">
        <v>15.84</v>
      </c>
      <c r="F934" s="331"/>
      <c r="G934" s="333">
        <f t="shared" si="22"/>
        <v>5854.229999999985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8</v>
      </c>
      <c r="C935" s="298">
        <v>46108</v>
      </c>
      <c r="D935" s="299" t="s">
        <v>385</v>
      </c>
      <c r="E935" s="331">
        <v>22.48</v>
      </c>
      <c r="F935" s="331"/>
      <c r="G935" s="333">
        <f t="shared" si="22"/>
        <v>5870.0699999999852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46107</v>
      </c>
      <c r="D936" s="299" t="s">
        <v>358</v>
      </c>
      <c r="E936" s="331">
        <v>11.17</v>
      </c>
      <c r="F936" s="331"/>
      <c r="G936" s="333">
        <f t="shared" si="22"/>
        <v>5892.5499999999847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46107</v>
      </c>
      <c r="D937" s="299" t="s">
        <v>386</v>
      </c>
      <c r="E937" s="331">
        <v>14.38</v>
      </c>
      <c r="F937" s="331"/>
      <c r="G937" s="333">
        <f t="shared" si="22"/>
        <v>5903.7199999999848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46107</v>
      </c>
      <c r="D938" s="299" t="s">
        <v>387</v>
      </c>
      <c r="E938" s="331">
        <v>45</v>
      </c>
      <c r="F938" s="331"/>
      <c r="G938" s="333">
        <f t="shared" si="22"/>
        <v>5918.0999999999849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46107</v>
      </c>
      <c r="D939" s="299" t="s">
        <v>324</v>
      </c>
      <c r="E939" s="331">
        <v>9.0299999999999994</v>
      </c>
      <c r="F939" s="331"/>
      <c r="G939" s="333">
        <f t="shared" si="22"/>
        <v>5963.0999999999849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46107</v>
      </c>
      <c r="D940" s="299" t="s">
        <v>301</v>
      </c>
      <c r="E940" s="331">
        <v>30</v>
      </c>
      <c r="F940" s="331"/>
      <c r="G940" s="333">
        <f t="shared" si="22"/>
        <v>5972.1299999999846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46106</v>
      </c>
      <c r="D941" s="299" t="s">
        <v>388</v>
      </c>
      <c r="E941" s="331">
        <v>12</v>
      </c>
      <c r="F941" s="331"/>
      <c r="G941" s="333">
        <f t="shared" si="22"/>
        <v>6002.1299999999846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46106</v>
      </c>
      <c r="D942" s="299" t="s">
        <v>389</v>
      </c>
      <c r="E942" s="331">
        <v>20</v>
      </c>
      <c r="F942" s="331"/>
      <c r="G942" s="333">
        <f t="shared" si="22"/>
        <v>6014.1299999999846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46106</v>
      </c>
      <c r="D943" s="299" t="s">
        <v>296</v>
      </c>
      <c r="E943" s="331">
        <v>21.05</v>
      </c>
      <c r="F943" s="331"/>
      <c r="G943" s="333">
        <f t="shared" si="22"/>
        <v>6034.1299999999846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46106</v>
      </c>
      <c r="D944" s="299" t="s">
        <v>296</v>
      </c>
      <c r="E944" s="331">
        <v>38.58</v>
      </c>
      <c r="F944" s="331"/>
      <c r="G944" s="333">
        <f t="shared" si="22"/>
        <v>6055.1799999999848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12</v>
      </c>
      <c r="C945" s="298">
        <v>46106</v>
      </c>
      <c r="D945" s="299" t="s">
        <v>314</v>
      </c>
      <c r="E945" s="331">
        <v>204.47</v>
      </c>
      <c r="F945" s="331"/>
      <c r="G945" s="333">
        <f t="shared" si="22"/>
        <v>6093.7599999999848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24</v>
      </c>
      <c r="C946" s="298">
        <v>46105</v>
      </c>
      <c r="D946" s="299" t="s">
        <v>860</v>
      </c>
      <c r="E946" s="331">
        <v>86.58</v>
      </c>
      <c r="F946" s="331"/>
      <c r="G946" s="333">
        <f t="shared" si="22"/>
        <v>6298.229999999985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46105</v>
      </c>
      <c r="D947" s="299" t="s">
        <v>389</v>
      </c>
      <c r="E947" s="331">
        <v>20</v>
      </c>
      <c r="F947" s="331"/>
      <c r="G947" s="333">
        <f t="shared" si="22"/>
        <v>6384.8099999999849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46105</v>
      </c>
      <c r="D948" s="299" t="s">
        <v>390</v>
      </c>
      <c r="E948" s="331">
        <v>15.29</v>
      </c>
      <c r="F948" s="331"/>
      <c r="G948" s="333">
        <f t="shared" si="22"/>
        <v>6404.8099999999849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46105</v>
      </c>
      <c r="D949" s="299" t="s">
        <v>308</v>
      </c>
      <c r="E949" s="331">
        <v>47.99</v>
      </c>
      <c r="F949" s="331"/>
      <c r="G949" s="333">
        <f t="shared" si="22"/>
        <v>6420.0999999999849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23</v>
      </c>
      <c r="C950" s="298">
        <v>46104</v>
      </c>
      <c r="D950" s="299" t="s">
        <v>67</v>
      </c>
      <c r="E950" s="331">
        <v>650.88</v>
      </c>
      <c r="F950" s="331"/>
      <c r="G950" s="333">
        <f t="shared" si="22"/>
        <v>6468.0899999999847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46104</v>
      </c>
      <c r="D951" s="299" t="s">
        <v>391</v>
      </c>
      <c r="E951" s="331">
        <v>46</v>
      </c>
      <c r="F951" s="331"/>
      <c r="G951" s="333">
        <f t="shared" si="22"/>
        <v>7118.9699999999848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46103</v>
      </c>
      <c r="D952" s="299" t="s">
        <v>392</v>
      </c>
      <c r="E952" s="331">
        <v>24.81</v>
      </c>
      <c r="F952" s="331"/>
      <c r="G952" s="333">
        <f t="shared" si="22"/>
        <v>7164.9699999999848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46103</v>
      </c>
      <c r="D953" s="299" t="s">
        <v>296</v>
      </c>
      <c r="E953" s="331">
        <v>28.77</v>
      </c>
      <c r="F953" s="331"/>
      <c r="G953" s="333">
        <f t="shared" si="22"/>
        <v>7189.7799999999852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46103</v>
      </c>
      <c r="D954" s="299" t="s">
        <v>296</v>
      </c>
      <c r="E954" s="331">
        <v>11.9</v>
      </c>
      <c r="F954" s="331"/>
      <c r="G954" s="333">
        <f t="shared" si="22"/>
        <v>7218.5499999999856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1</v>
      </c>
      <c r="C955" s="298">
        <v>46103</v>
      </c>
      <c r="D955" s="299" t="s">
        <v>300</v>
      </c>
      <c r="E955" s="331">
        <v>42.59</v>
      </c>
      <c r="F955" s="331"/>
      <c r="G955" s="333">
        <f t="shared" si="22"/>
        <v>7230.4499999999853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46103</v>
      </c>
      <c r="D956" s="299" t="s">
        <v>300</v>
      </c>
      <c r="E956" s="331">
        <v>17.579999999999998</v>
      </c>
      <c r="F956" s="331"/>
      <c r="G956" s="333">
        <f t="shared" si="22"/>
        <v>7273.0399999999854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46103</v>
      </c>
      <c r="D957" s="299" t="s">
        <v>300</v>
      </c>
      <c r="E957" s="331">
        <v>11.99</v>
      </c>
      <c r="F957" s="331"/>
      <c r="G957" s="333">
        <f t="shared" si="22"/>
        <v>7290.6199999999853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1</v>
      </c>
      <c r="C958" s="298">
        <v>46103</v>
      </c>
      <c r="D958" s="299" t="s">
        <v>311</v>
      </c>
      <c r="E958" s="331">
        <v>81.31</v>
      </c>
      <c r="F958" s="331"/>
      <c r="G958" s="333">
        <f t="shared" si="22"/>
        <v>7302.6099999999851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1</v>
      </c>
      <c r="C959" s="298">
        <v>46103</v>
      </c>
      <c r="D959" s="299" t="s">
        <v>393</v>
      </c>
      <c r="E959" s="331">
        <v>38.44</v>
      </c>
      <c r="F959" s="331"/>
      <c r="G959" s="333">
        <f t="shared" si="22"/>
        <v>7383.9199999999855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46103</v>
      </c>
      <c r="D960" s="299" t="s">
        <v>394</v>
      </c>
      <c r="E960" s="331">
        <v>35.700000000000003</v>
      </c>
      <c r="F960" s="331"/>
      <c r="G960" s="333">
        <f t="shared" si="22"/>
        <v>7422.3599999999851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46102</v>
      </c>
      <c r="D961" s="299" t="s">
        <v>300</v>
      </c>
      <c r="E961" s="331">
        <v>10.64</v>
      </c>
      <c r="F961" s="331"/>
      <c r="G961" s="333">
        <f t="shared" si="22"/>
        <v>7458.0599999999849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1</v>
      </c>
      <c r="C962" s="298">
        <v>46102</v>
      </c>
      <c r="D962" s="299" t="s">
        <v>300</v>
      </c>
      <c r="E962" s="331">
        <v>28.69</v>
      </c>
      <c r="F962" s="331"/>
      <c r="G962" s="333">
        <f t="shared" si="22"/>
        <v>7468.6999999999853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3</v>
      </c>
      <c r="C963" s="298">
        <v>46102</v>
      </c>
      <c r="D963" s="299" t="s">
        <v>348</v>
      </c>
      <c r="E963" s="331">
        <v>11.59</v>
      </c>
      <c r="F963" s="331"/>
      <c r="G963" s="333">
        <f t="shared" si="22"/>
        <v>7497.3899999999849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291</v>
      </c>
      <c r="B964" s="330">
        <v>41</v>
      </c>
      <c r="C964" s="298">
        <v>46102</v>
      </c>
      <c r="D964" s="299" t="s">
        <v>383</v>
      </c>
      <c r="E964" s="331"/>
      <c r="F964" s="331">
        <v>400</v>
      </c>
      <c r="G964" s="333">
        <f t="shared" si="22"/>
        <v>7508.979999999985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5</v>
      </c>
      <c r="C965" s="298">
        <v>46102</v>
      </c>
      <c r="D965" s="299" t="s">
        <v>395</v>
      </c>
      <c r="E965" s="331">
        <v>170</v>
      </c>
      <c r="F965" s="331"/>
      <c r="G965" s="333">
        <f t="shared" si="22"/>
        <v>7108.979999999985</v>
      </c>
      <c r="H965" s="334" t="s">
        <v>298</v>
      </c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5</v>
      </c>
      <c r="C966" s="298">
        <v>46102</v>
      </c>
      <c r="D966" s="299" t="s">
        <v>354</v>
      </c>
      <c r="E966" s="331">
        <v>70</v>
      </c>
      <c r="F966" s="331"/>
      <c r="G966" s="333">
        <f t="shared" si="22"/>
        <v>7278.979999999985</v>
      </c>
      <c r="H966" s="334" t="s">
        <v>298</v>
      </c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5</v>
      </c>
      <c r="C967" s="298">
        <v>46102</v>
      </c>
      <c r="D967" s="299" t="s">
        <v>396</v>
      </c>
      <c r="E967" s="331">
        <v>40</v>
      </c>
      <c r="F967" s="331"/>
      <c r="G967" s="333">
        <f t="shared" ref="G967:G1221" si="23">G968-E967+F967</f>
        <v>7348.979999999985</v>
      </c>
      <c r="H967" s="334" t="s">
        <v>298</v>
      </c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3</v>
      </c>
      <c r="C968" s="298">
        <v>46102</v>
      </c>
      <c r="D968" s="299" t="s">
        <v>348</v>
      </c>
      <c r="E968" s="331">
        <v>25</v>
      </c>
      <c r="F968" s="331"/>
      <c r="G968" s="333">
        <f t="shared" si="23"/>
        <v>7388.979999999985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1</v>
      </c>
      <c r="C969" s="298">
        <v>46102</v>
      </c>
      <c r="D969" s="299" t="s">
        <v>304</v>
      </c>
      <c r="E969" s="331">
        <v>65.19</v>
      </c>
      <c r="F969" s="331"/>
      <c r="G969" s="333">
        <f t="shared" si="23"/>
        <v>7413.979999999985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4</v>
      </c>
      <c r="C970" s="298">
        <v>46102</v>
      </c>
      <c r="D970" s="299" t="s">
        <v>310</v>
      </c>
      <c r="E970" s="331">
        <v>37.450000000000003</v>
      </c>
      <c r="F970" s="331"/>
      <c r="G970" s="333">
        <f t="shared" si="23"/>
        <v>7479.1699999999846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46101</v>
      </c>
      <c r="D971" s="299" t="s">
        <v>356</v>
      </c>
      <c r="E971" s="331">
        <v>65.099999999999994</v>
      </c>
      <c r="F971" s="331"/>
      <c r="G971" s="333">
        <f t="shared" si="23"/>
        <v>7516.6199999999844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22</v>
      </c>
      <c r="C972" s="298">
        <v>46101</v>
      </c>
      <c r="D972" s="299" t="s">
        <v>323</v>
      </c>
      <c r="E972" s="331">
        <v>20.22</v>
      </c>
      <c r="F972" s="331"/>
      <c r="G972" s="333">
        <f t="shared" si="23"/>
        <v>7581.7199999999848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46101</v>
      </c>
      <c r="D973" s="299" t="s">
        <v>433</v>
      </c>
      <c r="E973" s="331">
        <v>-73</v>
      </c>
      <c r="F973" s="331"/>
      <c r="G973" s="333">
        <f t="shared" si="23"/>
        <v>7601.939999999985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46101</v>
      </c>
      <c r="D974" s="299" t="s">
        <v>300</v>
      </c>
      <c r="E974" s="331">
        <v>34.68</v>
      </c>
      <c r="F974" s="331"/>
      <c r="G974" s="333">
        <f t="shared" si="23"/>
        <v>7528.939999999985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46101</v>
      </c>
      <c r="D975" s="299" t="s">
        <v>397</v>
      </c>
      <c r="E975" s="331">
        <v>10.63</v>
      </c>
      <c r="F975" s="331"/>
      <c r="G975" s="333">
        <f t="shared" si="23"/>
        <v>7563.6199999999853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5</v>
      </c>
      <c r="C976" s="298">
        <v>46101</v>
      </c>
      <c r="D976" s="299" t="s">
        <v>398</v>
      </c>
      <c r="E976" s="331">
        <v>106.49</v>
      </c>
      <c r="F976" s="331"/>
      <c r="G976" s="333">
        <f t="shared" si="23"/>
        <v>7574.2499999999854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8</v>
      </c>
      <c r="C977" s="298">
        <v>46100</v>
      </c>
      <c r="D977" s="299" t="s">
        <v>357</v>
      </c>
      <c r="E977" s="331">
        <v>16.739999999999998</v>
      </c>
      <c r="F977" s="331"/>
      <c r="G977" s="333">
        <f t="shared" si="23"/>
        <v>7680.7399999999852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8</v>
      </c>
      <c r="C978" s="298">
        <v>46100</v>
      </c>
      <c r="D978" s="299" t="s">
        <v>399</v>
      </c>
      <c r="E978" s="331">
        <v>108.54</v>
      </c>
      <c r="F978" s="331"/>
      <c r="G978" s="333">
        <f t="shared" si="23"/>
        <v>7697.479999999985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22</v>
      </c>
      <c r="C979" s="298">
        <v>46100</v>
      </c>
      <c r="D979" s="299" t="s">
        <v>835</v>
      </c>
      <c r="E979" s="331">
        <v>12.77</v>
      </c>
      <c r="F979" s="331"/>
      <c r="G979" s="333">
        <f t="shared" si="23"/>
        <v>7806.019999999985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46100</v>
      </c>
      <c r="D980" s="299" t="s">
        <v>334</v>
      </c>
      <c r="E980" s="331">
        <v>28.33</v>
      </c>
      <c r="F980" s="331"/>
      <c r="G980" s="333">
        <f t="shared" si="23"/>
        <v>7818.7899999999854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46100</v>
      </c>
      <c r="D981" s="299" t="s">
        <v>358</v>
      </c>
      <c r="E981" s="331">
        <v>17.45</v>
      </c>
      <c r="F981" s="331"/>
      <c r="G981" s="333">
        <f t="shared" si="23"/>
        <v>7847.1199999999853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22</v>
      </c>
      <c r="C982" s="298">
        <v>46100</v>
      </c>
      <c r="D982" s="299" t="s">
        <v>328</v>
      </c>
      <c r="E982" s="331">
        <v>7.46</v>
      </c>
      <c r="F982" s="331"/>
      <c r="G982" s="333">
        <f t="shared" si="23"/>
        <v>7864.5699999999852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335</v>
      </c>
      <c r="B983" s="330" t="s">
        <v>335</v>
      </c>
      <c r="C983" s="298">
        <v>46100</v>
      </c>
      <c r="D983" s="299" t="s">
        <v>336</v>
      </c>
      <c r="E983" s="331">
        <v>172.29</v>
      </c>
      <c r="F983" s="331"/>
      <c r="G983" s="333">
        <f t="shared" si="23"/>
        <v>7872.0299999999852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15</v>
      </c>
      <c r="C984" s="298">
        <v>46100</v>
      </c>
      <c r="D984" s="299" t="s">
        <v>185</v>
      </c>
      <c r="E984" s="331">
        <v>175.09</v>
      </c>
      <c r="F984" s="331"/>
      <c r="G984" s="333">
        <f t="shared" si="23"/>
        <v>8044.3199999999852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291</v>
      </c>
      <c r="B985" s="330">
        <v>39</v>
      </c>
      <c r="C985" s="298">
        <v>46100</v>
      </c>
      <c r="D985" s="299" t="s">
        <v>292</v>
      </c>
      <c r="E985" s="331"/>
      <c r="F985" s="331">
        <v>2763.78</v>
      </c>
      <c r="G985" s="333">
        <f t="shared" si="23"/>
        <v>8219.4099999999853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46099</v>
      </c>
      <c r="D986" s="299" t="s">
        <v>400</v>
      </c>
      <c r="E986" s="331">
        <v>47.46</v>
      </c>
      <c r="F986" s="331"/>
      <c r="G986" s="333">
        <f t="shared" si="23"/>
        <v>5455.6299999999856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8</v>
      </c>
      <c r="C987" s="298">
        <v>46099</v>
      </c>
      <c r="D987" s="299" t="s">
        <v>400</v>
      </c>
      <c r="E987" s="331">
        <v>15.01</v>
      </c>
      <c r="F987" s="331"/>
      <c r="G987" s="333">
        <f t="shared" si="23"/>
        <v>5503.0899999999856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291</v>
      </c>
      <c r="B988" s="330">
        <v>40</v>
      </c>
      <c r="C988" s="298">
        <v>46099</v>
      </c>
      <c r="D988" s="299" t="s">
        <v>316</v>
      </c>
      <c r="E988" s="331"/>
      <c r="F988" s="331">
        <v>838.67</v>
      </c>
      <c r="G988" s="333">
        <f t="shared" si="23"/>
        <v>5518.0999999999858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46099</v>
      </c>
      <c r="D989" s="299" t="s">
        <v>296</v>
      </c>
      <c r="E989" s="331">
        <v>14.67</v>
      </c>
      <c r="F989" s="331"/>
      <c r="G989" s="333">
        <f t="shared" si="23"/>
        <v>4679.4299999999857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46099</v>
      </c>
      <c r="D990" s="299" t="s">
        <v>296</v>
      </c>
      <c r="E990" s="331">
        <v>40.22</v>
      </c>
      <c r="F990" s="331"/>
      <c r="G990" s="333">
        <f t="shared" si="23"/>
        <v>4694.0999999999858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8</v>
      </c>
      <c r="C991" s="298">
        <v>46099</v>
      </c>
      <c r="D991" s="299" t="s">
        <v>295</v>
      </c>
      <c r="E991" s="331">
        <v>3.49</v>
      </c>
      <c r="F991" s="331"/>
      <c r="G991" s="333">
        <f t="shared" si="23"/>
        <v>4734.3199999999861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22</v>
      </c>
      <c r="C992" s="298">
        <v>46099</v>
      </c>
      <c r="D992" s="299" t="s">
        <v>401</v>
      </c>
      <c r="E992" s="331">
        <v>13.84</v>
      </c>
      <c r="F992" s="331"/>
      <c r="G992" s="333">
        <f t="shared" si="23"/>
        <v>4737.8099999999858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17</v>
      </c>
      <c r="C993" s="298">
        <v>46098</v>
      </c>
      <c r="D993" s="299" t="s">
        <v>188</v>
      </c>
      <c r="E993" s="331">
        <v>42.65</v>
      </c>
      <c r="F993" s="331"/>
      <c r="G993" s="333">
        <f t="shared" si="23"/>
        <v>4751.649999999986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23</v>
      </c>
      <c r="C994" s="298">
        <v>46098</v>
      </c>
      <c r="D994" s="299" t="s">
        <v>402</v>
      </c>
      <c r="E994" s="331">
        <v>529.46</v>
      </c>
      <c r="F994" s="331"/>
      <c r="G994" s="333">
        <f t="shared" si="23"/>
        <v>4794.2999999999856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43</v>
      </c>
      <c r="C995" s="298">
        <v>46098</v>
      </c>
      <c r="D995" s="299" t="s">
        <v>333</v>
      </c>
      <c r="E995" s="331">
        <v>22.35</v>
      </c>
      <c r="F995" s="331"/>
      <c r="G995" s="333">
        <f t="shared" si="23"/>
        <v>5323.7599999999857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42</v>
      </c>
      <c r="C996" s="298">
        <v>46098</v>
      </c>
      <c r="D996" s="299" t="s">
        <v>333</v>
      </c>
      <c r="E996" s="331">
        <v>37.25</v>
      </c>
      <c r="F996" s="331"/>
      <c r="G996" s="333">
        <f t="shared" si="23"/>
        <v>5346.109999999986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8</v>
      </c>
      <c r="C997" s="298">
        <v>46098</v>
      </c>
      <c r="D997" s="299" t="s">
        <v>319</v>
      </c>
      <c r="E997" s="331">
        <v>3.99</v>
      </c>
      <c r="F997" s="331"/>
      <c r="G997" s="333">
        <f t="shared" si="23"/>
        <v>5383.359999999986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46098</v>
      </c>
      <c r="D998" s="299" t="s">
        <v>319</v>
      </c>
      <c r="E998" s="331">
        <v>24.47</v>
      </c>
      <c r="F998" s="331"/>
      <c r="G998" s="333">
        <f t="shared" si="23"/>
        <v>5387.3499999999858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21</v>
      </c>
      <c r="C999" s="298">
        <v>46098</v>
      </c>
      <c r="D999" s="299" t="s">
        <v>194</v>
      </c>
      <c r="E999" s="331">
        <v>75.599999999999994</v>
      </c>
      <c r="F999" s="331"/>
      <c r="G999" s="333">
        <f t="shared" si="23"/>
        <v>5411.8199999999861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5</v>
      </c>
      <c r="C1000" s="298">
        <v>46097</v>
      </c>
      <c r="D1000" s="299" t="s">
        <v>340</v>
      </c>
      <c r="E1000" s="331">
        <v>21.3</v>
      </c>
      <c r="F1000" s="331"/>
      <c r="G1000" s="333">
        <f t="shared" si="23"/>
        <v>5487.4199999999864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294</v>
      </c>
      <c r="B1001" s="330">
        <v>11</v>
      </c>
      <c r="C1001" s="298">
        <v>46097</v>
      </c>
      <c r="D1001" s="299" t="s">
        <v>178</v>
      </c>
      <c r="E1001" s="331">
        <v>267.91000000000003</v>
      </c>
      <c r="F1001" s="331"/>
      <c r="G1001" s="333">
        <f t="shared" si="23"/>
        <v>5508.7199999999866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287</v>
      </c>
      <c r="B1002" s="330" t="s">
        <v>287</v>
      </c>
      <c r="C1002" s="298">
        <v>46097</v>
      </c>
      <c r="D1002" s="299" t="s">
        <v>403</v>
      </c>
      <c r="E1002" s="331"/>
      <c r="F1002" s="331">
        <v>80</v>
      </c>
      <c r="G1002" s="333">
        <f t="shared" si="23"/>
        <v>5776.6299999999865</v>
      </c>
      <c r="H1002" s="334" t="s">
        <v>298</v>
      </c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287</v>
      </c>
      <c r="B1003" s="330" t="s">
        <v>287</v>
      </c>
      <c r="C1003" s="298">
        <v>46097</v>
      </c>
      <c r="D1003" s="299" t="s">
        <v>302</v>
      </c>
      <c r="E1003" s="331">
        <v>80</v>
      </c>
      <c r="F1003" s="331"/>
      <c r="G1003" s="333">
        <f t="shared" si="23"/>
        <v>5696.6299999999865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4</v>
      </c>
      <c r="C1004" s="298">
        <v>46097</v>
      </c>
      <c r="D1004" s="299" t="s">
        <v>310</v>
      </c>
      <c r="E1004" s="331">
        <v>42.47</v>
      </c>
      <c r="F1004" s="331"/>
      <c r="G1004" s="333">
        <f t="shared" si="23"/>
        <v>5776.6299999999865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46097</v>
      </c>
      <c r="D1005" s="299" t="s">
        <v>296</v>
      </c>
      <c r="E1005" s="331">
        <v>11.18</v>
      </c>
      <c r="F1005" s="331"/>
      <c r="G1005" s="333">
        <f t="shared" si="23"/>
        <v>5819.0999999999867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2</v>
      </c>
      <c r="C1006" s="298">
        <v>46096</v>
      </c>
      <c r="D1006" s="299" t="s">
        <v>404</v>
      </c>
      <c r="E1006" s="331">
        <v>38.67</v>
      </c>
      <c r="F1006" s="331"/>
      <c r="G1006" s="333">
        <f t="shared" si="23"/>
        <v>5830.279999999987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3</v>
      </c>
      <c r="C1007" s="298">
        <v>46096</v>
      </c>
      <c r="D1007" s="299" t="s">
        <v>348</v>
      </c>
      <c r="E1007" s="331">
        <v>7.11</v>
      </c>
      <c r="F1007" s="331"/>
      <c r="G1007" s="333">
        <f t="shared" si="23"/>
        <v>5868.9499999999871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1</v>
      </c>
      <c r="C1008" s="298">
        <v>46096</v>
      </c>
      <c r="D1008" s="299" t="s">
        <v>304</v>
      </c>
      <c r="E1008" s="331">
        <v>126.64</v>
      </c>
      <c r="F1008" s="331"/>
      <c r="G1008" s="333">
        <f t="shared" si="23"/>
        <v>5876.0599999999868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1</v>
      </c>
      <c r="C1009" s="298">
        <v>46096</v>
      </c>
      <c r="D1009" s="299" t="s">
        <v>311</v>
      </c>
      <c r="E1009" s="331">
        <v>125.2</v>
      </c>
      <c r="F1009" s="331"/>
      <c r="G1009" s="333">
        <f t="shared" si="23"/>
        <v>6002.6999999999871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46096</v>
      </c>
      <c r="D1010" s="299" t="s">
        <v>306</v>
      </c>
      <c r="E1010" s="331">
        <v>37.159999999999997</v>
      </c>
      <c r="F1010" s="331"/>
      <c r="G1010" s="333">
        <f t="shared" si="23"/>
        <v>6127.8999999999869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16</v>
      </c>
      <c r="C1011" s="298">
        <v>46096</v>
      </c>
      <c r="D1011" s="299" t="s">
        <v>405</v>
      </c>
      <c r="E1011" s="331">
        <v>713.06</v>
      </c>
      <c r="F1011" s="331"/>
      <c r="G1011" s="333">
        <f t="shared" si="23"/>
        <v>6165.0599999999868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5</v>
      </c>
      <c r="C1012" s="298">
        <v>46095</v>
      </c>
      <c r="D1012" s="299" t="s">
        <v>406</v>
      </c>
      <c r="E1012" s="331">
        <v>24</v>
      </c>
      <c r="F1012" s="331"/>
      <c r="G1012" s="333">
        <f t="shared" si="23"/>
        <v>6878.1199999999862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46095</v>
      </c>
      <c r="D1013" s="299" t="s">
        <v>348</v>
      </c>
      <c r="E1013" s="331">
        <v>14.58</v>
      </c>
      <c r="F1013" s="331"/>
      <c r="G1013" s="333">
        <f t="shared" si="23"/>
        <v>6902.1199999999862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291</v>
      </c>
      <c r="B1014" s="330">
        <v>41</v>
      </c>
      <c r="C1014" s="298">
        <v>46094</v>
      </c>
      <c r="D1014" s="299" t="s">
        <v>407</v>
      </c>
      <c r="E1014" s="331"/>
      <c r="F1014" s="331">
        <v>300</v>
      </c>
      <c r="G1014" s="333">
        <f t="shared" si="23"/>
        <v>6916.6999999999862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1</v>
      </c>
      <c r="C1015" s="298">
        <v>46094</v>
      </c>
      <c r="D1015" s="299" t="s">
        <v>311</v>
      </c>
      <c r="E1015" s="331">
        <v>17.71</v>
      </c>
      <c r="F1015" s="331"/>
      <c r="G1015" s="333">
        <f t="shared" si="23"/>
        <v>6616.6999999999862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46094</v>
      </c>
      <c r="D1016" s="299" t="s">
        <v>296</v>
      </c>
      <c r="E1016" s="331">
        <v>31.56</v>
      </c>
      <c r="F1016" s="331"/>
      <c r="G1016" s="333">
        <f t="shared" si="23"/>
        <v>6634.4099999999862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46094</v>
      </c>
      <c r="D1017" s="299" t="s">
        <v>296</v>
      </c>
      <c r="E1017" s="331">
        <v>34.79</v>
      </c>
      <c r="F1017" s="331"/>
      <c r="G1017" s="333">
        <f t="shared" si="23"/>
        <v>6665.9699999999866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46094</v>
      </c>
      <c r="D1018" s="299" t="s">
        <v>408</v>
      </c>
      <c r="E1018" s="331">
        <v>23.9</v>
      </c>
      <c r="F1018" s="331"/>
      <c r="G1018" s="333">
        <f t="shared" si="23"/>
        <v>6700.7599999999866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3</v>
      </c>
      <c r="C1019" s="298">
        <v>46094</v>
      </c>
      <c r="D1019" s="299" t="s">
        <v>348</v>
      </c>
      <c r="E1019" s="331">
        <v>7.26</v>
      </c>
      <c r="F1019" s="331"/>
      <c r="G1019" s="333">
        <f t="shared" si="23"/>
        <v>6724.6599999999862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5</v>
      </c>
      <c r="C1020" s="298">
        <v>46094</v>
      </c>
      <c r="D1020" s="299" t="s">
        <v>354</v>
      </c>
      <c r="E1020" s="331">
        <v>85</v>
      </c>
      <c r="F1020" s="331"/>
      <c r="G1020" s="333">
        <f t="shared" si="23"/>
        <v>6731.9199999999864</v>
      </c>
      <c r="H1020" s="334" t="s">
        <v>298</v>
      </c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46093</v>
      </c>
      <c r="D1021" s="299" t="s">
        <v>409</v>
      </c>
      <c r="E1021" s="331">
        <v>51.22</v>
      </c>
      <c r="F1021" s="331"/>
      <c r="G1021" s="333">
        <f t="shared" si="23"/>
        <v>6816.9199999999864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46093</v>
      </c>
      <c r="D1022" s="299" t="s">
        <v>410</v>
      </c>
      <c r="E1022" s="331">
        <v>57.43</v>
      </c>
      <c r="F1022" s="331"/>
      <c r="G1022" s="333">
        <f t="shared" si="23"/>
        <v>6868.1399999999867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46093</v>
      </c>
      <c r="D1023" s="299" t="s">
        <v>358</v>
      </c>
      <c r="E1023" s="331">
        <v>17.45</v>
      </c>
      <c r="F1023" s="331"/>
      <c r="G1023" s="333">
        <f t="shared" si="23"/>
        <v>6925.569999999987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46093</v>
      </c>
      <c r="D1024" s="299" t="s">
        <v>319</v>
      </c>
      <c r="E1024" s="331">
        <v>7.92</v>
      </c>
      <c r="F1024" s="331"/>
      <c r="G1024" s="333">
        <f t="shared" si="23"/>
        <v>6943.0199999999868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291</v>
      </c>
      <c r="B1025" s="330">
        <v>38</v>
      </c>
      <c r="C1025" s="298">
        <v>46093</v>
      </c>
      <c r="D1025" s="299" t="s">
        <v>293</v>
      </c>
      <c r="E1025" s="331"/>
      <c r="F1025" s="331">
        <v>4726.92</v>
      </c>
      <c r="G1025" s="333">
        <f t="shared" si="23"/>
        <v>6950.9399999999869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46093</v>
      </c>
      <c r="D1026" s="299" t="s">
        <v>386</v>
      </c>
      <c r="E1026" s="331">
        <v>15</v>
      </c>
      <c r="F1026" s="331"/>
      <c r="G1026" s="333">
        <f t="shared" si="23"/>
        <v>2224.0199999999868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46093</v>
      </c>
      <c r="D1027" s="299" t="s">
        <v>411</v>
      </c>
      <c r="E1027" s="331">
        <v>12</v>
      </c>
      <c r="F1027" s="331"/>
      <c r="G1027" s="333">
        <f t="shared" si="23"/>
        <v>2239.0199999999868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19</v>
      </c>
      <c r="C1028" s="298">
        <v>46093</v>
      </c>
      <c r="D1028" s="299" t="s">
        <v>191</v>
      </c>
      <c r="E1028" s="331">
        <v>200</v>
      </c>
      <c r="F1028" s="331"/>
      <c r="G1028" s="333">
        <f t="shared" si="23"/>
        <v>2251.0199999999868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46092</v>
      </c>
      <c r="D1029" s="299" t="s">
        <v>412</v>
      </c>
      <c r="E1029" s="331">
        <v>-10.050000000000001</v>
      </c>
      <c r="F1029" s="331"/>
      <c r="G1029" s="333">
        <f t="shared" si="23"/>
        <v>2451.0199999999868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46092</v>
      </c>
      <c r="D1030" s="299" t="s">
        <v>413</v>
      </c>
      <c r="E1030" s="331">
        <v>25</v>
      </c>
      <c r="F1030" s="331"/>
      <c r="G1030" s="333">
        <f t="shared" si="23"/>
        <v>2440.9699999999866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46092</v>
      </c>
      <c r="D1031" s="299" t="s">
        <v>301</v>
      </c>
      <c r="E1031" s="331">
        <v>-9</v>
      </c>
      <c r="F1031" s="331"/>
      <c r="G1031" s="333">
        <f t="shared" si="23"/>
        <v>2465.9699999999866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291</v>
      </c>
      <c r="B1032" s="330">
        <v>41</v>
      </c>
      <c r="C1032" s="298">
        <v>46092</v>
      </c>
      <c r="D1032" s="299" t="s">
        <v>407</v>
      </c>
      <c r="E1032" s="331"/>
      <c r="F1032" s="331">
        <v>500</v>
      </c>
      <c r="G1032" s="333">
        <f t="shared" si="23"/>
        <v>2456.9699999999866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46092</v>
      </c>
      <c r="D1033" s="299" t="s">
        <v>296</v>
      </c>
      <c r="E1033" s="331">
        <v>16.170000000000002</v>
      </c>
      <c r="F1033" s="331"/>
      <c r="G1033" s="333">
        <f t="shared" si="23"/>
        <v>1956.9699999999864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22</v>
      </c>
      <c r="C1034" s="298">
        <v>46092</v>
      </c>
      <c r="D1034" s="299" t="s">
        <v>352</v>
      </c>
      <c r="E1034" s="331">
        <v>19.16</v>
      </c>
      <c r="F1034" s="331"/>
      <c r="G1034" s="333">
        <f t="shared" si="23"/>
        <v>1973.1399999999865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335</v>
      </c>
      <c r="B1035" s="330" t="s">
        <v>335</v>
      </c>
      <c r="C1035" s="298">
        <v>46091</v>
      </c>
      <c r="D1035" s="299" t="s">
        <v>447</v>
      </c>
      <c r="E1035" s="331">
        <v>47.28</v>
      </c>
      <c r="F1035" s="331"/>
      <c r="G1035" s="333">
        <f t="shared" si="23"/>
        <v>1992.2999999999865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13</v>
      </c>
      <c r="C1036" s="298">
        <v>46091</v>
      </c>
      <c r="D1036" s="299" t="s">
        <v>182</v>
      </c>
      <c r="E1036" s="331">
        <v>134.93</v>
      </c>
      <c r="F1036" s="331"/>
      <c r="G1036" s="333">
        <f t="shared" si="23"/>
        <v>2039.5799999999865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46091</v>
      </c>
      <c r="D1037" s="299" t="s">
        <v>295</v>
      </c>
      <c r="E1037" s="331">
        <v>7.44</v>
      </c>
      <c r="F1037" s="331"/>
      <c r="G1037" s="333">
        <f t="shared" si="23"/>
        <v>2174.5099999999866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4</v>
      </c>
      <c r="C1038" s="298">
        <v>46091</v>
      </c>
      <c r="D1038" s="299" t="s">
        <v>295</v>
      </c>
      <c r="E1038" s="331">
        <v>29.53</v>
      </c>
      <c r="F1038" s="331"/>
      <c r="G1038" s="333">
        <f t="shared" si="23"/>
        <v>2181.9499999999866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4</v>
      </c>
      <c r="C1039" s="298">
        <v>46091</v>
      </c>
      <c r="D1039" s="299" t="s">
        <v>310</v>
      </c>
      <c r="E1039" s="331">
        <v>34.119999999999997</v>
      </c>
      <c r="F1039" s="331"/>
      <c r="G1039" s="333">
        <f t="shared" si="23"/>
        <v>2211.4799999999868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46091</v>
      </c>
      <c r="D1040" s="299" t="s">
        <v>414</v>
      </c>
      <c r="E1040" s="331">
        <v>18.57</v>
      </c>
      <c r="F1040" s="331"/>
      <c r="G1040" s="333">
        <f t="shared" si="23"/>
        <v>2245.5999999999867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294</v>
      </c>
      <c r="B1041" s="330">
        <v>16</v>
      </c>
      <c r="C1041" s="298">
        <v>46091</v>
      </c>
      <c r="D1041" s="299" t="s">
        <v>415</v>
      </c>
      <c r="E1041" s="331">
        <v>107</v>
      </c>
      <c r="F1041" s="331"/>
      <c r="G1041" s="333">
        <f t="shared" si="23"/>
        <v>2264.1699999999869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18</v>
      </c>
      <c r="C1042" s="298">
        <v>46090</v>
      </c>
      <c r="D1042" s="299" t="s">
        <v>361</v>
      </c>
      <c r="E1042" s="331">
        <v>400</v>
      </c>
      <c r="F1042" s="331"/>
      <c r="G1042" s="333">
        <f t="shared" si="23"/>
        <v>2371.1699999999869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46090</v>
      </c>
      <c r="D1043" s="299" t="s">
        <v>296</v>
      </c>
      <c r="E1043" s="331">
        <v>24.69</v>
      </c>
      <c r="F1043" s="331"/>
      <c r="G1043" s="333">
        <f t="shared" si="23"/>
        <v>2771.1699999999869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3</v>
      </c>
      <c r="C1044" s="298">
        <v>46090</v>
      </c>
      <c r="D1044" s="299" t="s">
        <v>416</v>
      </c>
      <c r="E1044" s="331">
        <v>4.59</v>
      </c>
      <c r="F1044" s="331"/>
      <c r="G1044" s="333">
        <f t="shared" si="23"/>
        <v>2795.8599999999869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9</v>
      </c>
      <c r="C1045" s="298">
        <v>46090</v>
      </c>
      <c r="D1045" s="299" t="s">
        <v>58</v>
      </c>
      <c r="E1045" s="331">
        <v>1281.53</v>
      </c>
      <c r="F1045" s="331"/>
      <c r="G1045" s="333">
        <f t="shared" si="23"/>
        <v>2800.4499999999871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7</v>
      </c>
      <c r="C1046" s="298">
        <v>46090</v>
      </c>
      <c r="D1046" s="299" t="s">
        <v>338</v>
      </c>
      <c r="E1046" s="331">
        <v>40.61</v>
      </c>
      <c r="F1046" s="331"/>
      <c r="G1046" s="333">
        <f t="shared" si="23"/>
        <v>4081.9799999999873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287</v>
      </c>
      <c r="B1047" s="330" t="s">
        <v>287</v>
      </c>
      <c r="C1047" s="298">
        <v>46090</v>
      </c>
      <c r="D1047" s="299" t="s">
        <v>417</v>
      </c>
      <c r="E1047" s="331">
        <v>380</v>
      </c>
      <c r="F1047" s="331">
        <v>380</v>
      </c>
      <c r="G1047" s="333">
        <f t="shared" si="23"/>
        <v>4122.5899999999874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46090</v>
      </c>
      <c r="D1048" s="299" t="s">
        <v>418</v>
      </c>
      <c r="E1048" s="331">
        <v>15</v>
      </c>
      <c r="F1048" s="331"/>
      <c r="G1048" s="333">
        <f t="shared" si="23"/>
        <v>4122.5899999999874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46090</v>
      </c>
      <c r="D1049" s="299" t="s">
        <v>386</v>
      </c>
      <c r="E1049" s="331">
        <v>15</v>
      </c>
      <c r="F1049" s="331"/>
      <c r="G1049" s="333">
        <f t="shared" si="23"/>
        <v>4137.5899999999874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46090</v>
      </c>
      <c r="D1050" s="299" t="s">
        <v>300</v>
      </c>
      <c r="E1050" s="331">
        <v>70.66</v>
      </c>
      <c r="F1050" s="331"/>
      <c r="G1050" s="333">
        <f t="shared" si="23"/>
        <v>4152.5899999999874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1</v>
      </c>
      <c r="C1051" s="298">
        <v>46089</v>
      </c>
      <c r="D1051" s="299" t="s">
        <v>311</v>
      </c>
      <c r="E1051" s="331">
        <v>109.77</v>
      </c>
      <c r="F1051" s="331"/>
      <c r="G1051" s="333">
        <f t="shared" si="23"/>
        <v>4223.2499999999873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6</v>
      </c>
      <c r="C1052" s="298">
        <v>46089</v>
      </c>
      <c r="D1052" s="299" t="s">
        <v>306</v>
      </c>
      <c r="E1052" s="331">
        <v>9.3800000000000008</v>
      </c>
      <c r="F1052" s="331"/>
      <c r="G1052" s="333">
        <f t="shared" si="23"/>
        <v>4333.0199999999877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3</v>
      </c>
      <c r="C1053" s="298">
        <v>46089</v>
      </c>
      <c r="D1053" s="299" t="s">
        <v>419</v>
      </c>
      <c r="E1053" s="331">
        <v>3.85</v>
      </c>
      <c r="F1053" s="331"/>
      <c r="G1053" s="333">
        <f t="shared" si="23"/>
        <v>4342.3999999999878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46089</v>
      </c>
      <c r="D1054" s="299" t="s">
        <v>404</v>
      </c>
      <c r="E1054" s="331">
        <v>88.54</v>
      </c>
      <c r="F1054" s="331"/>
      <c r="G1054" s="333">
        <f t="shared" si="23"/>
        <v>4346.2499999999882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46089</v>
      </c>
      <c r="D1055" s="299" t="s">
        <v>358</v>
      </c>
      <c r="E1055" s="331">
        <v>8.3800000000000008</v>
      </c>
      <c r="F1055" s="331"/>
      <c r="G1055" s="333">
        <f t="shared" si="23"/>
        <v>4434.7899999999881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46089</v>
      </c>
      <c r="D1056" s="299" t="s">
        <v>301</v>
      </c>
      <c r="E1056" s="331">
        <v>39.549999999999997</v>
      </c>
      <c r="F1056" s="331"/>
      <c r="G1056" s="333">
        <f t="shared" si="23"/>
        <v>4443.1699999999882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4</v>
      </c>
      <c r="C1057" s="298">
        <v>46089</v>
      </c>
      <c r="D1057" s="299" t="s">
        <v>420</v>
      </c>
      <c r="E1057" s="331">
        <v>31.68</v>
      </c>
      <c r="F1057" s="331"/>
      <c r="G1057" s="333">
        <f t="shared" si="23"/>
        <v>4482.7199999999884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8</v>
      </c>
      <c r="C1058" s="298">
        <v>46088</v>
      </c>
      <c r="D1058" s="299" t="s">
        <v>308</v>
      </c>
      <c r="E1058" s="331">
        <v>24.65</v>
      </c>
      <c r="F1058" s="331"/>
      <c r="G1058" s="333">
        <f t="shared" si="23"/>
        <v>4514.3999999999887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46088</v>
      </c>
      <c r="D1059" s="299" t="s">
        <v>346</v>
      </c>
      <c r="E1059" s="331">
        <v>11.04</v>
      </c>
      <c r="F1059" s="331"/>
      <c r="G1059" s="333">
        <f t="shared" si="23"/>
        <v>4539.0499999999884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46088</v>
      </c>
      <c r="D1060" s="299" t="s">
        <v>319</v>
      </c>
      <c r="E1060" s="331">
        <v>11.5</v>
      </c>
      <c r="F1060" s="331"/>
      <c r="G1060" s="333">
        <f t="shared" si="23"/>
        <v>4550.0899999999883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46088</v>
      </c>
      <c r="D1061" s="299" t="s">
        <v>296</v>
      </c>
      <c r="E1061" s="331">
        <v>12.44</v>
      </c>
      <c r="F1061" s="331"/>
      <c r="G1061" s="333">
        <f t="shared" si="23"/>
        <v>4561.5899999999883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4</v>
      </c>
      <c r="C1062" s="298">
        <v>46088</v>
      </c>
      <c r="D1062" s="299" t="s">
        <v>296</v>
      </c>
      <c r="E1062" s="331">
        <v>23.62</v>
      </c>
      <c r="F1062" s="331"/>
      <c r="G1062" s="333">
        <f t="shared" si="23"/>
        <v>4574.0299999999879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46088</v>
      </c>
      <c r="D1063" s="299" t="s">
        <v>301</v>
      </c>
      <c r="E1063" s="331">
        <v>36.049999999999997</v>
      </c>
      <c r="F1063" s="331"/>
      <c r="G1063" s="333">
        <f t="shared" si="23"/>
        <v>4597.6499999999878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14</v>
      </c>
      <c r="C1064" s="298">
        <v>46087</v>
      </c>
      <c r="D1064" s="299" t="s">
        <v>366</v>
      </c>
      <c r="E1064" s="331">
        <v>66.67</v>
      </c>
      <c r="F1064" s="331"/>
      <c r="G1064" s="333">
        <f t="shared" si="23"/>
        <v>4633.699999999988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46087</v>
      </c>
      <c r="D1065" s="299" t="s">
        <v>296</v>
      </c>
      <c r="E1065" s="331">
        <v>17.850000000000001</v>
      </c>
      <c r="F1065" s="331"/>
      <c r="G1065" s="333">
        <f t="shared" si="23"/>
        <v>4700.3699999999881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1</v>
      </c>
      <c r="C1066" s="298">
        <v>46087</v>
      </c>
      <c r="D1066" s="299" t="s">
        <v>304</v>
      </c>
      <c r="E1066" s="331">
        <v>112.13</v>
      </c>
      <c r="F1066" s="331"/>
      <c r="G1066" s="333">
        <f t="shared" si="23"/>
        <v>4718.2199999999884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3</v>
      </c>
      <c r="C1067" s="298">
        <v>46087</v>
      </c>
      <c r="D1067" s="299" t="s">
        <v>324</v>
      </c>
      <c r="E1067" s="331">
        <v>7.31</v>
      </c>
      <c r="F1067" s="331"/>
      <c r="G1067" s="333">
        <f t="shared" si="23"/>
        <v>4830.3499999999885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291</v>
      </c>
      <c r="B1068" s="330">
        <v>39</v>
      </c>
      <c r="C1068" s="298">
        <v>46086</v>
      </c>
      <c r="D1068" s="299" t="s">
        <v>292</v>
      </c>
      <c r="E1068" s="331"/>
      <c r="F1068" s="331">
        <v>2763.78</v>
      </c>
      <c r="G1068" s="333">
        <f t="shared" si="23"/>
        <v>4837.6599999999889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4</v>
      </c>
      <c r="C1069" s="298">
        <v>46086</v>
      </c>
      <c r="D1069" s="299" t="s">
        <v>295</v>
      </c>
      <c r="E1069" s="331">
        <v>31.52</v>
      </c>
      <c r="F1069" s="331"/>
      <c r="G1069" s="333">
        <f t="shared" si="23"/>
        <v>2073.8799999999892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46086</v>
      </c>
      <c r="D1070" s="299" t="s">
        <v>358</v>
      </c>
      <c r="E1070" s="331">
        <v>14.86</v>
      </c>
      <c r="F1070" s="331"/>
      <c r="G1070" s="333">
        <f t="shared" si="23"/>
        <v>2105.3999999999892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46086</v>
      </c>
      <c r="D1071" s="299" t="s">
        <v>409</v>
      </c>
      <c r="E1071" s="331">
        <v>44.99</v>
      </c>
      <c r="F1071" s="331"/>
      <c r="G1071" s="333">
        <f t="shared" si="23"/>
        <v>2120.2599999999893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46085</v>
      </c>
      <c r="D1072" s="299" t="s">
        <v>421</v>
      </c>
      <c r="E1072" s="331">
        <v>15</v>
      </c>
      <c r="F1072" s="331"/>
      <c r="G1072" s="333">
        <f t="shared" si="23"/>
        <v>2165.2499999999891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46085</v>
      </c>
      <c r="D1073" s="299" t="s">
        <v>296</v>
      </c>
      <c r="E1073" s="331">
        <v>10.84</v>
      </c>
      <c r="F1073" s="331"/>
      <c r="G1073" s="333">
        <f t="shared" si="23"/>
        <v>2180.2499999999891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14</v>
      </c>
      <c r="C1074" s="298">
        <v>46085</v>
      </c>
      <c r="D1074" s="299" t="s">
        <v>367</v>
      </c>
      <c r="E1074" s="331">
        <v>68.739999999999995</v>
      </c>
      <c r="F1074" s="331"/>
      <c r="G1074" s="333">
        <f t="shared" si="23"/>
        <v>2191.0899999999892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4</v>
      </c>
      <c r="C1075" s="298">
        <v>46085</v>
      </c>
      <c r="D1075" s="299" t="s">
        <v>310</v>
      </c>
      <c r="E1075" s="331">
        <v>30.67</v>
      </c>
      <c r="F1075" s="331"/>
      <c r="G1075" s="333">
        <f t="shared" si="23"/>
        <v>2259.829999999989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17</v>
      </c>
      <c r="C1076" s="298">
        <v>46085</v>
      </c>
      <c r="D1076" s="299" t="s">
        <v>370</v>
      </c>
      <c r="E1076" s="331">
        <v>99</v>
      </c>
      <c r="F1076" s="331"/>
      <c r="G1076" s="333">
        <f t="shared" si="23"/>
        <v>2290.4999999999891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294</v>
      </c>
      <c r="B1077" s="330">
        <v>21</v>
      </c>
      <c r="C1077" s="298">
        <v>46084</v>
      </c>
      <c r="D1077" s="299" t="s">
        <v>194</v>
      </c>
      <c r="E1077" s="331">
        <v>40.72</v>
      </c>
      <c r="F1077" s="331"/>
      <c r="G1077" s="333">
        <f t="shared" si="23"/>
        <v>2389.4999999999891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284</v>
      </c>
      <c r="B1078" s="330">
        <v>36</v>
      </c>
      <c r="C1078" s="298">
        <v>46084</v>
      </c>
      <c r="D1078" s="299" t="s">
        <v>374</v>
      </c>
      <c r="E1078" s="331">
        <v>50</v>
      </c>
      <c r="F1078" s="331"/>
      <c r="G1078" s="333">
        <f t="shared" si="23"/>
        <v>2430.2199999999889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46084</v>
      </c>
      <c r="D1079" s="299" t="s">
        <v>296</v>
      </c>
      <c r="E1079" s="331">
        <v>14.67</v>
      </c>
      <c r="F1079" s="331"/>
      <c r="G1079" s="333">
        <f t="shared" si="23"/>
        <v>2480.2199999999889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46084</v>
      </c>
      <c r="D1080" s="299" t="s">
        <v>296</v>
      </c>
      <c r="E1080" s="331">
        <v>27.42</v>
      </c>
      <c r="F1080" s="331"/>
      <c r="G1080" s="333">
        <f t="shared" si="23"/>
        <v>2494.889999999989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6</v>
      </c>
      <c r="C1081" s="298">
        <v>46084</v>
      </c>
      <c r="D1081" s="299" t="s">
        <v>422</v>
      </c>
      <c r="E1081" s="331">
        <v>106.27</v>
      </c>
      <c r="F1081" s="331"/>
      <c r="G1081" s="333">
        <f t="shared" si="23"/>
        <v>2522.309999999989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46084</v>
      </c>
      <c r="D1082" s="299" t="s">
        <v>422</v>
      </c>
      <c r="E1082" s="331">
        <v>-107</v>
      </c>
      <c r="F1082" s="331"/>
      <c r="G1082" s="333">
        <f t="shared" si="23"/>
        <v>2628.579999999989</v>
      </c>
      <c r="H1082" s="334" t="s">
        <v>298</v>
      </c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46083</v>
      </c>
      <c r="D1083" s="299" t="s">
        <v>301</v>
      </c>
      <c r="E1083" s="331">
        <v>20</v>
      </c>
      <c r="F1083" s="331"/>
      <c r="G1083" s="333">
        <f t="shared" si="23"/>
        <v>2521.579999999989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287</v>
      </c>
      <c r="B1084" s="330" t="s">
        <v>287</v>
      </c>
      <c r="C1084" s="298">
        <v>46083</v>
      </c>
      <c r="D1084" s="299" t="s">
        <v>288</v>
      </c>
      <c r="E1084" s="331">
        <v>185.64</v>
      </c>
      <c r="F1084" s="331">
        <v>185.64</v>
      </c>
      <c r="G1084" s="333">
        <f t="shared" si="23"/>
        <v>2541.579999999989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46083</v>
      </c>
      <c r="D1085" s="299" t="s">
        <v>424</v>
      </c>
      <c r="E1085" s="331">
        <v>70.12</v>
      </c>
      <c r="F1085" s="331"/>
      <c r="G1085" s="333">
        <f t="shared" si="23"/>
        <v>2541.579999999989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294</v>
      </c>
      <c r="B1086" s="330">
        <v>17</v>
      </c>
      <c r="C1086" s="298">
        <v>46083</v>
      </c>
      <c r="D1086" s="299" t="s">
        <v>188</v>
      </c>
      <c r="E1086" s="331">
        <v>41.44</v>
      </c>
      <c r="F1086" s="331"/>
      <c r="G1086" s="333">
        <f t="shared" si="23"/>
        <v>2611.6999999999889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8</v>
      </c>
      <c r="C1087" s="298">
        <v>46083</v>
      </c>
      <c r="D1087" s="299" t="s">
        <v>296</v>
      </c>
      <c r="E1087" s="331">
        <v>8.7200000000000006</v>
      </c>
      <c r="F1087" s="331"/>
      <c r="G1087" s="333">
        <f t="shared" si="23"/>
        <v>2653.139999999989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294</v>
      </c>
      <c r="B1088" s="330">
        <v>22</v>
      </c>
      <c r="C1088" s="298">
        <v>46082</v>
      </c>
      <c r="D1088" s="299" t="s">
        <v>375</v>
      </c>
      <c r="E1088" s="331">
        <v>6.37</v>
      </c>
      <c r="F1088" s="331"/>
      <c r="G1088" s="333">
        <f t="shared" si="23"/>
        <v>2661.8599999999888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46082</v>
      </c>
      <c r="D1089" s="299" t="s">
        <v>296</v>
      </c>
      <c r="E1089" s="331">
        <v>9.8699999999999992</v>
      </c>
      <c r="F1089" s="331"/>
      <c r="G1089" s="333">
        <f t="shared" si="23"/>
        <v>2668.2299999999886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46082</v>
      </c>
      <c r="D1090" s="299" t="s">
        <v>311</v>
      </c>
      <c r="E1090" s="331">
        <v>119.55</v>
      </c>
      <c r="F1090" s="331"/>
      <c r="G1090" s="333">
        <f t="shared" si="23"/>
        <v>2678.0999999999885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3</v>
      </c>
      <c r="C1091" s="298">
        <v>46082</v>
      </c>
      <c r="D1091" s="299" t="s">
        <v>348</v>
      </c>
      <c r="E1091" s="331">
        <v>25</v>
      </c>
      <c r="F1091" s="331"/>
      <c r="G1091" s="333">
        <f t="shared" si="23"/>
        <v>2797.6499999999887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1</v>
      </c>
      <c r="C1092" s="298">
        <v>46082</v>
      </c>
      <c r="D1092" s="299" t="s">
        <v>304</v>
      </c>
      <c r="E1092" s="331">
        <v>119.17</v>
      </c>
      <c r="F1092" s="331"/>
      <c r="G1092" s="333">
        <f t="shared" si="23"/>
        <v>2822.6499999999887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284</v>
      </c>
      <c r="B1093" s="330">
        <v>37</v>
      </c>
      <c r="C1093" s="298">
        <v>46081</v>
      </c>
      <c r="D1093" s="299" t="s">
        <v>425</v>
      </c>
      <c r="E1093" s="331">
        <v>3764.91</v>
      </c>
      <c r="F1093" s="331"/>
      <c r="G1093" s="333">
        <f t="shared" si="23"/>
        <v>2941.8199999999888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286</v>
      </c>
      <c r="B1094" s="330">
        <v>25</v>
      </c>
      <c r="C1094" s="298">
        <v>46081</v>
      </c>
      <c r="D1094" s="298" t="s">
        <v>204</v>
      </c>
      <c r="E1094" s="331">
        <v>350</v>
      </c>
      <c r="F1094" s="331"/>
      <c r="G1094" s="333">
        <f t="shared" si="23"/>
        <v>6706.7299999999886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286</v>
      </c>
      <c r="B1095" s="330">
        <v>26</v>
      </c>
      <c r="C1095" s="298">
        <v>46081</v>
      </c>
      <c r="D1095" s="298" t="s">
        <v>205</v>
      </c>
      <c r="E1095" s="331">
        <v>320</v>
      </c>
      <c r="F1095" s="331"/>
      <c r="G1095" s="333">
        <f t="shared" si="23"/>
        <v>7056.7299999999886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286</v>
      </c>
      <c r="B1096" s="330">
        <v>27</v>
      </c>
      <c r="C1096" s="298">
        <v>46081</v>
      </c>
      <c r="D1096" s="298" t="s">
        <v>206</v>
      </c>
      <c r="E1096" s="331">
        <v>25</v>
      </c>
      <c r="F1096" s="331"/>
      <c r="G1096" s="333">
        <f t="shared" si="23"/>
        <v>7376.7299999999886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286</v>
      </c>
      <c r="B1097" s="330">
        <v>28</v>
      </c>
      <c r="C1097" s="298">
        <v>46081</v>
      </c>
      <c r="D1097" s="298" t="s">
        <v>207</v>
      </c>
      <c r="E1097" s="331">
        <v>25</v>
      </c>
      <c r="F1097" s="331"/>
      <c r="G1097" s="333">
        <f t="shared" si="23"/>
        <v>7401.7299999999886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286</v>
      </c>
      <c r="B1098" s="330">
        <v>29</v>
      </c>
      <c r="C1098" s="298">
        <v>46081</v>
      </c>
      <c r="D1098" s="298" t="s">
        <v>208</v>
      </c>
      <c r="E1098" s="331">
        <v>45</v>
      </c>
      <c r="F1098" s="331"/>
      <c r="G1098" s="333">
        <f t="shared" si="23"/>
        <v>7426.7299999999886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286</v>
      </c>
      <c r="B1099" s="330">
        <v>30</v>
      </c>
      <c r="C1099" s="298">
        <v>46081</v>
      </c>
      <c r="D1099" s="298" t="s">
        <v>209</v>
      </c>
      <c r="E1099" s="331">
        <v>400</v>
      </c>
      <c r="F1099" s="331"/>
      <c r="G1099" s="333">
        <f t="shared" si="23"/>
        <v>7471.7299999999886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286</v>
      </c>
      <c r="B1100" s="330">
        <v>31</v>
      </c>
      <c r="C1100" s="298">
        <v>46081</v>
      </c>
      <c r="D1100" s="298" t="s">
        <v>210</v>
      </c>
      <c r="E1100" s="331">
        <v>375</v>
      </c>
      <c r="F1100" s="331"/>
      <c r="G1100" s="333">
        <f t="shared" si="23"/>
        <v>7871.7299999999886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286</v>
      </c>
      <c r="B1101" s="330">
        <v>32</v>
      </c>
      <c r="C1101" s="298">
        <v>46081</v>
      </c>
      <c r="D1101" s="298" t="s">
        <v>211</v>
      </c>
      <c r="E1101" s="331">
        <v>100</v>
      </c>
      <c r="F1101" s="331"/>
      <c r="G1101" s="333">
        <f t="shared" si="23"/>
        <v>8246.7299999999886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286</v>
      </c>
      <c r="B1102" s="330">
        <v>33</v>
      </c>
      <c r="C1102" s="298">
        <v>46081</v>
      </c>
      <c r="D1102" s="298" t="s">
        <v>212</v>
      </c>
      <c r="E1102" s="331">
        <v>85</v>
      </c>
      <c r="F1102" s="331"/>
      <c r="G1102" s="333">
        <f t="shared" si="23"/>
        <v>8346.7299999999886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286</v>
      </c>
      <c r="B1103" s="330">
        <v>34</v>
      </c>
      <c r="C1103" s="298">
        <v>46081</v>
      </c>
      <c r="D1103" s="298" t="s">
        <v>213</v>
      </c>
      <c r="E1103" s="331">
        <v>230</v>
      </c>
      <c r="F1103" s="331"/>
      <c r="G1103" s="333">
        <f t="shared" si="23"/>
        <v>8431.7299999999886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286</v>
      </c>
      <c r="B1104" s="330">
        <v>35</v>
      </c>
      <c r="C1104" s="298">
        <v>46081</v>
      </c>
      <c r="D1104" s="298" t="s">
        <v>214</v>
      </c>
      <c r="E1104" s="331">
        <v>45</v>
      </c>
      <c r="F1104" s="331"/>
      <c r="G1104" s="333">
        <f t="shared" si="23"/>
        <v>8661.7299999999886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294</v>
      </c>
      <c r="B1105" s="330">
        <v>42</v>
      </c>
      <c r="C1105" s="298">
        <v>46081</v>
      </c>
      <c r="D1105" s="298" t="s">
        <v>200</v>
      </c>
      <c r="E1105" s="331">
        <v>51.19</v>
      </c>
      <c r="F1105" s="331"/>
      <c r="G1105" s="333">
        <f t="shared" si="23"/>
        <v>8706.7299999999886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43</v>
      </c>
      <c r="C1106" s="298">
        <v>46081</v>
      </c>
      <c r="D1106" s="298" t="s">
        <v>201</v>
      </c>
      <c r="E1106" s="331">
        <v>37.17</v>
      </c>
      <c r="F1106" s="331"/>
      <c r="G1106" s="333">
        <f t="shared" si="23"/>
        <v>8757.9199999999892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10</v>
      </c>
      <c r="C1107" s="298">
        <v>46081</v>
      </c>
      <c r="D1107" s="298" t="s">
        <v>176</v>
      </c>
      <c r="E1107" s="331">
        <v>17.899999999999999</v>
      </c>
      <c r="F1107" s="331"/>
      <c r="G1107" s="333">
        <f t="shared" si="23"/>
        <v>8795.0899999999892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46080</v>
      </c>
      <c r="D1108" s="298" t="s">
        <v>358</v>
      </c>
      <c r="E1108" s="331">
        <v>11.17</v>
      </c>
      <c r="F1108" s="331"/>
      <c r="G1108" s="333">
        <f t="shared" si="23"/>
        <v>8812.9899999999889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46080</v>
      </c>
      <c r="D1109" s="299" t="s">
        <v>426</v>
      </c>
      <c r="E1109" s="331">
        <v>25</v>
      </c>
      <c r="F1109" s="331"/>
      <c r="G1109" s="333">
        <f t="shared" si="23"/>
        <v>8824.1599999999889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46080</v>
      </c>
      <c r="D1110" s="299" t="s">
        <v>358</v>
      </c>
      <c r="E1110" s="331">
        <v>22.84</v>
      </c>
      <c r="F1110" s="331"/>
      <c r="G1110" s="333">
        <f t="shared" si="23"/>
        <v>8849.1599999999889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6</v>
      </c>
      <c r="C1111" s="298">
        <v>46080</v>
      </c>
      <c r="D1111" s="299" t="s">
        <v>427</v>
      </c>
      <c r="E1111" s="331">
        <v>-88</v>
      </c>
      <c r="F1111" s="331"/>
      <c r="G1111" s="333">
        <f t="shared" si="23"/>
        <v>8871.9999999999891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291</v>
      </c>
      <c r="B1112" s="330">
        <v>38</v>
      </c>
      <c r="C1112" s="298">
        <v>46080</v>
      </c>
      <c r="D1112" s="299" t="s">
        <v>293</v>
      </c>
      <c r="E1112" s="331"/>
      <c r="F1112" s="331">
        <v>4278.1499999999996</v>
      </c>
      <c r="G1112" s="333">
        <f t="shared" si="23"/>
        <v>8783.9999999999891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6</v>
      </c>
      <c r="C1113" s="298">
        <v>46080</v>
      </c>
      <c r="D1113" s="299" t="s">
        <v>428</v>
      </c>
      <c r="E1113" s="331">
        <v>25.93</v>
      </c>
      <c r="F1113" s="331"/>
      <c r="G1113" s="333">
        <f t="shared" si="23"/>
        <v>4505.8499999999904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46079</v>
      </c>
      <c r="D1114" s="299" t="s">
        <v>310</v>
      </c>
      <c r="E1114" s="331">
        <v>29.84</v>
      </c>
      <c r="F1114" s="331"/>
      <c r="G1114" s="333">
        <f t="shared" si="23"/>
        <v>4531.7799999999907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5</v>
      </c>
      <c r="C1115" s="298">
        <v>46079</v>
      </c>
      <c r="D1115" s="299" t="s">
        <v>429</v>
      </c>
      <c r="E1115" s="331">
        <v>103.25</v>
      </c>
      <c r="F1115" s="331"/>
      <c r="G1115" s="333">
        <f t="shared" si="23"/>
        <v>4561.6199999999908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8</v>
      </c>
      <c r="C1116" s="298">
        <v>46079</v>
      </c>
      <c r="D1116" s="299" t="s">
        <v>357</v>
      </c>
      <c r="E1116" s="331">
        <v>26.02</v>
      </c>
      <c r="F1116" s="331"/>
      <c r="G1116" s="333">
        <f t="shared" si="23"/>
        <v>4664.8699999999908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24</v>
      </c>
      <c r="C1117" s="298">
        <v>46079</v>
      </c>
      <c r="D1117" s="299" t="s">
        <v>860</v>
      </c>
      <c r="E1117" s="331">
        <v>84.83</v>
      </c>
      <c r="F1117" s="331"/>
      <c r="G1117" s="333">
        <f t="shared" si="23"/>
        <v>4690.8899999999912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46079</v>
      </c>
      <c r="D1118" s="299" t="s">
        <v>296</v>
      </c>
      <c r="E1118" s="331">
        <v>17.87</v>
      </c>
      <c r="F1118" s="331"/>
      <c r="G1118" s="333">
        <f t="shared" si="23"/>
        <v>4775.7199999999912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5</v>
      </c>
      <c r="C1119" s="298">
        <v>46079</v>
      </c>
      <c r="D1119" s="299" t="s">
        <v>430</v>
      </c>
      <c r="E1119" s="331">
        <v>123.64</v>
      </c>
      <c r="F1119" s="331"/>
      <c r="G1119" s="333">
        <f t="shared" si="23"/>
        <v>4793.5899999999911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8</v>
      </c>
      <c r="C1120" s="298">
        <v>46078</v>
      </c>
      <c r="D1120" s="299" t="s">
        <v>319</v>
      </c>
      <c r="E1120" s="331">
        <v>18.5</v>
      </c>
      <c r="F1120" s="331"/>
      <c r="G1120" s="333">
        <f t="shared" si="23"/>
        <v>4917.2299999999914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4</v>
      </c>
      <c r="C1121" s="298">
        <v>46078</v>
      </c>
      <c r="D1121" s="299" t="s">
        <v>296</v>
      </c>
      <c r="E1121" s="331">
        <v>50.96</v>
      </c>
      <c r="F1121" s="331"/>
      <c r="G1121" s="333">
        <f t="shared" si="23"/>
        <v>4935.7299999999914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46078</v>
      </c>
      <c r="D1122" s="299" t="s">
        <v>296</v>
      </c>
      <c r="E1122" s="331">
        <v>11.28</v>
      </c>
      <c r="F1122" s="331"/>
      <c r="G1122" s="333">
        <f t="shared" si="23"/>
        <v>4986.6899999999914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12</v>
      </c>
      <c r="C1123" s="298">
        <v>46078</v>
      </c>
      <c r="D1123" s="299" t="s">
        <v>314</v>
      </c>
      <c r="E1123" s="331">
        <v>204.47</v>
      </c>
      <c r="F1123" s="331"/>
      <c r="G1123" s="333">
        <f t="shared" si="23"/>
        <v>4997.9699999999912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8</v>
      </c>
      <c r="C1124" s="298">
        <v>46078</v>
      </c>
      <c r="D1124" s="299" t="s">
        <v>308</v>
      </c>
      <c r="E1124" s="331">
        <v>47.99</v>
      </c>
      <c r="F1124" s="331"/>
      <c r="G1124" s="333">
        <f t="shared" si="23"/>
        <v>5202.4399999999914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1</v>
      </c>
      <c r="C1125" s="298">
        <v>46078</v>
      </c>
      <c r="D1125" s="299" t="s">
        <v>304</v>
      </c>
      <c r="E1125" s="331">
        <v>19.09</v>
      </c>
      <c r="F1125" s="331"/>
      <c r="G1125" s="333">
        <f t="shared" si="23"/>
        <v>5250.4299999999912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294</v>
      </c>
      <c r="B1126" s="330">
        <v>23</v>
      </c>
      <c r="C1126" s="298">
        <v>46076</v>
      </c>
      <c r="D1126" s="299" t="s">
        <v>67</v>
      </c>
      <c r="E1126" s="331">
        <v>650.88</v>
      </c>
      <c r="F1126" s="331"/>
      <c r="G1126" s="333">
        <f t="shared" si="23"/>
        <v>5269.5199999999913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46076</v>
      </c>
      <c r="D1127" s="299" t="s">
        <v>351</v>
      </c>
      <c r="E1127" s="331">
        <v>35</v>
      </c>
      <c r="F1127" s="331"/>
      <c r="G1127" s="333">
        <f t="shared" si="23"/>
        <v>5920.3999999999915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46076</v>
      </c>
      <c r="D1128" s="299" t="s">
        <v>306</v>
      </c>
      <c r="E1128" s="331">
        <v>128.97999999999999</v>
      </c>
      <c r="F1128" s="331"/>
      <c r="G1128" s="333">
        <f t="shared" si="23"/>
        <v>5955.3999999999915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1</v>
      </c>
      <c r="C1129" s="298">
        <v>46076</v>
      </c>
      <c r="D1129" s="299" t="s">
        <v>320</v>
      </c>
      <c r="E1129" s="331">
        <v>52.55</v>
      </c>
      <c r="F1129" s="331"/>
      <c r="G1129" s="333">
        <f t="shared" si="23"/>
        <v>6084.379999999991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3</v>
      </c>
      <c r="C1130" s="298">
        <v>46075</v>
      </c>
      <c r="D1130" s="299" t="s">
        <v>348</v>
      </c>
      <c r="E1130" s="331">
        <v>13.76</v>
      </c>
      <c r="F1130" s="331"/>
      <c r="G1130" s="333">
        <f t="shared" si="23"/>
        <v>6136.9299999999912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46075</v>
      </c>
      <c r="D1131" s="299" t="s">
        <v>311</v>
      </c>
      <c r="E1131" s="331">
        <v>187.64</v>
      </c>
      <c r="F1131" s="331"/>
      <c r="G1131" s="333">
        <f t="shared" si="23"/>
        <v>6150.6899999999914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1</v>
      </c>
      <c r="C1132" s="298">
        <v>46074</v>
      </c>
      <c r="D1132" s="299" t="s">
        <v>393</v>
      </c>
      <c r="E1132" s="331">
        <v>75.78</v>
      </c>
      <c r="F1132" s="331"/>
      <c r="G1132" s="333">
        <f t="shared" si="23"/>
        <v>6338.3299999999917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46074</v>
      </c>
      <c r="D1133" s="299" t="s">
        <v>392</v>
      </c>
      <c r="E1133" s="331">
        <v>27.41</v>
      </c>
      <c r="F1133" s="331"/>
      <c r="G1133" s="333">
        <f t="shared" si="23"/>
        <v>6414.1099999999915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46074</v>
      </c>
      <c r="D1134" s="299" t="s">
        <v>431</v>
      </c>
      <c r="E1134" s="331">
        <v>32.049999999999997</v>
      </c>
      <c r="F1134" s="331"/>
      <c r="G1134" s="333">
        <f t="shared" si="23"/>
        <v>6441.5199999999913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2</v>
      </c>
      <c r="C1135" s="298">
        <v>46074</v>
      </c>
      <c r="D1135" s="299" t="s">
        <v>358</v>
      </c>
      <c r="E1135" s="331">
        <v>9.4700000000000006</v>
      </c>
      <c r="F1135" s="331"/>
      <c r="G1135" s="333">
        <f t="shared" si="23"/>
        <v>6473.5699999999915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46073</v>
      </c>
      <c r="D1136" s="299" t="s">
        <v>296</v>
      </c>
      <c r="E1136" s="331">
        <v>14.47</v>
      </c>
      <c r="F1136" s="331"/>
      <c r="G1136" s="333">
        <f t="shared" si="23"/>
        <v>6483.0399999999918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3</v>
      </c>
      <c r="C1137" s="298">
        <v>46073</v>
      </c>
      <c r="D1137" s="299" t="s">
        <v>355</v>
      </c>
      <c r="E1137" s="331">
        <v>11.97</v>
      </c>
      <c r="F1137" s="331"/>
      <c r="G1137" s="333">
        <f t="shared" si="23"/>
        <v>6497.509999999992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4</v>
      </c>
      <c r="C1138" s="298">
        <v>46073</v>
      </c>
      <c r="D1138" s="299" t="s">
        <v>355</v>
      </c>
      <c r="E1138" s="331">
        <v>59.88</v>
      </c>
      <c r="F1138" s="331"/>
      <c r="G1138" s="333">
        <f t="shared" si="23"/>
        <v>6509.4799999999923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46073</v>
      </c>
      <c r="D1139" s="299" t="s">
        <v>418</v>
      </c>
      <c r="E1139" s="331">
        <v>19.57</v>
      </c>
      <c r="F1139" s="331"/>
      <c r="G1139" s="333">
        <f t="shared" si="23"/>
        <v>6569.3599999999924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22</v>
      </c>
      <c r="C1140" s="298">
        <v>46073</v>
      </c>
      <c r="D1140" s="299" t="s">
        <v>323</v>
      </c>
      <c r="E1140" s="331">
        <v>20.22</v>
      </c>
      <c r="F1140" s="331"/>
      <c r="G1140" s="333">
        <f t="shared" si="23"/>
        <v>6588.9299999999921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46073</v>
      </c>
      <c r="D1141" s="299" t="s">
        <v>358</v>
      </c>
      <c r="E1141" s="331">
        <v>5.3</v>
      </c>
      <c r="F1141" s="331"/>
      <c r="G1141" s="333">
        <f t="shared" si="23"/>
        <v>6609.1499999999924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3</v>
      </c>
      <c r="C1142" s="298">
        <v>46073</v>
      </c>
      <c r="D1142" s="299" t="s">
        <v>324</v>
      </c>
      <c r="E1142" s="331">
        <v>8.1300000000000008</v>
      </c>
      <c r="F1142" s="331"/>
      <c r="G1142" s="333">
        <f t="shared" si="23"/>
        <v>6614.4499999999925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4</v>
      </c>
      <c r="C1143" s="298">
        <v>46073</v>
      </c>
      <c r="D1143" s="299" t="s">
        <v>310</v>
      </c>
      <c r="E1143" s="331">
        <v>32.43</v>
      </c>
      <c r="F1143" s="331"/>
      <c r="G1143" s="333">
        <f t="shared" si="23"/>
        <v>6622.5799999999927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8</v>
      </c>
      <c r="C1144" s="298">
        <v>46073</v>
      </c>
      <c r="D1144" s="299" t="s">
        <v>432</v>
      </c>
      <c r="E1144" s="331">
        <v>98.65</v>
      </c>
      <c r="F1144" s="331"/>
      <c r="G1144" s="333">
        <f t="shared" si="23"/>
        <v>6655.0099999999929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6</v>
      </c>
      <c r="C1145" s="298">
        <v>46072</v>
      </c>
      <c r="D1145" s="299" t="s">
        <v>300</v>
      </c>
      <c r="E1145" s="331">
        <v>30.87</v>
      </c>
      <c r="F1145" s="331"/>
      <c r="G1145" s="333">
        <f t="shared" si="23"/>
        <v>6753.6599999999926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46072</v>
      </c>
      <c r="D1146" s="299" t="s">
        <v>300</v>
      </c>
      <c r="E1146" s="331">
        <v>15.96</v>
      </c>
      <c r="F1146" s="331"/>
      <c r="G1146" s="333">
        <f t="shared" si="23"/>
        <v>6784.5299999999925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46072</v>
      </c>
      <c r="D1147" s="299" t="s">
        <v>296</v>
      </c>
      <c r="E1147" s="331">
        <v>17.36</v>
      </c>
      <c r="F1147" s="331"/>
      <c r="G1147" s="333">
        <f t="shared" si="23"/>
        <v>6800.4899999999925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22</v>
      </c>
      <c r="C1148" s="298">
        <v>46072</v>
      </c>
      <c r="D1148" s="299" t="s">
        <v>328</v>
      </c>
      <c r="E1148" s="331">
        <v>7.46</v>
      </c>
      <c r="F1148" s="331"/>
      <c r="G1148" s="333">
        <f t="shared" si="23"/>
        <v>6817.8499999999922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291</v>
      </c>
      <c r="B1149" s="330">
        <v>39</v>
      </c>
      <c r="C1149" s="298">
        <v>46072</v>
      </c>
      <c r="D1149" s="299" t="s">
        <v>292</v>
      </c>
      <c r="E1149" s="331"/>
      <c r="F1149" s="331">
        <v>2763.77</v>
      </c>
      <c r="G1149" s="333">
        <f t="shared" si="23"/>
        <v>6825.3099999999922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335</v>
      </c>
      <c r="B1150" s="330" t="s">
        <v>335</v>
      </c>
      <c r="C1150" s="298">
        <v>46071</v>
      </c>
      <c r="D1150" s="299" t="s">
        <v>336</v>
      </c>
      <c r="E1150" s="331">
        <v>182.55</v>
      </c>
      <c r="F1150" s="331"/>
      <c r="G1150" s="333">
        <f t="shared" si="23"/>
        <v>4061.5399999999927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15</v>
      </c>
      <c r="C1151" s="298">
        <v>46071</v>
      </c>
      <c r="D1151" s="299" t="s">
        <v>185</v>
      </c>
      <c r="E1151" s="331">
        <v>188.16</v>
      </c>
      <c r="F1151" s="331"/>
      <c r="G1151" s="333">
        <f t="shared" si="23"/>
        <v>4244.0899999999929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291</v>
      </c>
      <c r="B1152" s="330">
        <v>40</v>
      </c>
      <c r="C1152" s="298">
        <v>46071</v>
      </c>
      <c r="D1152" s="299" t="s">
        <v>316</v>
      </c>
      <c r="E1152" s="331"/>
      <c r="F1152" s="331">
        <v>1281.58</v>
      </c>
      <c r="G1152" s="333">
        <f t="shared" si="23"/>
        <v>4432.2499999999927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6</v>
      </c>
      <c r="C1153" s="298">
        <v>46071</v>
      </c>
      <c r="D1153" s="299" t="s">
        <v>433</v>
      </c>
      <c r="E1153" s="331">
        <v>-146</v>
      </c>
      <c r="F1153" s="331"/>
      <c r="G1153" s="333">
        <f t="shared" si="23"/>
        <v>3150.6699999999933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46071</v>
      </c>
      <c r="D1154" s="299" t="s">
        <v>434</v>
      </c>
      <c r="E1154" s="331">
        <v>-13</v>
      </c>
      <c r="F1154" s="331"/>
      <c r="G1154" s="333">
        <f t="shared" si="23"/>
        <v>3004.6699999999933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335</v>
      </c>
      <c r="B1155" s="330" t="s">
        <v>335</v>
      </c>
      <c r="C1155" s="298">
        <v>46071</v>
      </c>
      <c r="D1155" s="299" t="s">
        <v>460</v>
      </c>
      <c r="E1155" s="331"/>
      <c r="F1155" s="331">
        <v>191</v>
      </c>
      <c r="G1155" s="333">
        <f t="shared" si="23"/>
        <v>2991.6699999999933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46071</v>
      </c>
      <c r="D1156" s="299" t="s">
        <v>300</v>
      </c>
      <c r="E1156" s="331">
        <v>43.63</v>
      </c>
      <c r="F1156" s="331"/>
      <c r="G1156" s="333">
        <f t="shared" si="23"/>
        <v>2800.6699999999933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6</v>
      </c>
      <c r="C1157" s="298">
        <v>46071</v>
      </c>
      <c r="D1157" s="299" t="s">
        <v>300</v>
      </c>
      <c r="E1157" s="331">
        <v>10.64</v>
      </c>
      <c r="F1157" s="331"/>
      <c r="G1157" s="333">
        <f t="shared" si="23"/>
        <v>2844.2999999999934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8</v>
      </c>
      <c r="C1158" s="298">
        <v>46071</v>
      </c>
      <c r="D1158" s="299" t="s">
        <v>296</v>
      </c>
      <c r="E1158" s="331">
        <v>14.87</v>
      </c>
      <c r="F1158" s="331"/>
      <c r="G1158" s="333">
        <f t="shared" si="23"/>
        <v>2854.9399999999932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46071</v>
      </c>
      <c r="D1159" s="299" t="s">
        <v>295</v>
      </c>
      <c r="E1159" s="331">
        <v>12.99</v>
      </c>
      <c r="F1159" s="331"/>
      <c r="G1159" s="333">
        <f t="shared" si="23"/>
        <v>2869.8099999999931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4</v>
      </c>
      <c r="C1160" s="298">
        <v>46071</v>
      </c>
      <c r="D1160" s="299" t="s">
        <v>295</v>
      </c>
      <c r="E1160" s="331">
        <v>29.47</v>
      </c>
      <c r="F1160" s="331"/>
      <c r="G1160" s="333">
        <f t="shared" si="23"/>
        <v>2882.7999999999929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22</v>
      </c>
      <c r="C1161" s="298">
        <v>46071</v>
      </c>
      <c r="D1161" s="299" t="s">
        <v>401</v>
      </c>
      <c r="E1161" s="331">
        <v>13.84</v>
      </c>
      <c r="F1161" s="331"/>
      <c r="G1161" s="333">
        <f t="shared" si="23"/>
        <v>2912.2699999999927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46071</v>
      </c>
      <c r="D1162" s="299" t="s">
        <v>435</v>
      </c>
      <c r="E1162" s="331">
        <v>64.569999999999993</v>
      </c>
      <c r="F1162" s="331"/>
      <c r="G1162" s="333">
        <f t="shared" si="23"/>
        <v>2926.1099999999929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21</v>
      </c>
      <c r="C1163" s="298">
        <v>46070</v>
      </c>
      <c r="D1163" s="299" t="s">
        <v>194</v>
      </c>
      <c r="E1163" s="331">
        <v>81</v>
      </c>
      <c r="F1163" s="331"/>
      <c r="G1163" s="333">
        <f t="shared" si="23"/>
        <v>2990.679999999993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46070</v>
      </c>
      <c r="D1164" s="299" t="s">
        <v>384</v>
      </c>
      <c r="E1164" s="331">
        <v>81.41</v>
      </c>
      <c r="F1164" s="331"/>
      <c r="G1164" s="333">
        <f t="shared" si="23"/>
        <v>3071.679999999993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46070</v>
      </c>
      <c r="D1165" s="299" t="s">
        <v>300</v>
      </c>
      <c r="E1165" s="331">
        <v>113.74</v>
      </c>
      <c r="F1165" s="331"/>
      <c r="G1165" s="333">
        <f t="shared" si="23"/>
        <v>3153.0899999999929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43</v>
      </c>
      <c r="C1166" s="298">
        <v>46070</v>
      </c>
      <c r="D1166" s="299" t="s">
        <v>333</v>
      </c>
      <c r="E1166" s="331">
        <v>29.8</v>
      </c>
      <c r="F1166" s="331"/>
      <c r="G1166" s="333">
        <f t="shared" si="23"/>
        <v>3266.8299999999927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294</v>
      </c>
      <c r="B1167" s="330">
        <v>42</v>
      </c>
      <c r="C1167" s="298">
        <v>46070</v>
      </c>
      <c r="D1167" s="299" t="s">
        <v>333</v>
      </c>
      <c r="E1167" s="331">
        <v>37.25</v>
      </c>
      <c r="F1167" s="331"/>
      <c r="G1167" s="333">
        <f t="shared" si="23"/>
        <v>3296.6299999999928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2</v>
      </c>
      <c r="C1168" s="298">
        <v>46070</v>
      </c>
      <c r="D1168" s="299" t="s">
        <v>424</v>
      </c>
      <c r="E1168" s="331">
        <v>7.97</v>
      </c>
      <c r="F1168" s="331"/>
      <c r="G1168" s="333">
        <f t="shared" si="23"/>
        <v>3333.8799999999928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17</v>
      </c>
      <c r="C1169" s="298">
        <v>46070</v>
      </c>
      <c r="D1169" s="299" t="s">
        <v>188</v>
      </c>
      <c r="E1169" s="331">
        <v>42.65</v>
      </c>
      <c r="F1169" s="331"/>
      <c r="G1169" s="333">
        <f t="shared" si="23"/>
        <v>3341.8499999999926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6</v>
      </c>
      <c r="C1170" s="298">
        <v>46070</v>
      </c>
      <c r="D1170" s="299" t="s">
        <v>436</v>
      </c>
      <c r="E1170" s="331">
        <v>40</v>
      </c>
      <c r="F1170" s="331"/>
      <c r="G1170" s="333">
        <f t="shared" si="23"/>
        <v>3384.4999999999927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11</v>
      </c>
      <c r="C1171" s="298">
        <v>46070</v>
      </c>
      <c r="D1171" s="299" t="s">
        <v>178</v>
      </c>
      <c r="E1171" s="331">
        <v>480.91</v>
      </c>
      <c r="F1171" s="331"/>
      <c r="G1171" s="333">
        <f t="shared" si="23"/>
        <v>3424.4999999999927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23</v>
      </c>
      <c r="C1172" s="298">
        <v>46070</v>
      </c>
      <c r="D1172" s="299" t="s">
        <v>63</v>
      </c>
      <c r="E1172" s="331">
        <v>529.46</v>
      </c>
      <c r="F1172" s="331"/>
      <c r="G1172" s="333">
        <f t="shared" si="23"/>
        <v>3905.4099999999926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46069</v>
      </c>
      <c r="D1173" s="299" t="s">
        <v>324</v>
      </c>
      <c r="E1173" s="331">
        <v>16.079999999999998</v>
      </c>
      <c r="F1173" s="331"/>
      <c r="G1173" s="333">
        <f t="shared" si="23"/>
        <v>4434.8699999999926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6</v>
      </c>
      <c r="C1174" s="298">
        <v>46069</v>
      </c>
      <c r="D1174" s="299" t="s">
        <v>300</v>
      </c>
      <c r="E1174" s="331">
        <v>21.17</v>
      </c>
      <c r="F1174" s="331"/>
      <c r="G1174" s="333">
        <f t="shared" si="23"/>
        <v>4450.9499999999925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6</v>
      </c>
      <c r="C1175" s="298">
        <v>46069</v>
      </c>
      <c r="D1175" s="299" t="s">
        <v>300</v>
      </c>
      <c r="E1175" s="331">
        <v>17.03</v>
      </c>
      <c r="F1175" s="331"/>
      <c r="G1175" s="333">
        <f t="shared" si="23"/>
        <v>4472.1199999999926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46069</v>
      </c>
      <c r="D1176" s="299" t="s">
        <v>296</v>
      </c>
      <c r="E1176" s="331">
        <v>18.309999999999999</v>
      </c>
      <c r="F1176" s="331"/>
      <c r="G1176" s="333">
        <f t="shared" si="23"/>
        <v>4489.1499999999924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46069</v>
      </c>
      <c r="D1177" s="299" t="s">
        <v>301</v>
      </c>
      <c r="E1177" s="331">
        <v>19.3</v>
      </c>
      <c r="F1177" s="331"/>
      <c r="G1177" s="333">
        <f t="shared" si="23"/>
        <v>4507.4599999999928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6</v>
      </c>
      <c r="C1178" s="298">
        <v>46069</v>
      </c>
      <c r="D1178" s="299" t="s">
        <v>397</v>
      </c>
      <c r="E1178" s="331">
        <v>24.67</v>
      </c>
      <c r="F1178" s="331"/>
      <c r="G1178" s="333">
        <f t="shared" si="23"/>
        <v>4526.7599999999929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287</v>
      </c>
      <c r="B1179" s="330" t="s">
        <v>287</v>
      </c>
      <c r="C1179" s="298">
        <v>46069</v>
      </c>
      <c r="D1179" s="299" t="s">
        <v>397</v>
      </c>
      <c r="E1179" s="331">
        <v>152.41999999999999</v>
      </c>
      <c r="F1179" s="331">
        <v>152.41999999999999</v>
      </c>
      <c r="G1179" s="333">
        <f t="shared" si="23"/>
        <v>4551.429999999993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6</v>
      </c>
      <c r="C1180" s="298">
        <v>46068</v>
      </c>
      <c r="D1180" s="299" t="s">
        <v>437</v>
      </c>
      <c r="E1180" s="331">
        <v>233.83</v>
      </c>
      <c r="F1180" s="331"/>
      <c r="G1180" s="333">
        <f t="shared" si="23"/>
        <v>4551.429999999993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46068</v>
      </c>
      <c r="D1181" s="299" t="s">
        <v>326</v>
      </c>
      <c r="E1181" s="331">
        <v>50.87</v>
      </c>
      <c r="F1181" s="331"/>
      <c r="G1181" s="333">
        <f t="shared" si="23"/>
        <v>4785.2599999999929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2</v>
      </c>
      <c r="C1182" s="298">
        <v>46068</v>
      </c>
      <c r="D1182" s="299" t="s">
        <v>438</v>
      </c>
      <c r="E1182" s="331">
        <v>16</v>
      </c>
      <c r="F1182" s="331"/>
      <c r="G1182" s="333">
        <f t="shared" si="23"/>
        <v>4836.1299999999928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46068</v>
      </c>
      <c r="D1183" s="299" t="s">
        <v>353</v>
      </c>
      <c r="E1183" s="331">
        <v>30</v>
      </c>
      <c r="F1183" s="331"/>
      <c r="G1183" s="333">
        <f t="shared" si="23"/>
        <v>4852.1299999999928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46068</v>
      </c>
      <c r="D1184" s="299" t="s">
        <v>306</v>
      </c>
      <c r="E1184" s="331">
        <v>76</v>
      </c>
      <c r="F1184" s="331"/>
      <c r="G1184" s="333">
        <f t="shared" si="23"/>
        <v>4882.1299999999928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3</v>
      </c>
      <c r="C1185" s="298">
        <v>46068</v>
      </c>
      <c r="D1185" s="299" t="s">
        <v>348</v>
      </c>
      <c r="E1185" s="331">
        <v>3.59</v>
      </c>
      <c r="F1185" s="331"/>
      <c r="G1185" s="333">
        <f t="shared" si="23"/>
        <v>4958.1299999999928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6</v>
      </c>
      <c r="C1186" s="298">
        <v>46068</v>
      </c>
      <c r="D1186" s="299" t="s">
        <v>439</v>
      </c>
      <c r="E1186" s="331">
        <v>70</v>
      </c>
      <c r="F1186" s="331"/>
      <c r="G1186" s="333">
        <f t="shared" si="23"/>
        <v>4961.719999999993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8</v>
      </c>
      <c r="C1187" s="298">
        <v>46068</v>
      </c>
      <c r="D1187" s="299" t="s">
        <v>440</v>
      </c>
      <c r="E1187" s="331">
        <v>175</v>
      </c>
      <c r="F1187" s="331"/>
      <c r="G1187" s="333">
        <f t="shared" si="23"/>
        <v>5031.719999999993</v>
      </c>
      <c r="H1187" s="334" t="s">
        <v>298</v>
      </c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8</v>
      </c>
      <c r="C1188" s="298">
        <v>46067</v>
      </c>
      <c r="D1188" s="299" t="s">
        <v>319</v>
      </c>
      <c r="E1188" s="331">
        <v>13.09</v>
      </c>
      <c r="F1188" s="331"/>
      <c r="G1188" s="333">
        <f t="shared" si="23"/>
        <v>5206.719999999993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3</v>
      </c>
      <c r="C1189" s="298">
        <v>46067</v>
      </c>
      <c r="D1189" s="299" t="s">
        <v>296</v>
      </c>
      <c r="E1189" s="331">
        <v>7.56</v>
      </c>
      <c r="F1189" s="331"/>
      <c r="G1189" s="333">
        <f t="shared" si="23"/>
        <v>5219.8099999999931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4</v>
      </c>
      <c r="C1190" s="298">
        <v>46067</v>
      </c>
      <c r="D1190" s="299" t="s">
        <v>296</v>
      </c>
      <c r="E1190" s="331">
        <v>32.409999999999997</v>
      </c>
      <c r="F1190" s="331"/>
      <c r="G1190" s="333">
        <f t="shared" si="23"/>
        <v>5227.3699999999935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5</v>
      </c>
      <c r="C1191" s="298">
        <v>46067</v>
      </c>
      <c r="D1191" s="299" t="s">
        <v>441</v>
      </c>
      <c r="E1191" s="331">
        <v>400</v>
      </c>
      <c r="F1191" s="331"/>
      <c r="G1191" s="333">
        <f t="shared" si="23"/>
        <v>5259.7799999999934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8</v>
      </c>
      <c r="C1192" s="298">
        <v>46066</v>
      </c>
      <c r="D1192" s="299" t="s">
        <v>319</v>
      </c>
      <c r="E1192" s="331">
        <v>41.51</v>
      </c>
      <c r="F1192" s="331"/>
      <c r="G1192" s="333">
        <f t="shared" si="23"/>
        <v>5659.7799999999934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4</v>
      </c>
      <c r="C1193" s="298">
        <v>46066</v>
      </c>
      <c r="D1193" s="299" t="s">
        <v>296</v>
      </c>
      <c r="E1193" s="331">
        <v>21.55</v>
      </c>
      <c r="F1193" s="331"/>
      <c r="G1193" s="333">
        <f t="shared" si="23"/>
        <v>5701.2899999999936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46066</v>
      </c>
      <c r="D1194" s="299" t="s">
        <v>358</v>
      </c>
      <c r="E1194" s="331">
        <v>12.45</v>
      </c>
      <c r="F1194" s="331"/>
      <c r="G1194" s="333">
        <f t="shared" si="23"/>
        <v>5722.8399999999938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287</v>
      </c>
      <c r="B1195" s="330" t="s">
        <v>287</v>
      </c>
      <c r="C1195" s="298">
        <v>46066</v>
      </c>
      <c r="D1195" s="299" t="s">
        <v>397</v>
      </c>
      <c r="E1195" s="331">
        <v>91.38</v>
      </c>
      <c r="F1195" s="331">
        <v>91.38</v>
      </c>
      <c r="G1195" s="333">
        <f t="shared" si="23"/>
        <v>5735.2899999999936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1</v>
      </c>
      <c r="C1196" s="298">
        <v>46066</v>
      </c>
      <c r="D1196" s="299" t="s">
        <v>311</v>
      </c>
      <c r="E1196" s="331">
        <v>16.48</v>
      </c>
      <c r="F1196" s="331"/>
      <c r="G1196" s="333">
        <f t="shared" si="23"/>
        <v>5735.2899999999936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1</v>
      </c>
      <c r="C1197" s="298">
        <v>46066</v>
      </c>
      <c r="D1197" s="299" t="s">
        <v>428</v>
      </c>
      <c r="E1197" s="331">
        <v>12.76</v>
      </c>
      <c r="F1197" s="331"/>
      <c r="G1197" s="333">
        <f t="shared" si="23"/>
        <v>5751.7699999999932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4</v>
      </c>
      <c r="C1198" s="298">
        <v>46066</v>
      </c>
      <c r="D1198" s="299" t="s">
        <v>329</v>
      </c>
      <c r="E1198" s="331">
        <v>37.9</v>
      </c>
      <c r="F1198" s="331"/>
      <c r="G1198" s="333">
        <f t="shared" si="23"/>
        <v>5764.5299999999934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291</v>
      </c>
      <c r="B1199" s="330">
        <v>40</v>
      </c>
      <c r="C1199" s="298">
        <v>46066</v>
      </c>
      <c r="D1199" s="299" t="s">
        <v>316</v>
      </c>
      <c r="E1199" s="331"/>
      <c r="F1199" s="331">
        <v>427.18</v>
      </c>
      <c r="G1199" s="333">
        <f t="shared" si="23"/>
        <v>5802.429999999993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291</v>
      </c>
      <c r="B1200" s="330">
        <v>38</v>
      </c>
      <c r="C1200" s="298">
        <v>46066</v>
      </c>
      <c r="D1200" s="299" t="s">
        <v>293</v>
      </c>
      <c r="E1200" s="331"/>
      <c r="F1200" s="331">
        <v>4278.16</v>
      </c>
      <c r="G1200" s="333">
        <f t="shared" si="23"/>
        <v>5375.2499999999927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46065</v>
      </c>
      <c r="D1201" s="299" t="s">
        <v>357</v>
      </c>
      <c r="E1201" s="331">
        <v>111.36</v>
      </c>
      <c r="F1201" s="331"/>
      <c r="G1201" s="333">
        <f t="shared" si="23"/>
        <v>1097.0899999999931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6</v>
      </c>
      <c r="C1202" s="298">
        <v>46065</v>
      </c>
      <c r="D1202" s="299" t="s">
        <v>442</v>
      </c>
      <c r="E1202" s="331">
        <v>16</v>
      </c>
      <c r="F1202" s="331"/>
      <c r="G1202" s="333">
        <f t="shared" si="23"/>
        <v>1208.449999999993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46065</v>
      </c>
      <c r="D1203" s="299" t="s">
        <v>300</v>
      </c>
      <c r="E1203" s="331">
        <v>29.81</v>
      </c>
      <c r="F1203" s="331"/>
      <c r="G1203" s="333">
        <f t="shared" si="23"/>
        <v>1224.449999999993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294</v>
      </c>
      <c r="B1204" s="330">
        <v>19</v>
      </c>
      <c r="C1204" s="298">
        <v>46065</v>
      </c>
      <c r="D1204" s="299" t="s">
        <v>191</v>
      </c>
      <c r="E1204" s="331">
        <v>200</v>
      </c>
      <c r="F1204" s="331"/>
      <c r="G1204" s="333">
        <f t="shared" si="23"/>
        <v>1254.2599999999929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46065</v>
      </c>
      <c r="D1205" s="299" t="s">
        <v>296</v>
      </c>
      <c r="E1205" s="331">
        <v>7.56</v>
      </c>
      <c r="F1205" s="331"/>
      <c r="G1205" s="333">
        <f t="shared" si="23"/>
        <v>1454.2599999999929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4</v>
      </c>
      <c r="C1206" s="298">
        <v>46065</v>
      </c>
      <c r="D1206" s="299" t="s">
        <v>296</v>
      </c>
      <c r="E1206" s="331">
        <v>65.78</v>
      </c>
      <c r="F1206" s="331"/>
      <c r="G1206" s="333">
        <f t="shared" si="23"/>
        <v>1461.8199999999929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3</v>
      </c>
      <c r="C1207" s="298">
        <v>46065</v>
      </c>
      <c r="D1207" s="299" t="s">
        <v>296</v>
      </c>
      <c r="E1207" s="331">
        <v>3.93</v>
      </c>
      <c r="F1207" s="331"/>
      <c r="G1207" s="333">
        <f t="shared" si="23"/>
        <v>1527.5999999999929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7</v>
      </c>
      <c r="C1208" s="298">
        <v>46065</v>
      </c>
      <c r="D1208" s="299" t="s">
        <v>443</v>
      </c>
      <c r="E1208" s="331">
        <v>564.83000000000004</v>
      </c>
      <c r="F1208" s="331"/>
      <c r="G1208" s="333">
        <f t="shared" si="23"/>
        <v>1531.5299999999929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7</v>
      </c>
      <c r="C1209" s="298">
        <v>46065</v>
      </c>
      <c r="D1209" s="299" t="s">
        <v>444</v>
      </c>
      <c r="E1209" s="331">
        <v>70.180000000000007</v>
      </c>
      <c r="F1209" s="331"/>
      <c r="G1209" s="333">
        <f t="shared" si="23"/>
        <v>2096.3599999999929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6</v>
      </c>
      <c r="C1210" s="298">
        <v>46065</v>
      </c>
      <c r="D1210" s="299" t="s">
        <v>445</v>
      </c>
      <c r="E1210" s="331">
        <v>2.66</v>
      </c>
      <c r="F1210" s="331"/>
      <c r="G1210" s="333">
        <f t="shared" si="23"/>
        <v>2166.5399999999927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5</v>
      </c>
      <c r="C1211" s="298">
        <v>46064</v>
      </c>
      <c r="D1211" s="299" t="s">
        <v>429</v>
      </c>
      <c r="E1211" s="331">
        <v>103.25</v>
      </c>
      <c r="F1211" s="331"/>
      <c r="G1211" s="333">
        <f t="shared" si="23"/>
        <v>2169.1999999999925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4</v>
      </c>
      <c r="C1212" s="298">
        <v>46064</v>
      </c>
      <c r="D1212" s="299" t="s">
        <v>363</v>
      </c>
      <c r="E1212" s="331">
        <v>30.39</v>
      </c>
      <c r="F1212" s="331"/>
      <c r="G1212" s="333">
        <f t="shared" si="23"/>
        <v>2272.4499999999925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46064</v>
      </c>
      <c r="D1213" s="299" t="s">
        <v>296</v>
      </c>
      <c r="E1213" s="331">
        <v>9.92</v>
      </c>
      <c r="F1213" s="331"/>
      <c r="G1213" s="333">
        <f t="shared" si="23"/>
        <v>2302.8399999999924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3</v>
      </c>
      <c r="C1214" s="298">
        <v>46064</v>
      </c>
      <c r="D1214" s="299" t="s">
        <v>295</v>
      </c>
      <c r="E1214" s="331">
        <v>3.49</v>
      </c>
      <c r="F1214" s="331"/>
      <c r="G1214" s="333">
        <f t="shared" si="23"/>
        <v>2312.7599999999925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22</v>
      </c>
      <c r="C1215" s="298">
        <v>46064</v>
      </c>
      <c r="D1215" s="299" t="s">
        <v>352</v>
      </c>
      <c r="E1215" s="331">
        <v>19.16</v>
      </c>
      <c r="F1215" s="331"/>
      <c r="G1215" s="333">
        <f t="shared" si="23"/>
        <v>2316.2499999999923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6</v>
      </c>
      <c r="C1216" s="298">
        <v>46063</v>
      </c>
      <c r="D1216" s="299" t="s">
        <v>412</v>
      </c>
      <c r="E1216" s="331">
        <v>-8</v>
      </c>
      <c r="F1216" s="331"/>
      <c r="G1216" s="333">
        <f t="shared" si="23"/>
        <v>2335.4099999999921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46063</v>
      </c>
      <c r="D1217" s="299" t="s">
        <v>446</v>
      </c>
      <c r="E1217" s="331">
        <v>-0.04</v>
      </c>
      <c r="F1217" s="331"/>
      <c r="G1217" s="333">
        <f t="shared" si="23"/>
        <v>2327.4099999999921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335</v>
      </c>
      <c r="B1218" s="330" t="s">
        <v>335</v>
      </c>
      <c r="C1218" s="298">
        <v>46063</v>
      </c>
      <c r="D1218" s="299" t="s">
        <v>447</v>
      </c>
      <c r="E1218" s="331">
        <v>65.78</v>
      </c>
      <c r="F1218" s="331"/>
      <c r="G1218" s="333">
        <f t="shared" si="23"/>
        <v>2327.3699999999922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13</v>
      </c>
      <c r="C1219" s="298">
        <v>46063</v>
      </c>
      <c r="D1219" s="299" t="s">
        <v>182</v>
      </c>
      <c r="E1219" s="331">
        <v>159.35</v>
      </c>
      <c r="F1219" s="331"/>
      <c r="G1219" s="333">
        <f t="shared" si="23"/>
        <v>2393.1499999999924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46063</v>
      </c>
      <c r="D1220" s="299" t="s">
        <v>296</v>
      </c>
      <c r="E1220" s="331">
        <v>16.29</v>
      </c>
      <c r="F1220" s="331"/>
      <c r="G1220" s="333">
        <f t="shared" si="23"/>
        <v>2552.4999999999923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1</v>
      </c>
      <c r="C1221" s="298">
        <v>46063</v>
      </c>
      <c r="D1221" s="299" t="s">
        <v>311</v>
      </c>
      <c r="E1221" s="331">
        <v>19.329999999999998</v>
      </c>
      <c r="F1221" s="331"/>
      <c r="G1221" s="333">
        <f t="shared" si="23"/>
        <v>2568.7899999999922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3</v>
      </c>
      <c r="C1222" s="298">
        <v>46062</v>
      </c>
      <c r="D1222" s="299" t="s">
        <v>448</v>
      </c>
      <c r="E1222" s="331">
        <v>8.61</v>
      </c>
      <c r="F1222" s="331"/>
      <c r="G1222" s="333">
        <f t="shared" ref="G1222:G1467" si="24">G1223-E1222+F1222</f>
        <v>2588.1199999999922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2</v>
      </c>
      <c r="C1223" s="298">
        <v>46062</v>
      </c>
      <c r="D1223" s="299" t="s">
        <v>296</v>
      </c>
      <c r="E1223" s="331">
        <v>13.41</v>
      </c>
      <c r="F1223" s="331"/>
      <c r="G1223" s="333">
        <f t="shared" si="24"/>
        <v>2596.7299999999923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294</v>
      </c>
      <c r="B1224" s="330">
        <v>18</v>
      </c>
      <c r="C1224" s="298">
        <v>46062</v>
      </c>
      <c r="D1224" s="299" t="s">
        <v>361</v>
      </c>
      <c r="E1224" s="331">
        <v>400</v>
      </c>
      <c r="F1224" s="331"/>
      <c r="G1224" s="333">
        <f t="shared" si="24"/>
        <v>2610.1399999999921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9</v>
      </c>
      <c r="C1225" s="298">
        <v>46062</v>
      </c>
      <c r="D1225" s="299" t="s">
        <v>58</v>
      </c>
      <c r="E1225" s="331">
        <v>1281.53</v>
      </c>
      <c r="F1225" s="331"/>
      <c r="G1225" s="333">
        <f t="shared" si="24"/>
        <v>3010.1399999999921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5</v>
      </c>
      <c r="C1226" s="298">
        <v>46062</v>
      </c>
      <c r="D1226" s="299" t="s">
        <v>449</v>
      </c>
      <c r="E1226" s="331">
        <v>50</v>
      </c>
      <c r="F1226" s="331"/>
      <c r="G1226" s="333">
        <f t="shared" si="24"/>
        <v>4291.6699999999919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46062</v>
      </c>
      <c r="D1227" s="299" t="s">
        <v>450</v>
      </c>
      <c r="E1227" s="331">
        <v>12.1</v>
      </c>
      <c r="F1227" s="331"/>
      <c r="G1227" s="333">
        <f t="shared" si="24"/>
        <v>4341.6699999999919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1</v>
      </c>
      <c r="C1228" s="298">
        <v>46061</v>
      </c>
      <c r="D1228" s="299" t="s">
        <v>306</v>
      </c>
      <c r="E1228" s="331">
        <v>72.099999999999994</v>
      </c>
      <c r="F1228" s="331"/>
      <c r="G1228" s="333">
        <f t="shared" si="24"/>
        <v>4353.7699999999923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8</v>
      </c>
      <c r="C1229" s="298">
        <v>46061</v>
      </c>
      <c r="D1229" s="299" t="s">
        <v>319</v>
      </c>
      <c r="E1229" s="331">
        <v>30.25</v>
      </c>
      <c r="F1229" s="331"/>
      <c r="G1229" s="333">
        <f t="shared" si="24"/>
        <v>4425.8699999999926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3</v>
      </c>
      <c r="C1230" s="298">
        <v>46061</v>
      </c>
      <c r="D1230" s="299" t="s">
        <v>296</v>
      </c>
      <c r="E1230" s="331">
        <v>3.72</v>
      </c>
      <c r="F1230" s="331"/>
      <c r="G1230" s="333">
        <f t="shared" si="24"/>
        <v>4456.1199999999926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4</v>
      </c>
      <c r="C1231" s="298">
        <v>46061</v>
      </c>
      <c r="D1231" s="299" t="s">
        <v>296</v>
      </c>
      <c r="E1231" s="331">
        <v>41.6</v>
      </c>
      <c r="F1231" s="331"/>
      <c r="G1231" s="333">
        <f t="shared" si="24"/>
        <v>4459.8399999999929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3</v>
      </c>
      <c r="C1232" s="298">
        <v>46061</v>
      </c>
      <c r="D1232" s="299" t="s">
        <v>451</v>
      </c>
      <c r="E1232" s="331">
        <v>1</v>
      </c>
      <c r="F1232" s="331"/>
      <c r="G1232" s="333">
        <f t="shared" si="24"/>
        <v>4501.4399999999932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46061</v>
      </c>
      <c r="D1233" s="299" t="s">
        <v>358</v>
      </c>
      <c r="E1233" s="331">
        <v>10.17</v>
      </c>
      <c r="F1233" s="331"/>
      <c r="G1233" s="333">
        <f t="shared" si="24"/>
        <v>4502.4399999999932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287</v>
      </c>
      <c r="B1234" s="330" t="s">
        <v>287</v>
      </c>
      <c r="C1234" s="298">
        <v>46060</v>
      </c>
      <c r="D1234" s="299" t="s">
        <v>452</v>
      </c>
      <c r="E1234" s="331">
        <v>367.77</v>
      </c>
      <c r="F1234" s="331">
        <v>367.77</v>
      </c>
      <c r="G1234" s="333">
        <f t="shared" si="24"/>
        <v>4512.6099999999933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4</v>
      </c>
      <c r="C1235" s="298">
        <v>46060</v>
      </c>
      <c r="D1235" s="299" t="s">
        <v>310</v>
      </c>
      <c r="E1235" s="331">
        <v>32.36</v>
      </c>
      <c r="F1235" s="331"/>
      <c r="G1235" s="333">
        <f t="shared" si="24"/>
        <v>4512.6099999999933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6</v>
      </c>
      <c r="C1236" s="298">
        <v>46060</v>
      </c>
      <c r="D1236" s="299" t="s">
        <v>453</v>
      </c>
      <c r="E1236" s="331">
        <v>41.39</v>
      </c>
      <c r="F1236" s="331"/>
      <c r="G1236" s="333">
        <f t="shared" si="24"/>
        <v>4544.969999999993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1</v>
      </c>
      <c r="C1237" s="298">
        <v>46060</v>
      </c>
      <c r="D1237" s="299" t="s">
        <v>445</v>
      </c>
      <c r="E1237" s="331">
        <v>35.770000000000003</v>
      </c>
      <c r="F1237" s="331"/>
      <c r="G1237" s="333">
        <f t="shared" si="24"/>
        <v>4586.3599999999933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3</v>
      </c>
      <c r="C1238" s="298">
        <v>46060</v>
      </c>
      <c r="D1238" s="299" t="s">
        <v>348</v>
      </c>
      <c r="E1238" s="331">
        <v>25</v>
      </c>
      <c r="F1238" s="331"/>
      <c r="G1238" s="333">
        <f t="shared" si="24"/>
        <v>4622.1299999999937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8</v>
      </c>
      <c r="C1239" s="298">
        <v>46060</v>
      </c>
      <c r="D1239" s="299" t="s">
        <v>296</v>
      </c>
      <c r="E1239" s="331">
        <v>6.69</v>
      </c>
      <c r="F1239" s="331"/>
      <c r="G1239" s="333">
        <f t="shared" si="24"/>
        <v>4647.1299999999937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4</v>
      </c>
      <c r="C1240" s="298">
        <v>46060</v>
      </c>
      <c r="D1240" s="299" t="s">
        <v>296</v>
      </c>
      <c r="E1240" s="331">
        <v>47.85</v>
      </c>
      <c r="F1240" s="331"/>
      <c r="G1240" s="333">
        <f t="shared" si="24"/>
        <v>4653.8199999999933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46059</v>
      </c>
      <c r="D1241" s="299" t="s">
        <v>301</v>
      </c>
      <c r="E1241" s="331">
        <v>20</v>
      </c>
      <c r="F1241" s="331"/>
      <c r="G1241" s="333">
        <f t="shared" si="24"/>
        <v>4701.6699999999937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291</v>
      </c>
      <c r="B1242" s="330">
        <v>40</v>
      </c>
      <c r="C1242" s="298">
        <v>46059</v>
      </c>
      <c r="D1242" s="299" t="s">
        <v>316</v>
      </c>
      <c r="E1242" s="331"/>
      <c r="F1242" s="331">
        <v>822.99</v>
      </c>
      <c r="G1242" s="333">
        <f t="shared" si="24"/>
        <v>4721.6699999999937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14</v>
      </c>
      <c r="C1243" s="298">
        <v>46059</v>
      </c>
      <c r="D1243" s="299" t="s">
        <v>366</v>
      </c>
      <c r="E1243" s="331">
        <v>66.67</v>
      </c>
      <c r="F1243" s="331"/>
      <c r="G1243" s="333">
        <f t="shared" si="24"/>
        <v>3898.6799999999935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46059</v>
      </c>
      <c r="D1244" s="299" t="s">
        <v>296</v>
      </c>
      <c r="E1244" s="331">
        <v>9.35</v>
      </c>
      <c r="F1244" s="331"/>
      <c r="G1244" s="333">
        <f t="shared" si="24"/>
        <v>3965.3499999999935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4</v>
      </c>
      <c r="C1245" s="298">
        <v>46059</v>
      </c>
      <c r="D1245" s="299" t="s">
        <v>296</v>
      </c>
      <c r="E1245" s="331">
        <v>45.81</v>
      </c>
      <c r="F1245" s="331"/>
      <c r="G1245" s="333">
        <f t="shared" si="24"/>
        <v>3974.6999999999935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46059</v>
      </c>
      <c r="D1246" s="299" t="s">
        <v>353</v>
      </c>
      <c r="E1246" s="331">
        <v>22.98</v>
      </c>
      <c r="F1246" s="331"/>
      <c r="G1246" s="333">
        <f t="shared" si="24"/>
        <v>4020.5099999999934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46059</v>
      </c>
      <c r="D1247" s="299" t="s">
        <v>301</v>
      </c>
      <c r="E1247" s="331">
        <v>46.5</v>
      </c>
      <c r="F1247" s="331"/>
      <c r="G1247" s="333">
        <f t="shared" si="24"/>
        <v>4043.4899999999934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46059</v>
      </c>
      <c r="D1248" s="299" t="s">
        <v>358</v>
      </c>
      <c r="E1248" s="331">
        <v>10.17</v>
      </c>
      <c r="F1248" s="331"/>
      <c r="G1248" s="333">
        <f t="shared" si="24"/>
        <v>4089.9899999999934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8</v>
      </c>
      <c r="C1249" s="298">
        <v>46059</v>
      </c>
      <c r="D1249" s="299" t="s">
        <v>435</v>
      </c>
      <c r="E1249" s="331">
        <v>81.2</v>
      </c>
      <c r="F1249" s="331"/>
      <c r="G1249" s="333">
        <f t="shared" si="24"/>
        <v>4100.1599999999935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46058</v>
      </c>
      <c r="D1250" s="299" t="s">
        <v>301</v>
      </c>
      <c r="E1250" s="331">
        <v>21</v>
      </c>
      <c r="F1250" s="331"/>
      <c r="G1250" s="333">
        <f t="shared" si="24"/>
        <v>4181.3599999999933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291</v>
      </c>
      <c r="B1251" s="330">
        <v>39</v>
      </c>
      <c r="C1251" s="298">
        <v>46058</v>
      </c>
      <c r="D1251" s="299" t="s">
        <v>292</v>
      </c>
      <c r="E1251" s="331"/>
      <c r="F1251" s="331">
        <v>2763.79</v>
      </c>
      <c r="G1251" s="333">
        <f t="shared" si="24"/>
        <v>4202.3599999999933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8</v>
      </c>
      <c r="C1252" s="298">
        <v>46058</v>
      </c>
      <c r="D1252" s="299" t="s">
        <v>357</v>
      </c>
      <c r="E1252" s="331">
        <v>95.35</v>
      </c>
      <c r="F1252" s="331"/>
      <c r="G1252" s="333">
        <f t="shared" si="24"/>
        <v>1438.5699999999933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46058</v>
      </c>
      <c r="D1253" s="299" t="s">
        <v>353</v>
      </c>
      <c r="E1253" s="331">
        <v>14.99</v>
      </c>
      <c r="F1253" s="331"/>
      <c r="G1253" s="333">
        <f t="shared" si="24"/>
        <v>1533.9199999999933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287</v>
      </c>
      <c r="B1254" s="330" t="s">
        <v>287</v>
      </c>
      <c r="C1254" s="298">
        <v>46058</v>
      </c>
      <c r="D1254" s="299" t="s">
        <v>452</v>
      </c>
      <c r="E1254" s="331">
        <v>77.569999999999993</v>
      </c>
      <c r="F1254" s="331">
        <v>77.569999999999993</v>
      </c>
      <c r="G1254" s="333">
        <f t="shared" si="24"/>
        <v>1548.9099999999933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46057</v>
      </c>
      <c r="D1255" s="299" t="s">
        <v>344</v>
      </c>
      <c r="E1255" s="331">
        <v>50</v>
      </c>
      <c r="F1255" s="331"/>
      <c r="G1255" s="333">
        <f t="shared" si="24"/>
        <v>1548.9099999999933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1</v>
      </c>
      <c r="C1256" s="298">
        <v>46057</v>
      </c>
      <c r="D1256" s="299" t="s">
        <v>306</v>
      </c>
      <c r="E1256" s="331">
        <v>62.03</v>
      </c>
      <c r="F1256" s="331"/>
      <c r="G1256" s="333">
        <f t="shared" si="24"/>
        <v>1598.9099999999933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46057</v>
      </c>
      <c r="D1257" s="299" t="s">
        <v>296</v>
      </c>
      <c r="E1257" s="331">
        <v>14.91</v>
      </c>
      <c r="F1257" s="331"/>
      <c r="G1257" s="333">
        <f t="shared" si="24"/>
        <v>1660.9399999999932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4</v>
      </c>
      <c r="C1258" s="298">
        <v>46057</v>
      </c>
      <c r="D1258" s="299" t="s">
        <v>310</v>
      </c>
      <c r="E1258" s="331">
        <v>63.38</v>
      </c>
      <c r="F1258" s="331"/>
      <c r="G1258" s="333">
        <f t="shared" si="24"/>
        <v>1675.8499999999933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287</v>
      </c>
      <c r="B1259" s="330" t="s">
        <v>287</v>
      </c>
      <c r="C1259" s="298">
        <v>46057</v>
      </c>
      <c r="D1259" s="299" t="s">
        <v>454</v>
      </c>
      <c r="E1259" s="331">
        <v>192.78</v>
      </c>
      <c r="F1259" s="331">
        <v>192.78</v>
      </c>
      <c r="G1259" s="333">
        <f t="shared" si="24"/>
        <v>1739.2299999999934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14</v>
      </c>
      <c r="C1260" s="298">
        <v>46057</v>
      </c>
      <c r="D1260" s="299" t="s">
        <v>367</v>
      </c>
      <c r="E1260" s="331">
        <v>68.739999999999995</v>
      </c>
      <c r="F1260" s="331"/>
      <c r="G1260" s="333">
        <f t="shared" si="24"/>
        <v>1739.2299999999934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6</v>
      </c>
      <c r="C1261" s="298">
        <v>46057</v>
      </c>
      <c r="D1261" s="299" t="s">
        <v>300</v>
      </c>
      <c r="E1261" s="331">
        <v>-42.58</v>
      </c>
      <c r="F1261" s="331"/>
      <c r="G1261" s="333">
        <f t="shared" si="24"/>
        <v>1807.9699999999934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1</v>
      </c>
      <c r="C1262" s="298">
        <v>46057</v>
      </c>
      <c r="D1262" s="299" t="s">
        <v>371</v>
      </c>
      <c r="E1262" s="331">
        <v>31.36</v>
      </c>
      <c r="F1262" s="331"/>
      <c r="G1262" s="333">
        <f t="shared" si="24"/>
        <v>1765.3899999999935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17</v>
      </c>
      <c r="C1263" s="298">
        <v>46057</v>
      </c>
      <c r="D1263" s="299" t="s">
        <v>370</v>
      </c>
      <c r="E1263" s="331">
        <v>99</v>
      </c>
      <c r="F1263" s="331"/>
      <c r="G1263" s="333">
        <f t="shared" si="24"/>
        <v>1796.7499999999934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284</v>
      </c>
      <c r="B1264" s="330">
        <v>36</v>
      </c>
      <c r="C1264" s="298">
        <v>46056</v>
      </c>
      <c r="D1264" s="299" t="s">
        <v>374</v>
      </c>
      <c r="E1264" s="331">
        <v>50</v>
      </c>
      <c r="F1264" s="331"/>
      <c r="G1264" s="333">
        <f t="shared" si="24"/>
        <v>1895.7499999999934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8</v>
      </c>
      <c r="C1265" s="298">
        <v>46056</v>
      </c>
      <c r="D1265" s="299" t="s">
        <v>319</v>
      </c>
      <c r="E1265" s="331">
        <v>7.92</v>
      </c>
      <c r="F1265" s="331"/>
      <c r="G1265" s="333">
        <f t="shared" si="24"/>
        <v>1945.7499999999934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294</v>
      </c>
      <c r="B1266" s="330">
        <v>24</v>
      </c>
      <c r="C1266" s="298">
        <v>46056</v>
      </c>
      <c r="D1266" s="299" t="s">
        <v>860</v>
      </c>
      <c r="E1266" s="331">
        <v>83.58</v>
      </c>
      <c r="F1266" s="331"/>
      <c r="G1266" s="333">
        <f t="shared" si="24"/>
        <v>1953.6699999999935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4</v>
      </c>
      <c r="C1267" s="298">
        <v>46056</v>
      </c>
      <c r="D1267" s="299" t="s">
        <v>455</v>
      </c>
      <c r="E1267" s="331">
        <v>28.64</v>
      </c>
      <c r="F1267" s="331"/>
      <c r="G1267" s="333">
        <f t="shared" si="24"/>
        <v>2037.2499999999934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46056</v>
      </c>
      <c r="D1268" s="299" t="s">
        <v>358</v>
      </c>
      <c r="E1268" s="331">
        <v>9.4700000000000006</v>
      </c>
      <c r="F1268" s="331"/>
      <c r="G1268" s="333">
        <f t="shared" si="24"/>
        <v>2065.8899999999935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46055</v>
      </c>
      <c r="D1269" s="299" t="s">
        <v>456</v>
      </c>
      <c r="E1269" s="331">
        <v>20</v>
      </c>
      <c r="F1269" s="331"/>
      <c r="G1269" s="333">
        <f t="shared" si="24"/>
        <v>2075.3599999999933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17</v>
      </c>
      <c r="C1270" s="298">
        <v>46055</v>
      </c>
      <c r="D1270" s="299" t="s">
        <v>188</v>
      </c>
      <c r="E1270" s="331">
        <v>41.54</v>
      </c>
      <c r="F1270" s="331"/>
      <c r="G1270" s="333">
        <f t="shared" si="24"/>
        <v>2095.3599999999933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46055</v>
      </c>
      <c r="D1271" s="299" t="s">
        <v>296</v>
      </c>
      <c r="E1271" s="331">
        <v>9.92</v>
      </c>
      <c r="F1271" s="331"/>
      <c r="G1271" s="333">
        <f t="shared" si="24"/>
        <v>2136.8999999999933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8</v>
      </c>
      <c r="C1272" s="298">
        <v>46055</v>
      </c>
      <c r="D1272" s="299" t="s">
        <v>457</v>
      </c>
      <c r="E1272" s="331">
        <v>155.38</v>
      </c>
      <c r="F1272" s="331"/>
      <c r="G1272" s="333">
        <f t="shared" si="24"/>
        <v>2146.8199999999933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294</v>
      </c>
      <c r="B1273" s="330">
        <v>21</v>
      </c>
      <c r="C1273" s="298">
        <v>46055</v>
      </c>
      <c r="D1273" s="299" t="s">
        <v>194</v>
      </c>
      <c r="E1273" s="331">
        <v>27.35</v>
      </c>
      <c r="F1273" s="331"/>
      <c r="G1273" s="333">
        <f t="shared" si="24"/>
        <v>2302.1999999999935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6</v>
      </c>
      <c r="C1274" s="298">
        <v>46054</v>
      </c>
      <c r="D1274" s="299" t="s">
        <v>300</v>
      </c>
      <c r="E1274" s="331">
        <v>59.37</v>
      </c>
      <c r="F1274" s="331"/>
      <c r="G1274" s="333">
        <f t="shared" si="24"/>
        <v>2329.5499999999934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22</v>
      </c>
      <c r="C1275" s="298">
        <v>46054</v>
      </c>
      <c r="D1275" s="299" t="s">
        <v>375</v>
      </c>
      <c r="E1275" s="331">
        <v>6.37</v>
      </c>
      <c r="F1275" s="331"/>
      <c r="G1275" s="333">
        <f t="shared" si="24"/>
        <v>2388.9199999999933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8</v>
      </c>
      <c r="C1276" s="298">
        <v>46054</v>
      </c>
      <c r="D1276" s="299" t="s">
        <v>458</v>
      </c>
      <c r="E1276" s="331">
        <v>44.65</v>
      </c>
      <c r="F1276" s="331"/>
      <c r="G1276" s="333">
        <f t="shared" si="24"/>
        <v>2395.2899999999931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7</v>
      </c>
      <c r="C1277" s="298">
        <v>46054</v>
      </c>
      <c r="D1277" s="299" t="s">
        <v>338</v>
      </c>
      <c r="E1277" s="331">
        <v>35.17</v>
      </c>
      <c r="F1277" s="331"/>
      <c r="G1277" s="333">
        <f t="shared" si="24"/>
        <v>2439.9399999999932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46054</v>
      </c>
      <c r="D1278" s="299" t="s">
        <v>310</v>
      </c>
      <c r="E1278" s="331">
        <v>28.48</v>
      </c>
      <c r="F1278" s="331"/>
      <c r="G1278" s="333">
        <f t="shared" si="24"/>
        <v>2475.1099999999933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1</v>
      </c>
      <c r="C1279" s="298">
        <v>46054</v>
      </c>
      <c r="D1279" s="299" t="s">
        <v>311</v>
      </c>
      <c r="E1279" s="331">
        <v>125.07</v>
      </c>
      <c r="F1279" s="331"/>
      <c r="G1279" s="333">
        <f t="shared" si="24"/>
        <v>2503.5899999999933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46054</v>
      </c>
      <c r="D1280" s="299" t="s">
        <v>458</v>
      </c>
      <c r="E1280" s="331">
        <v>100</v>
      </c>
      <c r="F1280" s="331"/>
      <c r="G1280" s="333">
        <f t="shared" si="24"/>
        <v>2628.6599999999935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1</v>
      </c>
      <c r="C1281" s="298">
        <v>46054</v>
      </c>
      <c r="D1281" s="299" t="s">
        <v>329</v>
      </c>
      <c r="E1281" s="331">
        <v>194.96</v>
      </c>
      <c r="F1281" s="331"/>
      <c r="G1281" s="333">
        <f t="shared" si="24"/>
        <v>2728.6599999999935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46054</v>
      </c>
      <c r="D1282" s="299" t="s">
        <v>410</v>
      </c>
      <c r="E1282" s="331">
        <v>75.53</v>
      </c>
      <c r="F1282" s="331"/>
      <c r="G1282" s="333">
        <f t="shared" si="24"/>
        <v>2923.6199999999935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284</v>
      </c>
      <c r="B1283" s="330">
        <v>37</v>
      </c>
      <c r="C1283" s="298">
        <v>46053</v>
      </c>
      <c r="D1283" s="299" t="s">
        <v>459</v>
      </c>
      <c r="E1283" s="331">
        <v>3194.64</v>
      </c>
      <c r="F1283" s="331"/>
      <c r="G1283" s="333">
        <f t="shared" si="24"/>
        <v>2999.1499999999937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286</v>
      </c>
      <c r="B1284" s="330">
        <v>25</v>
      </c>
      <c r="C1284" s="298">
        <v>46053</v>
      </c>
      <c r="D1284" s="298" t="s">
        <v>204</v>
      </c>
      <c r="E1284" s="331">
        <v>350</v>
      </c>
      <c r="F1284" s="331"/>
      <c r="G1284" s="333">
        <f t="shared" si="24"/>
        <v>6193.7899999999936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286</v>
      </c>
      <c r="B1285" s="330">
        <v>26</v>
      </c>
      <c r="C1285" s="298">
        <v>46053</v>
      </c>
      <c r="D1285" s="298" t="s">
        <v>205</v>
      </c>
      <c r="E1285" s="331">
        <v>320</v>
      </c>
      <c r="F1285" s="331"/>
      <c r="G1285" s="333">
        <f t="shared" si="24"/>
        <v>6543.7899999999936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286</v>
      </c>
      <c r="B1286" s="330">
        <v>27</v>
      </c>
      <c r="C1286" s="298">
        <v>46053</v>
      </c>
      <c r="D1286" s="298" t="s">
        <v>206</v>
      </c>
      <c r="E1286" s="331">
        <v>25</v>
      </c>
      <c r="F1286" s="331"/>
      <c r="G1286" s="333">
        <f t="shared" si="24"/>
        <v>6863.7899999999936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286</v>
      </c>
      <c r="B1287" s="330">
        <v>28</v>
      </c>
      <c r="C1287" s="298">
        <v>46053</v>
      </c>
      <c r="D1287" s="298" t="s">
        <v>207</v>
      </c>
      <c r="E1287" s="331">
        <v>25</v>
      </c>
      <c r="F1287" s="331"/>
      <c r="G1287" s="333">
        <f t="shared" si="24"/>
        <v>6888.7899999999936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286</v>
      </c>
      <c r="B1288" s="330">
        <v>29</v>
      </c>
      <c r="C1288" s="298">
        <v>46053</v>
      </c>
      <c r="D1288" s="298" t="s">
        <v>208</v>
      </c>
      <c r="E1288" s="331">
        <v>45</v>
      </c>
      <c r="F1288" s="331"/>
      <c r="G1288" s="333">
        <f t="shared" si="24"/>
        <v>6913.7899999999936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286</v>
      </c>
      <c r="B1289" s="330">
        <v>30</v>
      </c>
      <c r="C1289" s="298">
        <v>46053</v>
      </c>
      <c r="D1289" s="298" t="s">
        <v>209</v>
      </c>
      <c r="E1289" s="331">
        <v>400</v>
      </c>
      <c r="F1289" s="331"/>
      <c r="G1289" s="333">
        <f t="shared" si="24"/>
        <v>6958.7899999999936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286</v>
      </c>
      <c r="B1290" s="330">
        <v>31</v>
      </c>
      <c r="C1290" s="298">
        <v>46053</v>
      </c>
      <c r="D1290" s="298" t="s">
        <v>210</v>
      </c>
      <c r="E1290" s="331">
        <v>375</v>
      </c>
      <c r="F1290" s="331"/>
      <c r="G1290" s="333">
        <f t="shared" si="24"/>
        <v>7358.7899999999936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286</v>
      </c>
      <c r="B1291" s="330">
        <v>32</v>
      </c>
      <c r="C1291" s="298">
        <v>46053</v>
      </c>
      <c r="D1291" s="298" t="s">
        <v>211</v>
      </c>
      <c r="E1291" s="331">
        <v>100</v>
      </c>
      <c r="F1291" s="331"/>
      <c r="G1291" s="333">
        <f t="shared" si="24"/>
        <v>7733.7899999999936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286</v>
      </c>
      <c r="B1292" s="330">
        <v>33</v>
      </c>
      <c r="C1292" s="298">
        <v>46053</v>
      </c>
      <c r="D1292" s="298" t="s">
        <v>212</v>
      </c>
      <c r="E1292" s="331">
        <v>85</v>
      </c>
      <c r="F1292" s="331"/>
      <c r="G1292" s="333">
        <f t="shared" si="24"/>
        <v>7833.7899999999936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286</v>
      </c>
      <c r="B1293" s="330">
        <v>34</v>
      </c>
      <c r="C1293" s="298">
        <v>46053</v>
      </c>
      <c r="D1293" s="298" t="s">
        <v>213</v>
      </c>
      <c r="E1293" s="331">
        <v>230</v>
      </c>
      <c r="F1293" s="331"/>
      <c r="G1293" s="333">
        <f t="shared" si="24"/>
        <v>7918.7899999999936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286</v>
      </c>
      <c r="B1294" s="330">
        <v>35</v>
      </c>
      <c r="C1294" s="298">
        <v>46053</v>
      </c>
      <c r="D1294" s="298" t="s">
        <v>214</v>
      </c>
      <c r="E1294" s="331">
        <v>45</v>
      </c>
      <c r="F1294" s="331"/>
      <c r="G1294" s="333">
        <f t="shared" si="24"/>
        <v>8148.7899999999936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8</v>
      </c>
      <c r="C1295" s="298">
        <v>46053</v>
      </c>
      <c r="D1295" s="298" t="s">
        <v>319</v>
      </c>
      <c r="E1295" s="331">
        <v>31.03</v>
      </c>
      <c r="F1295" s="331"/>
      <c r="G1295" s="333">
        <f t="shared" si="24"/>
        <v>8193.7899999999936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10</v>
      </c>
      <c r="C1296" s="298">
        <v>46053</v>
      </c>
      <c r="D1296" s="298" t="s">
        <v>176</v>
      </c>
      <c r="E1296" s="331">
        <v>17.899999999999999</v>
      </c>
      <c r="F1296" s="331"/>
      <c r="G1296" s="333">
        <f t="shared" si="24"/>
        <v>8224.8199999999943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3</v>
      </c>
      <c r="C1297" s="298">
        <v>46053</v>
      </c>
      <c r="D1297" s="298" t="s">
        <v>348</v>
      </c>
      <c r="E1297" s="331">
        <v>18.84</v>
      </c>
      <c r="F1297" s="331"/>
      <c r="G1297" s="333">
        <f t="shared" si="24"/>
        <v>8242.7199999999939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8</v>
      </c>
      <c r="C1298" s="298">
        <v>46053</v>
      </c>
      <c r="D1298" s="298" t="s">
        <v>319</v>
      </c>
      <c r="E1298" s="331">
        <v>25.54</v>
      </c>
      <c r="F1298" s="331"/>
      <c r="G1298" s="333">
        <f t="shared" si="24"/>
        <v>8261.559999999994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8</v>
      </c>
      <c r="C1299" s="298">
        <v>46053</v>
      </c>
      <c r="D1299" s="298" t="s">
        <v>308</v>
      </c>
      <c r="E1299" s="331">
        <v>52.59</v>
      </c>
      <c r="F1299" s="331"/>
      <c r="G1299" s="333">
        <f t="shared" si="24"/>
        <v>8287.0999999999949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335</v>
      </c>
      <c r="B1300" s="330" t="s">
        <v>335</v>
      </c>
      <c r="C1300" s="298">
        <v>46052</v>
      </c>
      <c r="D1300" s="299" t="s">
        <v>460</v>
      </c>
      <c r="E1300" s="331"/>
      <c r="F1300" s="331">
        <v>422</v>
      </c>
      <c r="G1300" s="333">
        <f t="shared" si="24"/>
        <v>8339.6899999999951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5</v>
      </c>
      <c r="C1301" s="298">
        <v>46052</v>
      </c>
      <c r="D1301" s="299" t="s">
        <v>864</v>
      </c>
      <c r="E1301" s="331">
        <v>200</v>
      </c>
      <c r="F1301" s="331"/>
      <c r="G1301" s="333">
        <f t="shared" si="24"/>
        <v>7917.6899999999951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46052</v>
      </c>
      <c r="D1302" s="299" t="s">
        <v>296</v>
      </c>
      <c r="E1302" s="331">
        <v>8.52</v>
      </c>
      <c r="F1302" s="331"/>
      <c r="G1302" s="333">
        <f t="shared" si="24"/>
        <v>8117.6899999999951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287</v>
      </c>
      <c r="B1303" s="330" t="s">
        <v>287</v>
      </c>
      <c r="C1303" s="298">
        <v>46052</v>
      </c>
      <c r="D1303" s="299" t="s">
        <v>461</v>
      </c>
      <c r="E1303" s="331">
        <v>831.92</v>
      </c>
      <c r="F1303" s="331">
        <v>831.92</v>
      </c>
      <c r="G1303" s="333">
        <f t="shared" si="24"/>
        <v>8126.2099999999955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5</v>
      </c>
      <c r="C1304" s="298">
        <v>46052</v>
      </c>
      <c r="D1304" s="299" t="s">
        <v>441</v>
      </c>
      <c r="E1304" s="331">
        <v>200</v>
      </c>
      <c r="F1304" s="331"/>
      <c r="G1304" s="333">
        <f t="shared" si="24"/>
        <v>8126.2099999999955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46052</v>
      </c>
      <c r="D1305" s="299" t="s">
        <v>324</v>
      </c>
      <c r="E1305" s="331">
        <v>11.04</v>
      </c>
      <c r="F1305" s="331"/>
      <c r="G1305" s="333">
        <f t="shared" si="24"/>
        <v>8326.2099999999955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291</v>
      </c>
      <c r="B1306" s="330">
        <v>38</v>
      </c>
      <c r="C1306" s="298">
        <v>46051</v>
      </c>
      <c r="D1306" s="299" t="s">
        <v>293</v>
      </c>
      <c r="E1306" s="331"/>
      <c r="F1306" s="331">
        <v>4365.6499999999996</v>
      </c>
      <c r="G1306" s="333">
        <f t="shared" si="24"/>
        <v>8337.2499999999964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2</v>
      </c>
      <c r="C1307" s="298">
        <v>46051</v>
      </c>
      <c r="D1307" s="299" t="s">
        <v>296</v>
      </c>
      <c r="E1307" s="331">
        <v>18.28</v>
      </c>
      <c r="F1307" s="331"/>
      <c r="G1307" s="333">
        <f t="shared" si="24"/>
        <v>3971.5999999999976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4</v>
      </c>
      <c r="C1308" s="298">
        <v>46051</v>
      </c>
      <c r="D1308" s="299" t="s">
        <v>295</v>
      </c>
      <c r="E1308" s="331">
        <v>57.06</v>
      </c>
      <c r="F1308" s="331"/>
      <c r="G1308" s="333">
        <f t="shared" si="24"/>
        <v>3989.8799999999978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287</v>
      </c>
      <c r="B1309" s="330" t="s">
        <v>287</v>
      </c>
      <c r="C1309" s="298">
        <v>46051</v>
      </c>
      <c r="D1309" s="299" t="s">
        <v>462</v>
      </c>
      <c r="E1309" s="331">
        <v>89.42</v>
      </c>
      <c r="F1309" s="331">
        <v>89.42</v>
      </c>
      <c r="G1309" s="333">
        <f t="shared" si="24"/>
        <v>4046.9399999999978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8</v>
      </c>
      <c r="C1310" s="298">
        <v>46051</v>
      </c>
      <c r="D1310" s="299" t="s">
        <v>463</v>
      </c>
      <c r="E1310" s="331">
        <v>59</v>
      </c>
      <c r="F1310" s="331"/>
      <c r="G1310" s="333">
        <f t="shared" si="24"/>
        <v>4046.9399999999978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46051</v>
      </c>
      <c r="D1311" s="299" t="s">
        <v>371</v>
      </c>
      <c r="E1311" s="331">
        <v>19.899999999999999</v>
      </c>
      <c r="F1311" s="331"/>
      <c r="G1311" s="333">
        <f t="shared" si="24"/>
        <v>4105.9399999999978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46050</v>
      </c>
      <c r="D1312" s="299" t="s">
        <v>353</v>
      </c>
      <c r="E1312" s="331">
        <v>14.99</v>
      </c>
      <c r="F1312" s="331"/>
      <c r="G1312" s="333">
        <f t="shared" si="24"/>
        <v>4125.8399999999974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46050</v>
      </c>
      <c r="D1313" s="299" t="s">
        <v>464</v>
      </c>
      <c r="E1313" s="331">
        <v>25</v>
      </c>
      <c r="F1313" s="331"/>
      <c r="G1313" s="333">
        <f t="shared" si="24"/>
        <v>4140.8299999999972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3</v>
      </c>
      <c r="C1314" s="298">
        <v>46050</v>
      </c>
      <c r="D1314" s="299" t="s">
        <v>865</v>
      </c>
      <c r="E1314" s="331">
        <v>6</v>
      </c>
      <c r="F1314" s="331"/>
      <c r="G1314" s="333">
        <f t="shared" si="24"/>
        <v>4165.8299999999972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2</v>
      </c>
      <c r="C1315" s="298">
        <v>46050</v>
      </c>
      <c r="D1315" s="299" t="s">
        <v>866</v>
      </c>
      <c r="E1315" s="331">
        <v>15</v>
      </c>
      <c r="F1315" s="331"/>
      <c r="G1315" s="333">
        <f t="shared" si="24"/>
        <v>4171.8299999999972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46050</v>
      </c>
      <c r="D1316" s="299" t="s">
        <v>296</v>
      </c>
      <c r="E1316" s="331">
        <v>12.71</v>
      </c>
      <c r="F1316" s="331"/>
      <c r="G1316" s="333">
        <f t="shared" si="24"/>
        <v>4186.8299999999972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287</v>
      </c>
      <c r="B1317" s="330" t="s">
        <v>287</v>
      </c>
      <c r="C1317" s="298">
        <v>46050</v>
      </c>
      <c r="D1317" s="299" t="s">
        <v>452</v>
      </c>
      <c r="E1317" s="331">
        <v>1475.9</v>
      </c>
      <c r="F1317" s="331">
        <v>1475.9</v>
      </c>
      <c r="G1317" s="333">
        <f t="shared" si="24"/>
        <v>4199.5399999999972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8</v>
      </c>
      <c r="C1318" s="298">
        <v>46050</v>
      </c>
      <c r="D1318" s="299" t="s">
        <v>319</v>
      </c>
      <c r="E1318" s="331">
        <v>28.52</v>
      </c>
      <c r="F1318" s="331"/>
      <c r="G1318" s="333">
        <f t="shared" si="24"/>
        <v>4199.5399999999972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46050</v>
      </c>
      <c r="D1319" s="299" t="s">
        <v>465</v>
      </c>
      <c r="E1319" s="331">
        <v>66.94</v>
      </c>
      <c r="F1319" s="331"/>
      <c r="G1319" s="333">
        <f t="shared" si="24"/>
        <v>4228.0599999999977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8</v>
      </c>
      <c r="C1320" s="298">
        <v>46049</v>
      </c>
      <c r="D1320" s="299" t="s">
        <v>308</v>
      </c>
      <c r="E1320" s="331">
        <v>47.99</v>
      </c>
      <c r="F1320" s="331"/>
      <c r="G1320" s="333">
        <f t="shared" si="24"/>
        <v>4294.9999999999973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287</v>
      </c>
      <c r="B1321" s="330" t="s">
        <v>287</v>
      </c>
      <c r="C1321" s="298">
        <v>46048</v>
      </c>
      <c r="D1321" s="299" t="s">
        <v>466</v>
      </c>
      <c r="E1321" s="331"/>
      <c r="F1321" s="331">
        <v>425</v>
      </c>
      <c r="G1321" s="333">
        <f t="shared" si="24"/>
        <v>4342.9899999999971</v>
      </c>
      <c r="H1321" s="334" t="s">
        <v>298</v>
      </c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287</v>
      </c>
      <c r="B1322" s="330" t="s">
        <v>287</v>
      </c>
      <c r="C1322" s="298">
        <v>46048</v>
      </c>
      <c r="D1322" s="299" t="s">
        <v>466</v>
      </c>
      <c r="E1322" s="331">
        <v>425</v>
      </c>
      <c r="F1322" s="331"/>
      <c r="G1322" s="333">
        <f t="shared" si="24"/>
        <v>3917.9899999999971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46048</v>
      </c>
      <c r="D1323" s="299" t="s">
        <v>467</v>
      </c>
      <c r="E1323" s="331">
        <v>20.12</v>
      </c>
      <c r="F1323" s="331"/>
      <c r="G1323" s="333">
        <f t="shared" si="24"/>
        <v>4342.9899999999971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294</v>
      </c>
      <c r="B1324" s="330">
        <v>17</v>
      </c>
      <c r="C1324" s="298">
        <v>46048</v>
      </c>
      <c r="D1324" s="299" t="s">
        <v>468</v>
      </c>
      <c r="E1324" s="331">
        <v>42.68</v>
      </c>
      <c r="F1324" s="331"/>
      <c r="G1324" s="333">
        <f t="shared" si="24"/>
        <v>4363.1099999999969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6</v>
      </c>
      <c r="C1325" s="298">
        <v>46048</v>
      </c>
      <c r="D1325" s="299" t="s">
        <v>397</v>
      </c>
      <c r="E1325" s="331">
        <v>47.9</v>
      </c>
      <c r="F1325" s="331"/>
      <c r="G1325" s="333">
        <f t="shared" si="24"/>
        <v>4405.7899999999972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1</v>
      </c>
      <c r="C1326" s="298">
        <v>46047</v>
      </c>
      <c r="D1326" s="299" t="s">
        <v>457</v>
      </c>
      <c r="E1326" s="331">
        <v>105.79</v>
      </c>
      <c r="F1326" s="331"/>
      <c r="G1326" s="333">
        <f t="shared" si="24"/>
        <v>4453.6899999999969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12</v>
      </c>
      <c r="C1327" s="298">
        <v>46047</v>
      </c>
      <c r="D1327" s="299" t="s">
        <v>314</v>
      </c>
      <c r="E1327" s="331">
        <v>204.83</v>
      </c>
      <c r="F1327" s="331"/>
      <c r="G1327" s="333">
        <f t="shared" si="24"/>
        <v>4559.4799999999968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46047</v>
      </c>
      <c r="D1328" s="299" t="s">
        <v>348</v>
      </c>
      <c r="E1328" s="331">
        <v>8.51</v>
      </c>
      <c r="F1328" s="331"/>
      <c r="G1328" s="333">
        <f t="shared" si="24"/>
        <v>4764.3099999999968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4</v>
      </c>
      <c r="C1329" s="298">
        <v>46046</v>
      </c>
      <c r="D1329" s="299" t="s">
        <v>296</v>
      </c>
      <c r="E1329" s="331">
        <v>92.96</v>
      </c>
      <c r="F1329" s="331"/>
      <c r="G1329" s="333">
        <f t="shared" si="24"/>
        <v>4772.819999999997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46046</v>
      </c>
      <c r="D1330" s="299" t="s">
        <v>334</v>
      </c>
      <c r="E1330" s="331">
        <v>30.77</v>
      </c>
      <c r="F1330" s="331"/>
      <c r="G1330" s="333">
        <f t="shared" si="24"/>
        <v>4865.779999999997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46046</v>
      </c>
      <c r="D1331" s="299" t="s">
        <v>358</v>
      </c>
      <c r="E1331" s="331">
        <v>9.4700000000000006</v>
      </c>
      <c r="F1331" s="331"/>
      <c r="G1331" s="333">
        <f t="shared" si="24"/>
        <v>4896.5499999999975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6</v>
      </c>
      <c r="C1332" s="298">
        <v>46046</v>
      </c>
      <c r="D1332" s="299" t="s">
        <v>397</v>
      </c>
      <c r="E1332" s="331">
        <v>53.59</v>
      </c>
      <c r="F1332" s="331"/>
      <c r="G1332" s="333">
        <f t="shared" si="24"/>
        <v>4906.0199999999977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1</v>
      </c>
      <c r="C1333" s="298">
        <v>46046</v>
      </c>
      <c r="D1333" s="299" t="s">
        <v>311</v>
      </c>
      <c r="E1333" s="331">
        <v>61.64</v>
      </c>
      <c r="F1333" s="331"/>
      <c r="G1333" s="333">
        <f t="shared" si="24"/>
        <v>4959.6099999999979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1</v>
      </c>
      <c r="C1334" s="298">
        <v>46045</v>
      </c>
      <c r="D1334" s="299" t="s">
        <v>304</v>
      </c>
      <c r="E1334" s="331">
        <v>23.17</v>
      </c>
      <c r="F1334" s="331"/>
      <c r="G1334" s="333">
        <f t="shared" si="24"/>
        <v>5021.2499999999982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4</v>
      </c>
      <c r="C1335" s="298">
        <v>46045</v>
      </c>
      <c r="D1335" s="299" t="s">
        <v>296</v>
      </c>
      <c r="E1335" s="331">
        <v>62.77</v>
      </c>
      <c r="F1335" s="331"/>
      <c r="G1335" s="333">
        <f t="shared" si="24"/>
        <v>5044.4199999999983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6</v>
      </c>
      <c r="C1336" s="298">
        <v>46045</v>
      </c>
      <c r="D1336" s="299" t="s">
        <v>469</v>
      </c>
      <c r="E1336" s="331">
        <v>105.51</v>
      </c>
      <c r="F1336" s="331"/>
      <c r="G1336" s="333">
        <f t="shared" si="24"/>
        <v>5107.1899999999987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3</v>
      </c>
      <c r="C1337" s="298">
        <v>46045</v>
      </c>
      <c r="D1337" s="299" t="s">
        <v>334</v>
      </c>
      <c r="E1337" s="331">
        <v>9.9499999999999993</v>
      </c>
      <c r="F1337" s="331"/>
      <c r="G1337" s="333">
        <f t="shared" si="24"/>
        <v>5212.6999999999989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2</v>
      </c>
      <c r="C1338" s="298">
        <v>46045</v>
      </c>
      <c r="D1338" s="299" t="s">
        <v>358</v>
      </c>
      <c r="E1338" s="331">
        <v>10.17</v>
      </c>
      <c r="F1338" s="331"/>
      <c r="G1338" s="333">
        <f t="shared" si="24"/>
        <v>5222.6499999999987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46045</v>
      </c>
      <c r="D1339" s="299" t="s">
        <v>301</v>
      </c>
      <c r="E1339" s="331">
        <v>32.200000000000003</v>
      </c>
      <c r="F1339" s="331"/>
      <c r="G1339" s="333">
        <f t="shared" si="24"/>
        <v>5232.8199999999988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294</v>
      </c>
      <c r="B1340" s="330">
        <v>22</v>
      </c>
      <c r="C1340" s="298">
        <v>46045</v>
      </c>
      <c r="D1340" s="299" t="s">
        <v>862</v>
      </c>
      <c r="E1340" s="331">
        <v>5.31</v>
      </c>
      <c r="F1340" s="331"/>
      <c r="G1340" s="333">
        <f t="shared" si="24"/>
        <v>5265.0199999999986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8</v>
      </c>
      <c r="C1341" s="298">
        <v>46044</v>
      </c>
      <c r="D1341" s="299" t="s">
        <v>435</v>
      </c>
      <c r="E1341" s="331">
        <v>73.95</v>
      </c>
      <c r="F1341" s="331"/>
      <c r="G1341" s="333">
        <f t="shared" si="24"/>
        <v>5270.329999999999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2</v>
      </c>
      <c r="C1342" s="298">
        <v>46044</v>
      </c>
      <c r="D1342" s="299" t="s">
        <v>470</v>
      </c>
      <c r="E1342" s="331">
        <v>28.68</v>
      </c>
      <c r="F1342" s="331"/>
      <c r="G1342" s="333">
        <f t="shared" si="24"/>
        <v>5344.2799999999988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8</v>
      </c>
      <c r="C1343" s="298">
        <v>46044</v>
      </c>
      <c r="D1343" s="299" t="s">
        <v>357</v>
      </c>
      <c r="E1343" s="331">
        <v>57.38</v>
      </c>
      <c r="F1343" s="331"/>
      <c r="G1343" s="333">
        <f t="shared" si="24"/>
        <v>5372.9599999999991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46044</v>
      </c>
      <c r="D1344" s="299" t="s">
        <v>358</v>
      </c>
      <c r="E1344" s="331">
        <v>9.4700000000000006</v>
      </c>
      <c r="F1344" s="331"/>
      <c r="G1344" s="333">
        <f t="shared" si="24"/>
        <v>5430.3399999999992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2</v>
      </c>
      <c r="C1345" s="298">
        <v>46044</v>
      </c>
      <c r="D1345" s="299" t="s">
        <v>358</v>
      </c>
      <c r="E1345" s="331">
        <v>7.18</v>
      </c>
      <c r="F1345" s="331"/>
      <c r="G1345" s="333">
        <f t="shared" si="24"/>
        <v>5439.8099999999995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287</v>
      </c>
      <c r="B1346" s="330" t="s">
        <v>287</v>
      </c>
      <c r="C1346" s="298">
        <v>46044</v>
      </c>
      <c r="D1346" s="299" t="s">
        <v>315</v>
      </c>
      <c r="E1346" s="331">
        <v>126.24</v>
      </c>
      <c r="F1346" s="331">
        <v>126.24</v>
      </c>
      <c r="G1346" s="333">
        <f t="shared" si="24"/>
        <v>5446.99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8</v>
      </c>
      <c r="C1347" s="298">
        <v>46043</v>
      </c>
      <c r="D1347" s="299" t="s">
        <v>471</v>
      </c>
      <c r="E1347" s="331">
        <v>17</v>
      </c>
      <c r="F1347" s="331"/>
      <c r="G1347" s="333">
        <f t="shared" si="24"/>
        <v>5446.99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1</v>
      </c>
      <c r="C1348" s="298">
        <v>46043</v>
      </c>
      <c r="D1348" s="299" t="s">
        <v>329</v>
      </c>
      <c r="E1348" s="331">
        <v>24.75</v>
      </c>
      <c r="F1348" s="331"/>
      <c r="G1348" s="333">
        <f t="shared" si="24"/>
        <v>5463.99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291</v>
      </c>
      <c r="B1349" s="330">
        <v>39</v>
      </c>
      <c r="C1349" s="298">
        <v>46043</v>
      </c>
      <c r="D1349" s="299" t="s">
        <v>292</v>
      </c>
      <c r="E1349" s="331"/>
      <c r="F1349" s="331">
        <v>3378.82</v>
      </c>
      <c r="G1349" s="333">
        <f t="shared" si="24"/>
        <v>5488.74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23</v>
      </c>
      <c r="C1350" s="298">
        <v>46043</v>
      </c>
      <c r="D1350" s="299" t="s">
        <v>67</v>
      </c>
      <c r="E1350" s="331">
        <v>650.88</v>
      </c>
      <c r="F1350" s="331"/>
      <c r="G1350" s="333">
        <f t="shared" si="24"/>
        <v>2109.9199999999992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287</v>
      </c>
      <c r="B1351" s="330" t="s">
        <v>287</v>
      </c>
      <c r="C1351" s="298">
        <v>46043</v>
      </c>
      <c r="D1351" s="299" t="s">
        <v>472</v>
      </c>
      <c r="E1351" s="331">
        <v>100</v>
      </c>
      <c r="F1351" s="331">
        <v>100</v>
      </c>
      <c r="G1351" s="333">
        <f t="shared" si="24"/>
        <v>2760.7999999999993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46043</v>
      </c>
      <c r="D1352" s="299" t="s">
        <v>301</v>
      </c>
      <c r="E1352" s="331">
        <v>20</v>
      </c>
      <c r="F1352" s="331"/>
      <c r="G1352" s="333">
        <f t="shared" si="24"/>
        <v>2760.7999999999993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8</v>
      </c>
      <c r="C1353" s="298">
        <v>46043</v>
      </c>
      <c r="D1353" s="299" t="s">
        <v>295</v>
      </c>
      <c r="E1353" s="331">
        <v>6.38</v>
      </c>
      <c r="F1353" s="331"/>
      <c r="G1353" s="333">
        <f t="shared" si="24"/>
        <v>2780.7999999999993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2</v>
      </c>
      <c r="C1354" s="298">
        <v>46043</v>
      </c>
      <c r="D1354" s="299" t="s">
        <v>295</v>
      </c>
      <c r="E1354" s="331">
        <v>17.29</v>
      </c>
      <c r="F1354" s="331"/>
      <c r="G1354" s="333">
        <f t="shared" si="24"/>
        <v>2787.1799999999994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46043</v>
      </c>
      <c r="D1355" s="299" t="s">
        <v>358</v>
      </c>
      <c r="E1355" s="331">
        <v>14.86</v>
      </c>
      <c r="F1355" s="331"/>
      <c r="G1355" s="333">
        <f t="shared" si="24"/>
        <v>2804.4699999999993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2</v>
      </c>
      <c r="C1356" s="298">
        <v>46042</v>
      </c>
      <c r="D1356" s="299" t="s">
        <v>371</v>
      </c>
      <c r="E1356" s="331">
        <v>13.4</v>
      </c>
      <c r="F1356" s="331"/>
      <c r="G1356" s="333">
        <f t="shared" si="24"/>
        <v>2819.3299999999995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46042</v>
      </c>
      <c r="D1357" s="299" t="s">
        <v>371</v>
      </c>
      <c r="E1357" s="331">
        <v>5.97</v>
      </c>
      <c r="F1357" s="331"/>
      <c r="G1357" s="333">
        <f t="shared" si="24"/>
        <v>2832.7299999999996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294</v>
      </c>
      <c r="B1358" s="330">
        <v>22</v>
      </c>
      <c r="C1358" s="298">
        <v>46042</v>
      </c>
      <c r="D1358" s="299" t="s">
        <v>323</v>
      </c>
      <c r="E1358" s="331">
        <v>18.09</v>
      </c>
      <c r="F1358" s="331"/>
      <c r="G1358" s="333">
        <f t="shared" si="24"/>
        <v>2838.6999999999994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294</v>
      </c>
      <c r="B1359" s="330">
        <v>17</v>
      </c>
      <c r="C1359" s="298">
        <v>46042</v>
      </c>
      <c r="D1359" s="299" t="s">
        <v>188</v>
      </c>
      <c r="E1359" s="331">
        <v>42.65</v>
      </c>
      <c r="F1359" s="331"/>
      <c r="G1359" s="333">
        <f t="shared" si="24"/>
        <v>2856.7899999999995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335</v>
      </c>
      <c r="B1360" s="330" t="s">
        <v>335</v>
      </c>
      <c r="C1360" s="298">
        <v>46042</v>
      </c>
      <c r="D1360" s="299" t="s">
        <v>336</v>
      </c>
      <c r="E1360" s="331">
        <v>130.51</v>
      </c>
      <c r="F1360" s="331"/>
      <c r="G1360" s="333">
        <f t="shared" si="24"/>
        <v>2899.4399999999996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294</v>
      </c>
      <c r="B1361" s="330">
        <v>15</v>
      </c>
      <c r="C1361" s="298">
        <v>46042</v>
      </c>
      <c r="D1361" s="299" t="s">
        <v>185</v>
      </c>
      <c r="E1361" s="331">
        <v>132.4</v>
      </c>
      <c r="F1361" s="331"/>
      <c r="G1361" s="333">
        <f t="shared" si="24"/>
        <v>3029.9499999999994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294</v>
      </c>
      <c r="B1362" s="330">
        <v>23</v>
      </c>
      <c r="C1362" s="298">
        <v>46042</v>
      </c>
      <c r="D1362" s="299" t="s">
        <v>63</v>
      </c>
      <c r="E1362" s="331">
        <v>529.46</v>
      </c>
      <c r="F1362" s="331"/>
      <c r="G1362" s="333">
        <f t="shared" si="24"/>
        <v>3162.3499999999995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6</v>
      </c>
      <c r="C1363" s="298">
        <v>46042</v>
      </c>
      <c r="D1363" s="299" t="s">
        <v>300</v>
      </c>
      <c r="E1363" s="331">
        <v>51.63</v>
      </c>
      <c r="F1363" s="331"/>
      <c r="G1363" s="333">
        <f t="shared" si="24"/>
        <v>3691.8099999999995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2</v>
      </c>
      <c r="C1364" s="298">
        <v>46042</v>
      </c>
      <c r="D1364" s="299" t="s">
        <v>296</v>
      </c>
      <c r="E1364" s="331">
        <v>11.17</v>
      </c>
      <c r="F1364" s="331"/>
      <c r="G1364" s="333">
        <f t="shared" si="24"/>
        <v>3743.4399999999996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4</v>
      </c>
      <c r="C1365" s="298">
        <v>46042</v>
      </c>
      <c r="D1365" s="299" t="s">
        <v>296</v>
      </c>
      <c r="E1365" s="331">
        <v>57.37</v>
      </c>
      <c r="F1365" s="331"/>
      <c r="G1365" s="333">
        <f t="shared" si="24"/>
        <v>3754.6099999999997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294</v>
      </c>
      <c r="B1366" s="330">
        <v>22</v>
      </c>
      <c r="C1366" s="298">
        <v>46042</v>
      </c>
      <c r="D1366" s="299" t="s">
        <v>328</v>
      </c>
      <c r="E1366" s="331">
        <v>7.46</v>
      </c>
      <c r="F1366" s="331"/>
      <c r="G1366" s="333">
        <f t="shared" si="24"/>
        <v>3811.9799999999996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4</v>
      </c>
      <c r="C1367" s="298">
        <v>46042</v>
      </c>
      <c r="D1367" s="299" t="s">
        <v>310</v>
      </c>
      <c r="E1367" s="331">
        <v>28.91</v>
      </c>
      <c r="F1367" s="331"/>
      <c r="G1367" s="333">
        <f t="shared" si="24"/>
        <v>3819.4399999999996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6</v>
      </c>
      <c r="C1368" s="298">
        <v>46040</v>
      </c>
      <c r="D1368" s="299" t="s">
        <v>300</v>
      </c>
      <c r="E1368" s="331">
        <v>31.35</v>
      </c>
      <c r="F1368" s="331"/>
      <c r="G1368" s="333">
        <f t="shared" si="24"/>
        <v>3848.3499999999995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8</v>
      </c>
      <c r="C1369" s="298">
        <v>46040</v>
      </c>
      <c r="D1369" s="299" t="s">
        <v>473</v>
      </c>
      <c r="E1369" s="331">
        <v>124.75</v>
      </c>
      <c r="F1369" s="331"/>
      <c r="G1369" s="333">
        <f t="shared" si="24"/>
        <v>3879.6999999999994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3</v>
      </c>
      <c r="C1370" s="298">
        <v>46040</v>
      </c>
      <c r="D1370" s="299" t="s">
        <v>320</v>
      </c>
      <c r="E1370" s="331">
        <v>11.3</v>
      </c>
      <c r="F1370" s="331"/>
      <c r="G1370" s="333">
        <f t="shared" si="24"/>
        <v>4004.4499999999994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22</v>
      </c>
      <c r="C1371" s="298">
        <v>46040</v>
      </c>
      <c r="D1371" s="299" t="s">
        <v>401</v>
      </c>
      <c r="E1371" s="331">
        <v>13.84</v>
      </c>
      <c r="F1371" s="331"/>
      <c r="G1371" s="333">
        <f t="shared" si="24"/>
        <v>4015.7499999999995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1</v>
      </c>
      <c r="C1372" s="298">
        <v>46040</v>
      </c>
      <c r="D1372" s="299" t="s">
        <v>306</v>
      </c>
      <c r="E1372" s="331">
        <v>92.06</v>
      </c>
      <c r="F1372" s="331"/>
      <c r="G1372" s="333">
        <f t="shared" si="24"/>
        <v>4029.5899999999997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7</v>
      </c>
      <c r="C1373" s="298">
        <v>46040</v>
      </c>
      <c r="D1373" s="299" t="s">
        <v>338</v>
      </c>
      <c r="E1373" s="331">
        <v>78.47</v>
      </c>
      <c r="F1373" s="331"/>
      <c r="G1373" s="333">
        <f t="shared" si="24"/>
        <v>4121.6499999999996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1</v>
      </c>
      <c r="C1374" s="298">
        <v>46040</v>
      </c>
      <c r="D1374" s="299" t="s">
        <v>393</v>
      </c>
      <c r="E1374" s="331">
        <v>28.22</v>
      </c>
      <c r="F1374" s="331"/>
      <c r="G1374" s="333">
        <f t="shared" si="24"/>
        <v>4200.12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2</v>
      </c>
      <c r="C1375" s="298">
        <v>46040</v>
      </c>
      <c r="D1375" s="299" t="s">
        <v>392</v>
      </c>
      <c r="E1375" s="331">
        <v>32.729999999999997</v>
      </c>
      <c r="F1375" s="331"/>
      <c r="G1375" s="333">
        <f t="shared" si="24"/>
        <v>4228.34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294</v>
      </c>
      <c r="B1376" s="330">
        <v>42</v>
      </c>
      <c r="C1376" s="298">
        <v>46039</v>
      </c>
      <c r="D1376" s="299" t="s">
        <v>333</v>
      </c>
      <c r="E1376" s="331">
        <v>29.8</v>
      </c>
      <c r="F1376" s="331"/>
      <c r="G1376" s="333">
        <f t="shared" si="24"/>
        <v>4261.07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43</v>
      </c>
      <c r="C1377" s="298">
        <v>46039</v>
      </c>
      <c r="D1377" s="299" t="s">
        <v>333</v>
      </c>
      <c r="E1377" s="331">
        <v>22.35</v>
      </c>
      <c r="F1377" s="331"/>
      <c r="G1377" s="333">
        <f t="shared" si="24"/>
        <v>4290.87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8</v>
      </c>
      <c r="C1378" s="298">
        <v>46039</v>
      </c>
      <c r="D1378" s="299" t="s">
        <v>319</v>
      </c>
      <c r="E1378" s="331">
        <v>36.92</v>
      </c>
      <c r="F1378" s="331"/>
      <c r="G1378" s="333">
        <f t="shared" si="24"/>
        <v>4313.22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1</v>
      </c>
      <c r="C1379" s="298">
        <v>46039</v>
      </c>
      <c r="D1379" s="299" t="s">
        <v>311</v>
      </c>
      <c r="E1379" s="331">
        <v>117.89</v>
      </c>
      <c r="F1379" s="331"/>
      <c r="G1379" s="333">
        <f t="shared" si="24"/>
        <v>4350.1400000000003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1</v>
      </c>
      <c r="C1380" s="298">
        <v>46039</v>
      </c>
      <c r="D1380" s="299" t="s">
        <v>329</v>
      </c>
      <c r="E1380" s="331">
        <v>196.36</v>
      </c>
      <c r="F1380" s="331"/>
      <c r="G1380" s="333">
        <f t="shared" si="24"/>
        <v>4468.0300000000007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21</v>
      </c>
      <c r="C1381" s="298">
        <v>46039</v>
      </c>
      <c r="D1381" s="299" t="s">
        <v>194</v>
      </c>
      <c r="E1381" s="331">
        <v>70.2</v>
      </c>
      <c r="F1381" s="331"/>
      <c r="G1381" s="333">
        <f t="shared" si="24"/>
        <v>4664.3900000000003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46038</v>
      </c>
      <c r="D1382" s="299" t="s">
        <v>324</v>
      </c>
      <c r="E1382" s="331">
        <v>13.14</v>
      </c>
      <c r="F1382" s="331"/>
      <c r="G1382" s="333">
        <f t="shared" si="24"/>
        <v>4734.59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46038</v>
      </c>
      <c r="D1383" s="299" t="s">
        <v>296</v>
      </c>
      <c r="E1383" s="331">
        <v>18.489999999999998</v>
      </c>
      <c r="F1383" s="331"/>
      <c r="G1383" s="333">
        <f t="shared" si="24"/>
        <v>4747.7300000000005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291</v>
      </c>
      <c r="B1384" s="330">
        <v>41</v>
      </c>
      <c r="C1384" s="298">
        <v>46038</v>
      </c>
      <c r="D1384" s="299" t="s">
        <v>474</v>
      </c>
      <c r="E1384" s="331"/>
      <c r="F1384" s="331">
        <v>800</v>
      </c>
      <c r="G1384" s="333">
        <f t="shared" si="24"/>
        <v>4766.22</v>
      </c>
      <c r="H1384" s="334" t="s">
        <v>298</v>
      </c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294</v>
      </c>
      <c r="B1385" s="330">
        <v>18</v>
      </c>
      <c r="C1385" s="298">
        <v>46038</v>
      </c>
      <c r="D1385" s="299" t="s">
        <v>361</v>
      </c>
      <c r="E1385" s="331">
        <v>400</v>
      </c>
      <c r="F1385" s="331"/>
      <c r="G1385" s="333">
        <f t="shared" si="24"/>
        <v>3966.2200000000003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294</v>
      </c>
      <c r="B1386" s="330">
        <v>19</v>
      </c>
      <c r="C1386" s="298">
        <v>46038</v>
      </c>
      <c r="D1386" s="299" t="s">
        <v>191</v>
      </c>
      <c r="E1386" s="331">
        <v>200</v>
      </c>
      <c r="F1386" s="331"/>
      <c r="G1386" s="333">
        <f t="shared" si="24"/>
        <v>4366.22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11</v>
      </c>
      <c r="C1387" s="298">
        <v>46038</v>
      </c>
      <c r="D1387" s="299" t="s">
        <v>178</v>
      </c>
      <c r="E1387" s="331">
        <v>267.95999999999998</v>
      </c>
      <c r="F1387" s="331"/>
      <c r="G1387" s="333">
        <f t="shared" si="24"/>
        <v>4566.22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8</v>
      </c>
      <c r="C1388" s="298">
        <v>46037</v>
      </c>
      <c r="D1388" s="299" t="s">
        <v>357</v>
      </c>
      <c r="E1388" s="331">
        <v>59.95</v>
      </c>
      <c r="F1388" s="331"/>
      <c r="G1388" s="333">
        <f t="shared" si="24"/>
        <v>4834.18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46037</v>
      </c>
      <c r="D1389" s="299" t="s">
        <v>357</v>
      </c>
      <c r="E1389" s="331">
        <v>59.96</v>
      </c>
      <c r="F1389" s="331"/>
      <c r="G1389" s="333">
        <f t="shared" si="24"/>
        <v>4894.13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8</v>
      </c>
      <c r="C1390" s="298">
        <v>46037</v>
      </c>
      <c r="D1390" s="299" t="s">
        <v>319</v>
      </c>
      <c r="E1390" s="331">
        <v>12.43</v>
      </c>
      <c r="F1390" s="331"/>
      <c r="G1390" s="333">
        <f t="shared" si="24"/>
        <v>4954.09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46037</v>
      </c>
      <c r="D1391" s="299" t="s">
        <v>296</v>
      </c>
      <c r="E1391" s="331">
        <v>11.07</v>
      </c>
      <c r="F1391" s="331"/>
      <c r="G1391" s="333">
        <f t="shared" si="24"/>
        <v>4966.5200000000004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4</v>
      </c>
      <c r="C1392" s="298">
        <v>46037</v>
      </c>
      <c r="D1392" s="299" t="s">
        <v>296</v>
      </c>
      <c r="E1392" s="331">
        <v>52.3</v>
      </c>
      <c r="F1392" s="331"/>
      <c r="G1392" s="333">
        <f t="shared" si="24"/>
        <v>4977.59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46037</v>
      </c>
      <c r="D1393" s="299" t="s">
        <v>436</v>
      </c>
      <c r="E1393" s="331">
        <v>50</v>
      </c>
      <c r="F1393" s="331"/>
      <c r="G1393" s="333">
        <f t="shared" si="24"/>
        <v>5029.8900000000003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291</v>
      </c>
      <c r="B1394" s="330">
        <v>38</v>
      </c>
      <c r="C1394" s="298">
        <v>46037</v>
      </c>
      <c r="D1394" s="299" t="s">
        <v>293</v>
      </c>
      <c r="E1394" s="331"/>
      <c r="F1394" s="331">
        <v>4365.67</v>
      </c>
      <c r="G1394" s="333">
        <f t="shared" si="24"/>
        <v>5079.8900000000003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4</v>
      </c>
      <c r="C1395" s="298">
        <v>46036</v>
      </c>
      <c r="D1395" s="299" t="s">
        <v>295</v>
      </c>
      <c r="E1395" s="331">
        <v>30.91</v>
      </c>
      <c r="F1395" s="331"/>
      <c r="G1395" s="333">
        <f t="shared" si="24"/>
        <v>714.22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3</v>
      </c>
      <c r="C1396" s="298">
        <v>46036</v>
      </c>
      <c r="D1396" s="299" t="s">
        <v>348</v>
      </c>
      <c r="E1396" s="331">
        <v>8.67</v>
      </c>
      <c r="F1396" s="331"/>
      <c r="G1396" s="333">
        <f t="shared" si="24"/>
        <v>745.13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3</v>
      </c>
      <c r="C1397" s="298">
        <v>46035</v>
      </c>
      <c r="D1397" s="299" t="s">
        <v>351</v>
      </c>
      <c r="E1397" s="331">
        <v>25.01</v>
      </c>
      <c r="F1397" s="331"/>
      <c r="G1397" s="333">
        <f t="shared" si="24"/>
        <v>753.8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6</v>
      </c>
      <c r="C1398" s="298">
        <v>46035</v>
      </c>
      <c r="D1398" s="299" t="s">
        <v>412</v>
      </c>
      <c r="E1398" s="331">
        <v>-5.9</v>
      </c>
      <c r="F1398" s="331"/>
      <c r="G1398" s="333">
        <f t="shared" si="24"/>
        <v>778.81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6</v>
      </c>
      <c r="C1399" s="298">
        <v>46035</v>
      </c>
      <c r="D1399" s="299" t="s">
        <v>446</v>
      </c>
      <c r="E1399" s="331">
        <v>-0.03</v>
      </c>
      <c r="F1399" s="331"/>
      <c r="G1399" s="333">
        <f t="shared" si="24"/>
        <v>772.91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294</v>
      </c>
      <c r="B1400" s="330">
        <v>43</v>
      </c>
      <c r="C1400" s="298">
        <v>46035</v>
      </c>
      <c r="D1400" s="299" t="s">
        <v>201</v>
      </c>
      <c r="E1400" s="331">
        <v>44.18</v>
      </c>
      <c r="F1400" s="331"/>
      <c r="G1400" s="333">
        <f t="shared" si="24"/>
        <v>772.88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42</v>
      </c>
      <c r="C1401" s="298">
        <v>46035</v>
      </c>
      <c r="D1401" s="299" t="s">
        <v>200</v>
      </c>
      <c r="E1401" s="331">
        <v>51.19</v>
      </c>
      <c r="F1401" s="331"/>
      <c r="G1401" s="333">
        <f t="shared" si="24"/>
        <v>817.06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46035</v>
      </c>
      <c r="D1402" s="299" t="s">
        <v>295</v>
      </c>
      <c r="E1402" s="331">
        <v>28.15</v>
      </c>
      <c r="F1402" s="331"/>
      <c r="G1402" s="333">
        <f t="shared" si="24"/>
        <v>868.25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3</v>
      </c>
      <c r="C1403" s="298">
        <v>46035</v>
      </c>
      <c r="D1403" s="299" t="s">
        <v>296</v>
      </c>
      <c r="E1403" s="331">
        <v>20.85</v>
      </c>
      <c r="F1403" s="331"/>
      <c r="G1403" s="333">
        <f t="shared" si="24"/>
        <v>896.4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1</v>
      </c>
      <c r="C1404" s="298">
        <v>46034</v>
      </c>
      <c r="D1404" s="299" t="s">
        <v>306</v>
      </c>
      <c r="E1404" s="331">
        <v>145.81</v>
      </c>
      <c r="F1404" s="331"/>
      <c r="G1404" s="333">
        <f t="shared" si="24"/>
        <v>917.25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2</v>
      </c>
      <c r="C1405" s="298">
        <v>46034</v>
      </c>
      <c r="D1405" s="299" t="s">
        <v>424</v>
      </c>
      <c r="E1405" s="331">
        <v>25.22</v>
      </c>
      <c r="F1405" s="331"/>
      <c r="G1405" s="333">
        <f t="shared" si="24"/>
        <v>1063.06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46033</v>
      </c>
      <c r="D1406" s="299" t="s">
        <v>326</v>
      </c>
      <c r="E1406" s="331">
        <v>49.38</v>
      </c>
      <c r="F1406" s="331"/>
      <c r="G1406" s="333">
        <f t="shared" si="24"/>
        <v>1088.28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294</v>
      </c>
      <c r="B1407" s="330">
        <v>22</v>
      </c>
      <c r="C1407" s="298">
        <v>46033</v>
      </c>
      <c r="D1407" s="299" t="s">
        <v>352</v>
      </c>
      <c r="E1407" s="331">
        <v>19.16</v>
      </c>
      <c r="F1407" s="331"/>
      <c r="G1407" s="333">
        <f t="shared" si="24"/>
        <v>1137.6600000000001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6</v>
      </c>
      <c r="C1408" s="298">
        <v>46033</v>
      </c>
      <c r="D1408" s="299" t="s">
        <v>312</v>
      </c>
      <c r="E1408" s="331">
        <v>39.86</v>
      </c>
      <c r="F1408" s="331"/>
      <c r="G1408" s="333">
        <f t="shared" si="24"/>
        <v>1156.8200000000002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7</v>
      </c>
      <c r="C1409" s="298">
        <v>46033</v>
      </c>
      <c r="D1409" s="299" t="s">
        <v>444</v>
      </c>
      <c r="E1409" s="331">
        <v>165.05</v>
      </c>
      <c r="F1409" s="331"/>
      <c r="G1409" s="333">
        <f t="shared" si="24"/>
        <v>1196.68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294</v>
      </c>
      <c r="B1410" s="330">
        <v>24</v>
      </c>
      <c r="C1410" s="298">
        <v>46032</v>
      </c>
      <c r="D1410" s="299" t="s">
        <v>860</v>
      </c>
      <c r="E1410" s="331">
        <v>83.42</v>
      </c>
      <c r="F1410" s="331"/>
      <c r="G1410" s="333">
        <f t="shared" si="24"/>
        <v>1361.73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4</v>
      </c>
      <c r="C1411" s="298">
        <v>46032</v>
      </c>
      <c r="D1411" s="299" t="s">
        <v>296</v>
      </c>
      <c r="E1411" s="331">
        <v>30.4</v>
      </c>
      <c r="F1411" s="331"/>
      <c r="G1411" s="333">
        <f t="shared" si="24"/>
        <v>1445.15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2</v>
      </c>
      <c r="C1412" s="298">
        <v>46032</v>
      </c>
      <c r="D1412" s="299" t="s">
        <v>296</v>
      </c>
      <c r="E1412" s="331">
        <v>13.83</v>
      </c>
      <c r="F1412" s="331"/>
      <c r="G1412" s="333">
        <f t="shared" si="24"/>
        <v>1475.5500000000002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2</v>
      </c>
      <c r="C1413" s="298">
        <v>46032</v>
      </c>
      <c r="D1413" s="299" t="s">
        <v>473</v>
      </c>
      <c r="E1413" s="331">
        <v>100</v>
      </c>
      <c r="F1413" s="331"/>
      <c r="G1413" s="333">
        <f t="shared" si="24"/>
        <v>1489.38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1</v>
      </c>
      <c r="C1414" s="298">
        <v>46032</v>
      </c>
      <c r="D1414" s="299" t="s">
        <v>304</v>
      </c>
      <c r="E1414" s="331">
        <v>55.68</v>
      </c>
      <c r="F1414" s="331"/>
      <c r="G1414" s="333">
        <f t="shared" si="24"/>
        <v>1589.38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46031</v>
      </c>
      <c r="D1415" s="299" t="s">
        <v>358</v>
      </c>
      <c r="E1415" s="331">
        <v>9.4700000000000006</v>
      </c>
      <c r="F1415" s="331"/>
      <c r="G1415" s="333">
        <f t="shared" si="24"/>
        <v>1645.0600000000002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5</v>
      </c>
      <c r="C1416" s="298">
        <v>46031</v>
      </c>
      <c r="D1416" s="299" t="s">
        <v>475</v>
      </c>
      <c r="E1416" s="331">
        <v>50</v>
      </c>
      <c r="F1416" s="331"/>
      <c r="G1416" s="333">
        <f t="shared" si="24"/>
        <v>1654.5300000000002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8</v>
      </c>
      <c r="C1417" s="298">
        <v>46030</v>
      </c>
      <c r="D1417" s="299" t="s">
        <v>476</v>
      </c>
      <c r="E1417" s="331">
        <v>32.619999999999997</v>
      </c>
      <c r="F1417" s="331"/>
      <c r="G1417" s="333">
        <f t="shared" si="24"/>
        <v>1704.5300000000002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291</v>
      </c>
      <c r="B1418" s="330">
        <v>39</v>
      </c>
      <c r="C1418" s="298">
        <v>46030</v>
      </c>
      <c r="D1418" s="299" t="s">
        <v>292</v>
      </c>
      <c r="E1418" s="331"/>
      <c r="F1418" s="331">
        <v>2729.22</v>
      </c>
      <c r="G1418" s="333">
        <f t="shared" si="24"/>
        <v>1737.15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2</v>
      </c>
      <c r="C1419" s="298">
        <v>46030</v>
      </c>
      <c r="D1419" s="299" t="s">
        <v>296</v>
      </c>
      <c r="E1419" s="331">
        <v>6.37</v>
      </c>
      <c r="F1419" s="331"/>
      <c r="G1419" s="333">
        <f t="shared" si="24"/>
        <v>-992.06999999999971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4</v>
      </c>
      <c r="C1420" s="298">
        <v>46030</v>
      </c>
      <c r="D1420" s="299" t="s">
        <v>296</v>
      </c>
      <c r="E1420" s="331">
        <v>32.119999999999997</v>
      </c>
      <c r="F1420" s="331"/>
      <c r="G1420" s="333">
        <f t="shared" si="24"/>
        <v>-985.6999999999997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2</v>
      </c>
      <c r="C1421" s="298">
        <v>46030</v>
      </c>
      <c r="D1421" s="299" t="s">
        <v>358</v>
      </c>
      <c r="E1421" s="331">
        <v>9.4700000000000006</v>
      </c>
      <c r="F1421" s="331"/>
      <c r="G1421" s="333">
        <f t="shared" si="24"/>
        <v>-953.5799999999997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46030</v>
      </c>
      <c r="D1422" s="299" t="s">
        <v>386</v>
      </c>
      <c r="E1422" s="331">
        <v>21.18</v>
      </c>
      <c r="F1422" s="331"/>
      <c r="G1422" s="333">
        <f t="shared" si="24"/>
        <v>-944.10999999999967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335</v>
      </c>
      <c r="B1423" s="330" t="s">
        <v>335</v>
      </c>
      <c r="C1423" s="298">
        <v>46029</v>
      </c>
      <c r="D1423" s="299" t="s">
        <v>447</v>
      </c>
      <c r="E1423" s="331">
        <v>52.66</v>
      </c>
      <c r="F1423" s="331"/>
      <c r="G1423" s="333">
        <f t="shared" si="24"/>
        <v>-922.92999999999972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294</v>
      </c>
      <c r="B1424" s="330">
        <v>13</v>
      </c>
      <c r="C1424" s="298">
        <v>46029</v>
      </c>
      <c r="D1424" s="299" t="s">
        <v>182</v>
      </c>
      <c r="E1424" s="331">
        <v>167.42</v>
      </c>
      <c r="F1424" s="331"/>
      <c r="G1424" s="333">
        <f t="shared" si="24"/>
        <v>-870.26999999999975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4</v>
      </c>
      <c r="C1425" s="298">
        <v>46029</v>
      </c>
      <c r="D1425" s="299" t="s">
        <v>296</v>
      </c>
      <c r="E1425" s="331">
        <v>30.81</v>
      </c>
      <c r="F1425" s="331"/>
      <c r="G1425" s="333">
        <f t="shared" si="24"/>
        <v>-702.8499999999998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2</v>
      </c>
      <c r="C1426" s="298">
        <v>46029</v>
      </c>
      <c r="D1426" s="299" t="s">
        <v>358</v>
      </c>
      <c r="E1426" s="331">
        <v>9.4700000000000006</v>
      </c>
      <c r="F1426" s="331"/>
      <c r="G1426" s="333">
        <f t="shared" si="24"/>
        <v>-672.03999999999985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294</v>
      </c>
      <c r="B1427" s="330">
        <v>22</v>
      </c>
      <c r="C1427" s="298">
        <v>46029</v>
      </c>
      <c r="D1427" s="299" t="s">
        <v>477</v>
      </c>
      <c r="E1427" s="331">
        <v>148.04</v>
      </c>
      <c r="F1427" s="331"/>
      <c r="G1427" s="333">
        <f t="shared" si="24"/>
        <v>-662.56999999999982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294</v>
      </c>
      <c r="B1428" s="330">
        <v>14</v>
      </c>
      <c r="C1428" s="298">
        <v>46028</v>
      </c>
      <c r="D1428" s="299" t="s">
        <v>366</v>
      </c>
      <c r="E1428" s="331">
        <v>66.67</v>
      </c>
      <c r="F1428" s="331"/>
      <c r="G1428" s="333">
        <f t="shared" si="24"/>
        <v>-514.52999999999986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3</v>
      </c>
      <c r="C1429" s="298">
        <v>46028</v>
      </c>
      <c r="D1429" s="299" t="s">
        <v>296</v>
      </c>
      <c r="E1429" s="331">
        <v>5.7</v>
      </c>
      <c r="F1429" s="331"/>
      <c r="G1429" s="333">
        <f t="shared" si="24"/>
        <v>-447.8599999999999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294</v>
      </c>
      <c r="B1430" s="330">
        <v>21</v>
      </c>
      <c r="C1430" s="298">
        <v>46028</v>
      </c>
      <c r="D1430" s="299" t="s">
        <v>194</v>
      </c>
      <c r="E1430" s="331">
        <v>30.59</v>
      </c>
      <c r="F1430" s="331"/>
      <c r="G1430" s="333">
        <f t="shared" si="24"/>
        <v>-442.15999999999991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294</v>
      </c>
      <c r="B1431" s="330">
        <v>17</v>
      </c>
      <c r="C1431" s="298">
        <v>46027</v>
      </c>
      <c r="D1431" s="299" t="s">
        <v>370</v>
      </c>
      <c r="E1431" s="331">
        <v>133.91999999999999</v>
      </c>
      <c r="F1431" s="331"/>
      <c r="G1431" s="333">
        <f t="shared" si="24"/>
        <v>-411.56999999999994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294</v>
      </c>
      <c r="B1432" s="330">
        <v>17</v>
      </c>
      <c r="C1432" s="298">
        <v>46027</v>
      </c>
      <c r="D1432" s="299" t="s">
        <v>370</v>
      </c>
      <c r="E1432" s="331">
        <v>62</v>
      </c>
      <c r="F1432" s="331"/>
      <c r="G1432" s="333">
        <f t="shared" si="24"/>
        <v>-277.64999999999992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6</v>
      </c>
      <c r="C1433" s="298">
        <v>46027</v>
      </c>
      <c r="D1433" s="299" t="s">
        <v>300</v>
      </c>
      <c r="E1433" s="331">
        <v>10.64</v>
      </c>
      <c r="F1433" s="331"/>
      <c r="G1433" s="333">
        <f t="shared" si="24"/>
        <v>-215.64999999999992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8</v>
      </c>
      <c r="C1434" s="298">
        <v>46027</v>
      </c>
      <c r="D1434" s="299" t="s">
        <v>319</v>
      </c>
      <c r="E1434" s="331">
        <v>17.440000000000001</v>
      </c>
      <c r="F1434" s="331"/>
      <c r="G1434" s="333">
        <f t="shared" si="24"/>
        <v>-205.00999999999991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1</v>
      </c>
      <c r="C1435" s="298">
        <v>46027</v>
      </c>
      <c r="D1435" s="299" t="s">
        <v>306</v>
      </c>
      <c r="E1435" s="331">
        <v>216.19</v>
      </c>
      <c r="F1435" s="331"/>
      <c r="G1435" s="333">
        <f t="shared" si="24"/>
        <v>-187.56999999999991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46027</v>
      </c>
      <c r="D1436" s="299" t="s">
        <v>478</v>
      </c>
      <c r="E1436" s="331">
        <v>70</v>
      </c>
      <c r="F1436" s="331"/>
      <c r="G1436" s="333">
        <f t="shared" si="24"/>
        <v>28.62000000000009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46027</v>
      </c>
      <c r="D1437" s="299" t="s">
        <v>358</v>
      </c>
      <c r="E1437" s="331">
        <v>14.05</v>
      </c>
      <c r="F1437" s="331"/>
      <c r="G1437" s="333">
        <f t="shared" si="24"/>
        <v>98.62000000000009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294</v>
      </c>
      <c r="B1438" s="330">
        <v>14</v>
      </c>
      <c r="C1438" s="298">
        <v>46027</v>
      </c>
      <c r="D1438" s="299" t="s">
        <v>367</v>
      </c>
      <c r="E1438" s="331">
        <v>68.739999999999995</v>
      </c>
      <c r="F1438" s="331"/>
      <c r="G1438" s="333">
        <f t="shared" si="24"/>
        <v>112.67000000000009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6</v>
      </c>
      <c r="C1439" s="298">
        <v>46027</v>
      </c>
      <c r="D1439" s="299" t="s">
        <v>479</v>
      </c>
      <c r="E1439" s="331">
        <v>120</v>
      </c>
      <c r="F1439" s="331"/>
      <c r="G1439" s="333">
        <f t="shared" si="24"/>
        <v>181.41000000000008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294</v>
      </c>
      <c r="B1440" s="330">
        <v>9</v>
      </c>
      <c r="C1440" s="298">
        <v>46027</v>
      </c>
      <c r="D1440" s="299" t="s">
        <v>58</v>
      </c>
      <c r="E1440" s="331">
        <v>1281.53</v>
      </c>
      <c r="F1440" s="331"/>
      <c r="G1440" s="333">
        <f t="shared" si="24"/>
        <v>301.41000000000008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7</v>
      </c>
      <c r="C1441" s="298">
        <v>46026</v>
      </c>
      <c r="D1441" s="299" t="s">
        <v>338</v>
      </c>
      <c r="E1441" s="331">
        <v>18.260000000000002</v>
      </c>
      <c r="F1441" s="331"/>
      <c r="G1441" s="333">
        <f t="shared" si="24"/>
        <v>1582.94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287</v>
      </c>
      <c r="B1442" s="330" t="s">
        <v>287</v>
      </c>
      <c r="C1442" s="298">
        <v>46026</v>
      </c>
      <c r="D1442" s="299" t="s">
        <v>300</v>
      </c>
      <c r="E1442" s="331">
        <v>114.91</v>
      </c>
      <c r="F1442" s="331">
        <v>114.91</v>
      </c>
      <c r="G1442" s="333">
        <f t="shared" si="24"/>
        <v>1601.2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5</v>
      </c>
      <c r="C1443" s="298">
        <v>46026</v>
      </c>
      <c r="D1443" s="299" t="s">
        <v>480</v>
      </c>
      <c r="E1443" s="331">
        <v>42.43</v>
      </c>
      <c r="F1443" s="331"/>
      <c r="G1443" s="333">
        <f t="shared" si="24"/>
        <v>1601.2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7</v>
      </c>
      <c r="C1444" s="298">
        <v>46026</v>
      </c>
      <c r="D1444" s="299" t="s">
        <v>300</v>
      </c>
      <c r="E1444" s="331">
        <v>42.59</v>
      </c>
      <c r="F1444" s="331"/>
      <c r="G1444" s="333">
        <f t="shared" si="24"/>
        <v>1643.63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3</v>
      </c>
      <c r="C1445" s="298">
        <v>46025</v>
      </c>
      <c r="D1445" s="299" t="s">
        <v>348</v>
      </c>
      <c r="E1445" s="331">
        <v>14.57</v>
      </c>
      <c r="F1445" s="331"/>
      <c r="G1445" s="333">
        <f t="shared" si="24"/>
        <v>1686.22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2</v>
      </c>
      <c r="C1446" s="298">
        <v>46025</v>
      </c>
      <c r="D1446" s="299" t="s">
        <v>481</v>
      </c>
      <c r="E1446" s="331">
        <v>41.05</v>
      </c>
      <c r="F1446" s="331"/>
      <c r="G1446" s="333">
        <f t="shared" si="24"/>
        <v>1700.79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4</v>
      </c>
      <c r="C1447" s="298">
        <v>46025</v>
      </c>
      <c r="D1447" s="299" t="s">
        <v>310</v>
      </c>
      <c r="E1447" s="331">
        <v>26.88</v>
      </c>
      <c r="F1447" s="331"/>
      <c r="G1447" s="333">
        <f t="shared" si="24"/>
        <v>1741.84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2</v>
      </c>
      <c r="C1448" s="298">
        <v>46025</v>
      </c>
      <c r="D1448" s="299" t="s">
        <v>308</v>
      </c>
      <c r="E1448" s="331">
        <v>130.08000000000001</v>
      </c>
      <c r="F1448" s="331"/>
      <c r="G1448" s="333">
        <f t="shared" si="24"/>
        <v>1768.72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7</v>
      </c>
      <c r="C1449" s="298">
        <v>46025</v>
      </c>
      <c r="D1449" s="299" t="s">
        <v>482</v>
      </c>
      <c r="E1449" s="331">
        <v>222.49</v>
      </c>
      <c r="F1449" s="331"/>
      <c r="G1449" s="333">
        <f t="shared" si="24"/>
        <v>1898.8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7</v>
      </c>
      <c r="C1450" s="298">
        <v>46025</v>
      </c>
      <c r="D1450" s="299" t="s">
        <v>482</v>
      </c>
      <c r="E1450" s="331">
        <v>99.18</v>
      </c>
      <c r="F1450" s="331"/>
      <c r="G1450" s="333">
        <f t="shared" si="24"/>
        <v>2121.29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5</v>
      </c>
      <c r="C1451" s="298">
        <v>46024</v>
      </c>
      <c r="D1451" s="299" t="s">
        <v>483</v>
      </c>
      <c r="E1451" s="331">
        <v>35</v>
      </c>
      <c r="F1451" s="331"/>
      <c r="G1451" s="333">
        <f t="shared" si="24"/>
        <v>2220.4699999999998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3</v>
      </c>
      <c r="C1452" s="298">
        <v>46024</v>
      </c>
      <c r="D1452" s="299" t="s">
        <v>296</v>
      </c>
      <c r="E1452" s="331">
        <v>15.11</v>
      </c>
      <c r="F1452" s="331"/>
      <c r="G1452" s="333">
        <f t="shared" si="24"/>
        <v>2255.4699999999998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5</v>
      </c>
      <c r="C1453" s="298">
        <v>46024</v>
      </c>
      <c r="D1453" s="299" t="s">
        <v>484</v>
      </c>
      <c r="E1453" s="331">
        <v>29.67</v>
      </c>
      <c r="F1453" s="331"/>
      <c r="G1453" s="333">
        <f t="shared" si="24"/>
        <v>2270.58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287</v>
      </c>
      <c r="B1454" s="330" t="s">
        <v>287</v>
      </c>
      <c r="C1454" s="298">
        <v>46024</v>
      </c>
      <c r="D1454" s="299" t="s">
        <v>397</v>
      </c>
      <c r="E1454" s="331">
        <v>70.56</v>
      </c>
      <c r="F1454" s="331">
        <v>70.56</v>
      </c>
      <c r="G1454" s="333">
        <f t="shared" si="24"/>
        <v>2300.25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287</v>
      </c>
      <c r="B1455" s="330" t="s">
        <v>287</v>
      </c>
      <c r="C1455" s="298">
        <v>46024</v>
      </c>
      <c r="D1455" s="299" t="s">
        <v>485</v>
      </c>
      <c r="E1455" s="331">
        <v>113.94</v>
      </c>
      <c r="F1455" s="331">
        <v>113.94</v>
      </c>
      <c r="G1455" s="333">
        <f t="shared" si="24"/>
        <v>2300.25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2</v>
      </c>
      <c r="C1456" s="298">
        <v>46024</v>
      </c>
      <c r="D1456" s="299" t="s">
        <v>371</v>
      </c>
      <c r="E1456" s="331">
        <v>11.9</v>
      </c>
      <c r="F1456" s="331"/>
      <c r="G1456" s="333">
        <f t="shared" si="24"/>
        <v>2300.25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2</v>
      </c>
      <c r="C1457" s="298">
        <v>46024</v>
      </c>
      <c r="D1457" s="299" t="s">
        <v>408</v>
      </c>
      <c r="E1457" s="331">
        <v>23.9</v>
      </c>
      <c r="F1457" s="331"/>
      <c r="G1457" s="333">
        <f t="shared" si="24"/>
        <v>2312.15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5</v>
      </c>
      <c r="C1458" s="298">
        <v>46024</v>
      </c>
      <c r="D1458" s="299" t="s">
        <v>486</v>
      </c>
      <c r="E1458" s="331">
        <v>160</v>
      </c>
      <c r="F1458" s="331"/>
      <c r="G1458" s="333">
        <f t="shared" si="24"/>
        <v>2336.0500000000002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284</v>
      </c>
      <c r="B1459" s="330">
        <v>36</v>
      </c>
      <c r="C1459" s="298">
        <v>46024</v>
      </c>
      <c r="D1459" s="299" t="s">
        <v>374</v>
      </c>
      <c r="E1459" s="331">
        <v>50</v>
      </c>
      <c r="F1459" s="331"/>
      <c r="G1459" s="333">
        <f t="shared" si="24"/>
        <v>2496.0500000000002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46023</v>
      </c>
      <c r="D1460" s="299" t="s">
        <v>312</v>
      </c>
      <c r="E1460" s="331">
        <v>8</v>
      </c>
      <c r="F1460" s="331"/>
      <c r="G1460" s="333">
        <f t="shared" si="24"/>
        <v>2546.0500000000002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2</v>
      </c>
      <c r="C1461" s="298">
        <v>46023</v>
      </c>
      <c r="D1461" s="299" t="s">
        <v>371</v>
      </c>
      <c r="E1461" s="331">
        <v>13.06</v>
      </c>
      <c r="F1461" s="331"/>
      <c r="G1461" s="333">
        <f t="shared" si="24"/>
        <v>2554.0500000000002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294</v>
      </c>
      <c r="B1462" s="330">
        <v>22</v>
      </c>
      <c r="C1462" s="298">
        <v>46023</v>
      </c>
      <c r="D1462" s="299" t="s">
        <v>375</v>
      </c>
      <c r="E1462" s="331">
        <v>6.37</v>
      </c>
      <c r="F1462" s="331"/>
      <c r="G1462" s="333">
        <f t="shared" si="24"/>
        <v>2567.11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46023</v>
      </c>
      <c r="D1463" s="299" t="s">
        <v>358</v>
      </c>
      <c r="E1463" s="331">
        <v>10.27</v>
      </c>
      <c r="F1463" s="331"/>
      <c r="G1463" s="333">
        <f t="shared" si="24"/>
        <v>2573.48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6</v>
      </c>
      <c r="C1464" s="298">
        <v>46023</v>
      </c>
      <c r="D1464" s="299" t="s">
        <v>487</v>
      </c>
      <c r="E1464" s="331">
        <v>176.57</v>
      </c>
      <c r="F1464" s="331"/>
      <c r="G1464" s="333">
        <f t="shared" si="24"/>
        <v>2583.75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287</v>
      </c>
      <c r="B1465" s="330" t="s">
        <v>287</v>
      </c>
      <c r="C1465" s="298">
        <v>46023</v>
      </c>
      <c r="D1465" s="299" t="s">
        <v>300</v>
      </c>
      <c r="E1465" s="331">
        <v>383.39</v>
      </c>
      <c r="F1465" s="331">
        <v>383.39</v>
      </c>
      <c r="G1465" s="333">
        <f t="shared" si="24"/>
        <v>2760.32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287</v>
      </c>
      <c r="B1466" s="330" t="s">
        <v>287</v>
      </c>
      <c r="C1466" s="298">
        <v>46023</v>
      </c>
      <c r="D1466" s="299" t="s">
        <v>300</v>
      </c>
      <c r="E1466" s="331">
        <v>53.24</v>
      </c>
      <c r="F1466" s="331">
        <v>53.24</v>
      </c>
      <c r="G1466" s="333">
        <f t="shared" si="24"/>
        <v>2760.32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335</v>
      </c>
      <c r="B1467" s="330" t="s">
        <v>335</v>
      </c>
      <c r="C1467" s="298">
        <v>46023</v>
      </c>
      <c r="D1467" s="337" t="s">
        <v>460</v>
      </c>
      <c r="E1467" s="331">
        <v>239.68</v>
      </c>
      <c r="F1467" s="331"/>
      <c r="G1467" s="333">
        <f t="shared" si="24"/>
        <v>2760.32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488</v>
      </c>
      <c r="B1468" s="330" t="s">
        <v>488</v>
      </c>
      <c r="C1468" s="298">
        <v>45658</v>
      </c>
      <c r="D1468" s="298" t="s">
        <v>489</v>
      </c>
      <c r="E1468" s="332"/>
      <c r="F1468" s="332"/>
      <c r="G1468" s="333">
        <v>3000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5.75" customHeight="1" x14ac:dyDescent="0.3"/>
    <row r="1470" spans="1:20" ht="15.75" customHeight="1" x14ac:dyDescent="0.3"/>
    <row r="1471" spans="1:20" ht="15.75" customHeight="1" x14ac:dyDescent="0.3"/>
    <row r="1472" spans="1:20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spans="9:9" ht="15.75" customHeight="1" x14ac:dyDescent="0.3"/>
    <row r="3186" spans="9:9" ht="15.75" customHeight="1" x14ac:dyDescent="0.3"/>
    <row r="3187" spans="9:9" ht="15.75" customHeight="1" x14ac:dyDescent="0.3"/>
    <row r="3188" spans="9:9" ht="15.75" customHeight="1" x14ac:dyDescent="0.3"/>
    <row r="3189" spans="9:9" ht="15.75" customHeight="1" x14ac:dyDescent="0.3"/>
    <row r="3190" spans="9:9" ht="15.75" customHeight="1" x14ac:dyDescent="0.3"/>
    <row r="3191" spans="9:9" ht="15.75" customHeight="1" x14ac:dyDescent="0.3"/>
    <row r="3192" spans="9:9" ht="15.75" customHeight="1" x14ac:dyDescent="0.3"/>
    <row r="3193" spans="9:9" ht="15.75" customHeight="1" x14ac:dyDescent="0.3"/>
    <row r="3194" spans="9:9" ht="15.75" customHeight="1" x14ac:dyDescent="0.3"/>
    <row r="3195" spans="9:9" ht="15.75" customHeight="1" x14ac:dyDescent="0.3"/>
    <row r="3196" spans="9:9" ht="15.75" customHeight="1" x14ac:dyDescent="0.3"/>
    <row r="3197" spans="9:9" ht="15.75" customHeight="1" x14ac:dyDescent="0.3"/>
    <row r="3198" spans="9:9" ht="12" customHeight="1" x14ac:dyDescent="0.3">
      <c r="I3198" s="335" t="s">
        <v>225</v>
      </c>
    </row>
    <row r="3199" spans="9:9" ht="12" customHeight="1" x14ac:dyDescent="0.3">
      <c r="I3199" s="335"/>
    </row>
    <row r="3200" spans="9:9" ht="12" customHeight="1" x14ac:dyDescent="0.3">
      <c r="I3200" s="335"/>
    </row>
    <row r="3201" spans="9:9" ht="12" customHeight="1" x14ac:dyDescent="0.3">
      <c r="I3201" s="335"/>
    </row>
    <row r="3202" spans="9:9" ht="12" customHeight="1" x14ac:dyDescent="0.3">
      <c r="I3202" s="335"/>
    </row>
    <row r="3203" spans="9:9" ht="12" customHeight="1" x14ac:dyDescent="0.3">
      <c r="I3203" s="335"/>
    </row>
    <row r="3204" spans="9:9" ht="12" customHeight="1" x14ac:dyDescent="0.3">
      <c r="I3204" s="335"/>
    </row>
    <row r="3205" spans="9:9" ht="12" customHeight="1" x14ac:dyDescent="0.3">
      <c r="I3205" s="335"/>
    </row>
    <row r="3206" spans="9:9" ht="12" customHeight="1" x14ac:dyDescent="0.3">
      <c r="I3206" s="335"/>
    </row>
    <row r="3207" spans="9:9" ht="12" customHeight="1" x14ac:dyDescent="0.3">
      <c r="I3207" s="335" t="s">
        <v>226</v>
      </c>
    </row>
    <row r="3208" spans="9:9" ht="15.75" customHeight="1" x14ac:dyDescent="0.3"/>
    <row r="3209" spans="9:9" ht="15.75" customHeight="1" x14ac:dyDescent="0.3"/>
    <row r="3210" spans="9:9" ht="12" customHeight="1" x14ac:dyDescent="0.3">
      <c r="I3210" s="335" t="s">
        <v>226</v>
      </c>
    </row>
    <row r="3211" spans="9:9" ht="12" customHeight="1" x14ac:dyDescent="0.3">
      <c r="I3211" s="335"/>
    </row>
    <row r="3212" spans="9:9" ht="12" customHeight="1" x14ac:dyDescent="0.3">
      <c r="I3212" s="335"/>
    </row>
    <row r="3213" spans="9:9" ht="12" customHeight="1" x14ac:dyDescent="0.3">
      <c r="I3213" s="335"/>
    </row>
    <row r="3214" spans="9:9" ht="12" customHeight="1" x14ac:dyDescent="0.3">
      <c r="I3214" s="335"/>
    </row>
    <row r="3215" spans="9:9" ht="12" customHeight="1" x14ac:dyDescent="0.3">
      <c r="I3215" s="335"/>
    </row>
    <row r="3216" spans="9:9" ht="12" customHeight="1" x14ac:dyDescent="0.3">
      <c r="I3216" s="335" t="s">
        <v>226</v>
      </c>
    </row>
    <row r="3217" spans="9:9" ht="12" customHeight="1" x14ac:dyDescent="0.3">
      <c r="I3217" s="335" t="s">
        <v>226</v>
      </c>
    </row>
    <row r="3218" spans="9:9" ht="12" customHeight="1" x14ac:dyDescent="0.3">
      <c r="I3218" s="335"/>
    </row>
    <row r="3219" spans="9:9" ht="12" customHeight="1" x14ac:dyDescent="0.3">
      <c r="I3219" s="335"/>
    </row>
    <row r="3220" spans="9:9" ht="12" customHeight="1" x14ac:dyDescent="0.3">
      <c r="I3220" s="335"/>
    </row>
    <row r="3221" spans="9:9" ht="12" customHeight="1" x14ac:dyDescent="0.3">
      <c r="I3221" s="335" t="s">
        <v>226</v>
      </c>
    </row>
    <row r="3222" spans="9:9" ht="12" customHeight="1" x14ac:dyDescent="0.3">
      <c r="I3222" s="335" t="s">
        <v>225</v>
      </c>
    </row>
    <row r="3223" spans="9:9" ht="12" customHeight="1" x14ac:dyDescent="0.3">
      <c r="I3223" s="335" t="s">
        <v>225</v>
      </c>
    </row>
    <row r="3224" spans="9:9" ht="15.75" customHeight="1" x14ac:dyDescent="0.3"/>
    <row r="3225" spans="9:9" ht="15.75" customHeight="1" x14ac:dyDescent="0.3"/>
    <row r="3226" spans="9:9" ht="12" customHeight="1" x14ac:dyDescent="0.3">
      <c r="I3226" s="335" t="s">
        <v>225</v>
      </c>
    </row>
    <row r="3227" spans="9:9" ht="12" customHeight="1" x14ac:dyDescent="0.3">
      <c r="I3227" s="335"/>
    </row>
    <row r="3228" spans="9:9" ht="12" customHeight="1" x14ac:dyDescent="0.3">
      <c r="I3228" s="335" t="s">
        <v>226</v>
      </c>
    </row>
    <row r="3229" spans="9:9" ht="12" customHeight="1" x14ac:dyDescent="0.3">
      <c r="I3229" s="335"/>
    </row>
    <row r="3230" spans="9:9" ht="12" customHeight="1" x14ac:dyDescent="0.3">
      <c r="I3230" s="335"/>
    </row>
    <row r="3231" spans="9:9" ht="12" customHeight="1" x14ac:dyDescent="0.3">
      <c r="I3231" s="335" t="s">
        <v>226</v>
      </c>
    </row>
    <row r="3232" spans="9:9" ht="12" customHeight="1" x14ac:dyDescent="0.3">
      <c r="I3232" s="335"/>
    </row>
    <row r="3233" spans="9:9" ht="12" customHeight="1" x14ac:dyDescent="0.3">
      <c r="I3233" s="335" t="s">
        <v>226</v>
      </c>
    </row>
    <row r="3234" spans="9:9" ht="15.75" customHeight="1" x14ac:dyDescent="0.3"/>
    <row r="3235" spans="9:9" ht="15.75" customHeight="1" x14ac:dyDescent="0.3"/>
    <row r="3236" spans="9:9" ht="15.75" customHeight="1" x14ac:dyDescent="0.3"/>
    <row r="3237" spans="9:9" ht="15.75" customHeight="1" x14ac:dyDescent="0.3"/>
    <row r="3238" spans="9:9" ht="15.75" customHeight="1" x14ac:dyDescent="0.3"/>
    <row r="3239" spans="9:9" ht="15.75" customHeight="1" x14ac:dyDescent="0.3"/>
    <row r="3240" spans="9:9" ht="15.75" customHeight="1" x14ac:dyDescent="0.3"/>
    <row r="3241" spans="9:9" ht="15.75" customHeight="1" x14ac:dyDescent="0.3"/>
    <row r="3242" spans="9:9" ht="12" customHeight="1" x14ac:dyDescent="0.3">
      <c r="I3242" s="335" t="s">
        <v>226</v>
      </c>
    </row>
    <row r="3243" spans="9:9" ht="12" customHeight="1" x14ac:dyDescent="0.3">
      <c r="I3243" s="335"/>
    </row>
    <row r="3244" spans="9:9" ht="12" customHeight="1" x14ac:dyDescent="0.3">
      <c r="I3244" s="335" t="s">
        <v>225</v>
      </c>
    </row>
    <row r="3245" spans="9:9" ht="12" customHeight="1" x14ac:dyDescent="0.3">
      <c r="I3245" s="335"/>
    </row>
    <row r="3246" spans="9:9" ht="12" customHeight="1" x14ac:dyDescent="0.3">
      <c r="I3246" s="335" t="s">
        <v>226</v>
      </c>
    </row>
    <row r="3247" spans="9:9" ht="12" customHeight="1" x14ac:dyDescent="0.3">
      <c r="I3247" s="335" t="s">
        <v>225</v>
      </c>
    </row>
    <row r="3248" spans="9:9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spans="9:9" ht="15.75" customHeight="1" x14ac:dyDescent="0.3"/>
    <row r="3266" spans="9:9" ht="12" customHeight="1" x14ac:dyDescent="0.3">
      <c r="I3266" s="335" t="s">
        <v>226</v>
      </c>
    </row>
  </sheetData>
  <autoFilter ref="A1:G1468" xr:uid="{00000000-0009-0000-0000-000006000000}"/>
  <mergeCells count="5">
    <mergeCell ref="A1:B1"/>
    <mergeCell ref="E1:F1"/>
    <mergeCell ref="Q1:R1"/>
    <mergeCell ref="E2:F2"/>
    <mergeCell ref="E3:F3"/>
  </mergeCells>
  <conditionalFormatting sqref="I1 I4:I326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0"/>
  <sheetViews>
    <sheetView workbookViewId="0">
      <pane ySplit="1" topLeftCell="A2" activePane="bottomLeft" state="frozen"/>
      <selection pane="bottomLeft" activeCell="D13" sqref="D1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-172.4799999999986</v>
      </c>
      <c r="B2" s="339"/>
      <c r="C2" s="340"/>
      <c r="D2" s="342" t="s">
        <v>493</v>
      </c>
      <c r="E2" s="343">
        <f>E3-E118</f>
        <v>17063.949999999997</v>
      </c>
      <c r="F2" s="344" t="s">
        <v>493</v>
      </c>
      <c r="G2" s="345">
        <f>G3-G118</f>
        <v>1171.2400000000002</v>
      </c>
      <c r="H2" s="343" t="s">
        <v>493</v>
      </c>
      <c r="I2" s="343">
        <f>I3-I118</f>
        <v>833.35999999999967</v>
      </c>
      <c r="J2" s="344" t="s">
        <v>493</v>
      </c>
      <c r="K2" s="345">
        <f>K3-K118</f>
        <v>81</v>
      </c>
      <c r="L2" s="343" t="s">
        <v>493</v>
      </c>
      <c r="M2" s="343">
        <f>M3-M118</f>
        <v>-18.53</v>
      </c>
      <c r="N2" s="345" t="s">
        <v>493</v>
      </c>
      <c r="O2" s="345">
        <f>O3-O118</f>
        <v>-18.53</v>
      </c>
      <c r="P2" s="343" t="s">
        <v>493</v>
      </c>
      <c r="Q2" s="343">
        <f>Q3-Q118</f>
        <v>36.54000000000002</v>
      </c>
      <c r="R2" s="345" t="s">
        <v>493</v>
      </c>
      <c r="S2" s="345">
        <f>S3-S118</f>
        <v>-3728.84</v>
      </c>
      <c r="T2" s="346" t="s">
        <v>493</v>
      </c>
      <c r="U2" s="343">
        <f>U3-U118</f>
        <v>-15585.929999999997</v>
      </c>
      <c r="V2" s="345" t="s">
        <v>493</v>
      </c>
      <c r="W2" s="345">
        <f>W3-W118</f>
        <v>700</v>
      </c>
      <c r="X2" s="343" t="s">
        <v>493</v>
      </c>
      <c r="Y2" s="343">
        <f>Y3-Y118</f>
        <v>94.5</v>
      </c>
      <c r="Z2" s="345" t="s">
        <v>493</v>
      </c>
      <c r="AA2" s="345">
        <f>AA3-AA118</f>
        <v>-837.7800000000002</v>
      </c>
      <c r="AB2" s="343" t="s">
        <v>493</v>
      </c>
      <c r="AC2" s="343">
        <f>AC3-AC118</f>
        <v>36.54000000000002</v>
      </c>
    </row>
    <row r="3" spans="1:29" ht="14.25" customHeight="1" x14ac:dyDescent="0.3">
      <c r="A3" s="341">
        <f t="shared" si="0"/>
        <v>12068.010000000004</v>
      </c>
      <c r="B3" s="347"/>
      <c r="C3" s="340"/>
      <c r="D3" s="342" t="s">
        <v>494</v>
      </c>
      <c r="E3" s="343">
        <f>SUM(E6:E118)-SUM(D6:D118)</f>
        <v>18774.439999999999</v>
      </c>
      <c r="F3" s="345" t="s">
        <v>494</v>
      </c>
      <c r="G3" s="345">
        <f>SUM(G6:G118)-SUM(F6:F118)</f>
        <v>1671.2400000000002</v>
      </c>
      <c r="H3" s="343" t="s">
        <v>494</v>
      </c>
      <c r="I3" s="343">
        <f>SUM(I6:I118)-SUM(H6:H118)</f>
        <v>2833.3599999999997</v>
      </c>
      <c r="J3" s="345" t="s">
        <v>494</v>
      </c>
      <c r="K3" s="345">
        <f>SUM(K6:K118)-SUM(J6:J118)</f>
        <v>1081</v>
      </c>
      <c r="L3" s="343" t="s">
        <v>494</v>
      </c>
      <c r="M3" s="343">
        <f>SUM(M6:M118)-SUM(L6:L118)</f>
        <v>46.47</v>
      </c>
      <c r="N3" s="345" t="s">
        <v>494</v>
      </c>
      <c r="O3" s="345">
        <f>SUM(O6:O118)-SUM(N6:N118)</f>
        <v>46.47</v>
      </c>
      <c r="P3" s="343" t="s">
        <v>494</v>
      </c>
      <c r="Q3" s="343">
        <f>SUM(Q6:Q118)-SUM(P6:P118)</f>
        <v>136.54000000000002</v>
      </c>
      <c r="R3" s="345" t="s">
        <v>494</v>
      </c>
      <c r="S3" s="345">
        <f>SUM(S6:S118)-SUM(R6:R118)</f>
        <v>-1728.8400000000001</v>
      </c>
      <c r="T3" s="343" t="s">
        <v>494</v>
      </c>
      <c r="U3" s="343">
        <f>SUM(U6:U118)-SUM(T6:T118)</f>
        <v>-13085.929999999997</v>
      </c>
      <c r="V3" s="345" t="s">
        <v>494</v>
      </c>
      <c r="W3" s="345">
        <f>SUM(W6:W118)-SUM(V6:V118)</f>
        <v>1200</v>
      </c>
      <c r="X3" s="343" t="s">
        <v>494</v>
      </c>
      <c r="Y3" s="343">
        <f>SUM(Y6:Y118)-SUM(X6:X118)</f>
        <v>294.5</v>
      </c>
      <c r="Z3" s="345" t="s">
        <v>494</v>
      </c>
      <c r="AA3" s="345">
        <f>SUM(AA6:AA118)-SUM(Z6:Z118)</f>
        <v>662.2199999999998</v>
      </c>
      <c r="AB3" s="343" t="s">
        <v>494</v>
      </c>
      <c r="AC3" s="343">
        <f>SUM(AC6:AC118)-SUM(AB6:AB118)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SUM(D6:D117)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1171.2400000000002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18210.929999999997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46261</v>
      </c>
      <c r="B7" s="347">
        <f t="shared" ref="B7:B46" si="2">SUM(E7,U7,K7,G7,I7,S7,O7,M7,Q7,W7,Y7,AA7,AC7)-SUM(D7,F7,T7,H7,R7,N7,J7,L7,P7,V7,X7,Z7,AB7)</f>
        <v>99.61</v>
      </c>
      <c r="C7" s="348" t="s">
        <v>509</v>
      </c>
      <c r="D7" s="342"/>
      <c r="E7" s="343"/>
      <c r="F7" s="345"/>
      <c r="G7" s="345">
        <v>99.61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46244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46243</v>
      </c>
      <c r="B9" s="347">
        <f t="shared" si="2"/>
        <v>-116.04</v>
      </c>
      <c r="C9" s="348" t="s">
        <v>858</v>
      </c>
      <c r="D9" s="342">
        <v>116.04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46240</v>
      </c>
      <c r="B10" s="347">
        <f t="shared" si="2"/>
        <v>52.8</v>
      </c>
      <c r="C10" s="348" t="s">
        <v>509</v>
      </c>
      <c r="D10" s="342"/>
      <c r="E10" s="343"/>
      <c r="F10" s="345"/>
      <c r="G10" s="345">
        <v>52.8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46238</v>
      </c>
      <c r="B11" s="347">
        <f t="shared" si="2"/>
        <v>-500</v>
      </c>
      <c r="C11" s="348" t="s">
        <v>896</v>
      </c>
      <c r="D11" s="342">
        <v>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46238</v>
      </c>
      <c r="B12" s="347">
        <f t="shared" si="2"/>
        <v>-500</v>
      </c>
      <c r="C12" s="348" t="s">
        <v>897</v>
      </c>
      <c r="D12" s="342">
        <v>500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46238</v>
      </c>
      <c r="B13" s="347">
        <f t="shared" si="2"/>
        <v>-121.4</v>
      </c>
      <c r="C13" s="348" t="s">
        <v>533</v>
      </c>
      <c r="D13" s="342"/>
      <c r="E13" s="343"/>
      <c r="F13" s="345"/>
      <c r="G13" s="345"/>
      <c r="H13" s="343">
        <v>121.4</v>
      </c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46234</v>
      </c>
      <c r="B14" s="347">
        <f t="shared" si="2"/>
        <v>8746.27</v>
      </c>
      <c r="C14" s="348" t="s">
        <v>1004</v>
      </c>
      <c r="D14" s="342"/>
      <c r="E14" s="343">
        <v>8746.27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46234</v>
      </c>
      <c r="B15" s="347">
        <f t="shared" si="2"/>
        <v>2000</v>
      </c>
      <c r="C15" s="348" t="s">
        <v>1005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46234</v>
      </c>
      <c r="B16" s="347">
        <f t="shared" si="2"/>
        <v>0.22</v>
      </c>
      <c r="C16" s="348" t="s">
        <v>505</v>
      </c>
      <c r="D16" s="342"/>
      <c r="E16" s="343"/>
      <c r="F16" s="345"/>
      <c r="G16" s="345">
        <v>0.22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46232</v>
      </c>
      <c r="B17" s="347">
        <f t="shared" si="2"/>
        <v>52.7</v>
      </c>
      <c r="C17" s="348" t="s">
        <v>504</v>
      </c>
      <c r="D17" s="342"/>
      <c r="E17" s="343"/>
      <c r="F17" s="345"/>
      <c r="G17" s="345">
        <v>52.7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46231</v>
      </c>
      <c r="B18" s="347">
        <f t="shared" si="2"/>
        <v>-1171.3800000000001</v>
      </c>
      <c r="C18" s="348" t="s">
        <v>525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>
        <v>1171.3800000000001</v>
      </c>
      <c r="AA18" s="345"/>
      <c r="AB18" s="343"/>
      <c r="AC18" s="343"/>
    </row>
    <row r="19" spans="1:29" ht="14.25" customHeight="1" x14ac:dyDescent="0.3">
      <c r="A19" s="338">
        <v>46226</v>
      </c>
      <c r="B19" s="347">
        <f t="shared" si="2"/>
        <v>-133.13999999999999</v>
      </c>
      <c r="C19" s="348" t="s">
        <v>315</v>
      </c>
      <c r="D19" s="342"/>
      <c r="E19" s="343"/>
      <c r="F19" s="345"/>
      <c r="G19" s="345"/>
      <c r="H19" s="343"/>
      <c r="I19" s="343"/>
      <c r="J19" s="345"/>
      <c r="K19" s="345"/>
      <c r="L19" s="343">
        <v>66.569999999999993</v>
      </c>
      <c r="M19" s="343"/>
      <c r="N19" s="345">
        <v>66.569999999999993</v>
      </c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46214</v>
      </c>
      <c r="B20" s="347">
        <f t="shared" si="2"/>
        <v>53.11</v>
      </c>
      <c r="C20" s="348" t="s">
        <v>509</v>
      </c>
      <c r="D20" s="342"/>
      <c r="E20" s="343"/>
      <c r="F20" s="345"/>
      <c r="G20" s="345">
        <v>53.11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46212</v>
      </c>
      <c r="B21" s="347">
        <f t="shared" si="2"/>
        <v>300</v>
      </c>
      <c r="C21" s="348" t="s">
        <v>973</v>
      </c>
      <c r="D21" s="342"/>
      <c r="E21" s="343">
        <v>300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46211</v>
      </c>
      <c r="B22" s="347">
        <f t="shared" si="2"/>
        <v>-960</v>
      </c>
      <c r="C22" s="348" t="s">
        <v>901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960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-1182.68</v>
      </c>
      <c r="C23" s="348" t="s">
        <v>1002</v>
      </c>
      <c r="D23" s="342">
        <v>1182.68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46209</v>
      </c>
      <c r="B24" s="347">
        <f t="shared" si="2"/>
        <v>350</v>
      </c>
      <c r="C24" s="348" t="s">
        <v>971</v>
      </c>
      <c r="D24" s="342"/>
      <c r="E24" s="343">
        <v>350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46209</v>
      </c>
      <c r="B25" s="347">
        <f t="shared" si="2"/>
        <v>-8500</v>
      </c>
      <c r="C25" s="348" t="s">
        <v>957</v>
      </c>
      <c r="D25" s="342">
        <v>8500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46209</v>
      </c>
      <c r="B26" s="347">
        <f t="shared" si="2"/>
        <v>-150</v>
      </c>
      <c r="C26" s="348" t="s">
        <v>972</v>
      </c>
      <c r="D26" s="342"/>
      <c r="E26" s="343"/>
      <c r="F26" s="345"/>
      <c r="G26" s="345"/>
      <c r="H26" s="343">
        <v>150</v>
      </c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46205</v>
      </c>
      <c r="B27" s="347">
        <f t="shared" si="2"/>
        <v>-783</v>
      </c>
      <c r="C27" s="348" t="s">
        <v>1001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>
        <v>783</v>
      </c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6487.16</v>
      </c>
      <c r="C28" s="348" t="s">
        <v>970</v>
      </c>
      <c r="D28" s="342"/>
      <c r="E28" s="343">
        <v>6487.16</v>
      </c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46203</v>
      </c>
      <c r="B29" s="347">
        <f t="shared" si="2"/>
        <v>2000</v>
      </c>
      <c r="C29" s="348" t="s">
        <v>944</v>
      </c>
      <c r="D29" s="342"/>
      <c r="E29" s="343"/>
      <c r="F29" s="345"/>
      <c r="G29" s="345"/>
      <c r="H29" s="343"/>
      <c r="I29" s="343">
        <v>350</v>
      </c>
      <c r="J29" s="345"/>
      <c r="K29" s="345">
        <v>320</v>
      </c>
      <c r="L29" s="343"/>
      <c r="M29" s="343">
        <v>25</v>
      </c>
      <c r="N29" s="345"/>
      <c r="O29" s="345">
        <v>25</v>
      </c>
      <c r="P29" s="343"/>
      <c r="Q29" s="343">
        <v>45</v>
      </c>
      <c r="R29" s="345"/>
      <c r="S29" s="345">
        <v>400</v>
      </c>
      <c r="T29" s="343"/>
      <c r="U29" s="343">
        <v>375</v>
      </c>
      <c r="V29" s="345"/>
      <c r="W29" s="345">
        <v>100</v>
      </c>
      <c r="X29" s="343"/>
      <c r="Y29" s="343">
        <v>85</v>
      </c>
      <c r="Z29" s="345"/>
      <c r="AA29" s="345">
        <v>230</v>
      </c>
      <c r="AB29" s="343"/>
      <c r="AC29" s="343">
        <v>45</v>
      </c>
    </row>
    <row r="30" spans="1:29" ht="14.25" customHeight="1" x14ac:dyDescent="0.3">
      <c r="A30" s="338">
        <v>46203</v>
      </c>
      <c r="B30" s="347">
        <f t="shared" si="2"/>
        <v>0.35</v>
      </c>
      <c r="C30" s="348" t="s">
        <v>505</v>
      </c>
      <c r="D30" s="342"/>
      <c r="E30" s="343"/>
      <c r="F30" s="345"/>
      <c r="G30" s="345">
        <v>0.35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-580</v>
      </c>
      <c r="C31" s="348" t="s">
        <v>949</v>
      </c>
      <c r="D31" s="342">
        <v>580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-185.64</v>
      </c>
      <c r="C32" s="348" t="s">
        <v>423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>
        <v>92.82</v>
      </c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>
        <v>92.82</v>
      </c>
      <c r="AC32" s="343"/>
    </row>
    <row r="33" spans="1:29" ht="14.25" customHeight="1" x14ac:dyDescent="0.3">
      <c r="A33" s="338">
        <v>46203</v>
      </c>
      <c r="B33" s="347">
        <f t="shared" si="2"/>
        <v>51.56</v>
      </c>
      <c r="C33" s="348" t="s">
        <v>509</v>
      </c>
      <c r="D33" s="342"/>
      <c r="E33" s="343"/>
      <c r="F33" s="345"/>
      <c r="G33" s="345">
        <v>51.56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53.44</v>
      </c>
      <c r="C34" s="348" t="s">
        <v>504</v>
      </c>
      <c r="D34" s="342"/>
      <c r="E34" s="343"/>
      <c r="F34" s="345"/>
      <c r="G34" s="345">
        <v>53.44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-207.96</v>
      </c>
      <c r="C35" s="348" t="s">
        <v>946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207.96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46203</v>
      </c>
      <c r="B36" s="347">
        <f t="shared" si="2"/>
        <v>-1713.1</v>
      </c>
      <c r="C36" s="348" t="s">
        <v>531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1713.1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46189</v>
      </c>
      <c r="B37" s="347">
        <f t="shared" si="2"/>
        <v>53.17</v>
      </c>
      <c r="C37" s="348" t="s">
        <v>509</v>
      </c>
      <c r="D37" s="342"/>
      <c r="E37" s="343"/>
      <c r="F37" s="345"/>
      <c r="G37" s="345">
        <v>53.17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46186</v>
      </c>
      <c r="B38" s="347">
        <f t="shared" si="2"/>
        <v>57.38</v>
      </c>
      <c r="C38" s="348" t="s">
        <v>509</v>
      </c>
      <c r="D38" s="342"/>
      <c r="E38" s="343"/>
      <c r="F38" s="345"/>
      <c r="G38" s="345">
        <v>57.38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46184</v>
      </c>
      <c r="B39" s="347">
        <f t="shared" si="2"/>
        <v>-2159</v>
      </c>
      <c r="C39" s="348" t="s">
        <v>911</v>
      </c>
      <c r="D39" s="342"/>
      <c r="E39" s="343"/>
      <c r="F39" s="345"/>
      <c r="G39" s="345"/>
      <c r="H39" s="343"/>
      <c r="I39" s="343"/>
      <c r="J39" s="345">
        <v>2159</v>
      </c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46183</v>
      </c>
      <c r="B40" s="347">
        <f t="shared" si="2"/>
        <v>-816.19</v>
      </c>
      <c r="C40" s="348" t="s">
        <v>912</v>
      </c>
      <c r="D40" s="342"/>
      <c r="E40" s="343"/>
      <c r="F40" s="345"/>
      <c r="G40" s="345"/>
      <c r="H40" s="343">
        <v>816.19</v>
      </c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46180</v>
      </c>
      <c r="B41" s="347">
        <f t="shared" si="2"/>
        <v>-313.77999999999997</v>
      </c>
      <c r="C41" s="348" t="s">
        <v>890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313.77999999999997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46176</v>
      </c>
      <c r="B42" s="347">
        <f t="shared" si="2"/>
        <v>-1000</v>
      </c>
      <c r="C42" s="348" t="s">
        <v>901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1000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46174</v>
      </c>
      <c r="B43" s="347">
        <f t="shared" si="2"/>
        <v>-320</v>
      </c>
      <c r="C43" s="348" t="s">
        <v>913</v>
      </c>
      <c r="D43" s="342">
        <v>320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si="2"/>
        <v>-3000</v>
      </c>
      <c r="C44" s="348" t="s">
        <v>897</v>
      </c>
      <c r="D44" s="342">
        <v>3000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46173</v>
      </c>
      <c r="B45" s="347">
        <f t="shared" si="2"/>
        <v>-1000</v>
      </c>
      <c r="C45" s="348" t="s">
        <v>896</v>
      </c>
      <c r="D45" s="342">
        <v>1000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46173</v>
      </c>
      <c r="B46" s="347">
        <f t="shared" si="2"/>
        <v>1160.3599999999999</v>
      </c>
      <c r="C46" s="348" t="s">
        <v>895</v>
      </c>
      <c r="D46" s="342"/>
      <c r="E46" s="343">
        <v>1160.3599999999999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46173</v>
      </c>
      <c r="B47" s="347">
        <f t="shared" ref="B47:B118" si="3">SUM(E47,U47,K47,G47,I47,S47,O47,M47,Q47,W47,Y47,AA47,AC47)-SUM(D47,F47,T47,H47,R47,N47,J47,L47,P47,V47,X47,Z47,AB47)</f>
        <v>2000</v>
      </c>
      <c r="C47" s="348" t="s">
        <v>886</v>
      </c>
      <c r="D47" s="342"/>
      <c r="E47" s="343"/>
      <c r="F47" s="345"/>
      <c r="G47" s="345"/>
      <c r="H47" s="343"/>
      <c r="I47" s="343">
        <v>350</v>
      </c>
      <c r="J47" s="345"/>
      <c r="K47" s="345">
        <v>320</v>
      </c>
      <c r="L47" s="343"/>
      <c r="M47" s="343">
        <v>25</v>
      </c>
      <c r="N47" s="345"/>
      <c r="O47" s="345">
        <v>25</v>
      </c>
      <c r="P47" s="343"/>
      <c r="Q47" s="343">
        <v>45</v>
      </c>
      <c r="R47" s="345"/>
      <c r="S47" s="345">
        <v>400</v>
      </c>
      <c r="T47" s="343"/>
      <c r="U47" s="343">
        <v>375</v>
      </c>
      <c r="V47" s="345"/>
      <c r="W47" s="345">
        <v>100</v>
      </c>
      <c r="X47" s="343"/>
      <c r="Y47" s="343">
        <v>85</v>
      </c>
      <c r="Z47" s="345"/>
      <c r="AA47" s="345">
        <v>230</v>
      </c>
      <c r="AB47" s="343"/>
      <c r="AC47" s="343">
        <v>45</v>
      </c>
    </row>
    <row r="48" spans="1:29" ht="14.25" customHeight="1" x14ac:dyDescent="0.3">
      <c r="A48" s="338">
        <v>46173</v>
      </c>
      <c r="B48" s="347">
        <f t="shared" si="3"/>
        <v>0.63</v>
      </c>
      <c r="C48" s="348" t="s">
        <v>505</v>
      </c>
      <c r="D48" s="342"/>
      <c r="E48" s="343"/>
      <c r="F48" s="345"/>
      <c r="G48" s="345">
        <v>0.63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46172</v>
      </c>
      <c r="B49" s="347">
        <f t="shared" si="3"/>
        <v>-530.36</v>
      </c>
      <c r="C49" s="348" t="s">
        <v>890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530.36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46168</v>
      </c>
      <c r="B50" s="347">
        <f t="shared" si="3"/>
        <v>0</v>
      </c>
      <c r="C50" s="348" t="s">
        <v>887</v>
      </c>
      <c r="D50" s="342">
        <v>400</v>
      </c>
      <c r="E50" s="343">
        <v>400</v>
      </c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46170</v>
      </c>
      <c r="B51" s="347">
        <f t="shared" si="3"/>
        <v>87.5</v>
      </c>
      <c r="C51" s="348" t="s">
        <v>509</v>
      </c>
      <c r="D51" s="342"/>
      <c r="E51" s="343"/>
      <c r="F51" s="345"/>
      <c r="G51" s="345">
        <v>87.5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46170</v>
      </c>
      <c r="B52" s="347">
        <f t="shared" si="3"/>
        <v>56.18</v>
      </c>
      <c r="C52" s="348" t="s">
        <v>504</v>
      </c>
      <c r="D52" s="342"/>
      <c r="E52" s="343"/>
      <c r="F52" s="345"/>
      <c r="G52" s="345">
        <v>56.18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46170</v>
      </c>
      <c r="B53" s="347">
        <f t="shared" si="3"/>
        <v>-4500</v>
      </c>
      <c r="C53" s="348" t="s">
        <v>512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4500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46166</v>
      </c>
      <c r="B54" s="347">
        <f t="shared" si="3"/>
        <v>-69.2</v>
      </c>
      <c r="C54" s="348" t="s">
        <v>858</v>
      </c>
      <c r="D54" s="342">
        <v>69.2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46165</v>
      </c>
      <c r="B55" s="347">
        <f t="shared" si="3"/>
        <v>-138.44</v>
      </c>
      <c r="C55" s="348" t="s">
        <v>876</v>
      </c>
      <c r="D55" s="342">
        <v>138.44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46158</v>
      </c>
      <c r="B56" s="347">
        <f t="shared" si="3"/>
        <v>-87.13</v>
      </c>
      <c r="C56" s="348" t="s">
        <v>847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87.13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46158</v>
      </c>
      <c r="B57" s="347">
        <f t="shared" si="3"/>
        <v>-95.85</v>
      </c>
      <c r="C57" s="348" t="s">
        <v>849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95.85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46157</v>
      </c>
      <c r="B58" s="347">
        <f t="shared" si="3"/>
        <v>-146.15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146.15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46155</v>
      </c>
      <c r="B59" s="347">
        <f t="shared" si="3"/>
        <v>-221.4</v>
      </c>
      <c r="C59" s="348" t="s">
        <v>856</v>
      </c>
      <c r="D59" s="342"/>
      <c r="E59" s="343"/>
      <c r="F59" s="345"/>
      <c r="G59" s="345"/>
      <c r="H59" s="343">
        <v>221.4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46155</v>
      </c>
      <c r="B60" s="347">
        <f t="shared" si="3"/>
        <v>444.44</v>
      </c>
      <c r="C60" s="348" t="s">
        <v>519</v>
      </c>
      <c r="D60" s="342"/>
      <c r="E60" s="343">
        <v>444.44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46155</v>
      </c>
      <c r="B61" s="347">
        <f t="shared" si="3"/>
        <v>351.69</v>
      </c>
      <c r="C61" s="348" t="s">
        <v>859</v>
      </c>
      <c r="D61" s="342"/>
      <c r="E61" s="343">
        <v>351.69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46153</v>
      </c>
      <c r="B62" s="347">
        <f t="shared" si="3"/>
        <v>-1045.8699999999999</v>
      </c>
      <c r="C62" s="348" t="s">
        <v>843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1045.8699999999999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46151</v>
      </c>
      <c r="B63" s="347">
        <f t="shared" si="3"/>
        <v>-903.88</v>
      </c>
      <c r="C63" s="348" t="s">
        <v>857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903.88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46149</v>
      </c>
      <c r="B64" s="347">
        <f t="shared" si="3"/>
        <v>69.400000000000006</v>
      </c>
      <c r="C64" s="348" t="s">
        <v>509</v>
      </c>
      <c r="D64" s="342"/>
      <c r="E64" s="343"/>
      <c r="F64" s="345"/>
      <c r="G64" s="345">
        <v>69.400000000000006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46148</v>
      </c>
      <c r="B65" s="347">
        <f t="shared" si="3"/>
        <v>-500.5</v>
      </c>
      <c r="C65" s="348" t="s">
        <v>212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>
        <v>500.5</v>
      </c>
      <c r="Y65" s="343"/>
      <c r="Z65" s="345"/>
      <c r="AA65" s="345"/>
      <c r="AB65" s="343"/>
      <c r="AC65" s="343"/>
    </row>
    <row r="66" spans="1:29" ht="14.25" customHeight="1" x14ac:dyDescent="0.3">
      <c r="A66" s="338">
        <v>46148</v>
      </c>
      <c r="B66" s="347">
        <f t="shared" si="3"/>
        <v>-457.94</v>
      </c>
      <c r="C66" s="348" t="s">
        <v>858</v>
      </c>
      <c r="D66" s="342">
        <v>457.94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5616.82</v>
      </c>
      <c r="C67" s="348" t="s">
        <v>285</v>
      </c>
      <c r="D67" s="342"/>
      <c r="E67" s="343">
        <v>5616.82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46142</v>
      </c>
      <c r="B68" s="347">
        <f t="shared" si="3"/>
        <v>2000</v>
      </c>
      <c r="C68" s="348" t="s">
        <v>503</v>
      </c>
      <c r="D68" s="342"/>
      <c r="E68" s="343"/>
      <c r="F68" s="345"/>
      <c r="G68" s="345"/>
      <c r="H68" s="343"/>
      <c r="I68" s="343">
        <v>350</v>
      </c>
      <c r="J68" s="345"/>
      <c r="K68" s="345">
        <v>320</v>
      </c>
      <c r="L68" s="343"/>
      <c r="M68" s="343">
        <v>25</v>
      </c>
      <c r="N68" s="345"/>
      <c r="O68" s="345">
        <v>25</v>
      </c>
      <c r="P68" s="343"/>
      <c r="Q68" s="343">
        <v>45</v>
      </c>
      <c r="R68" s="345"/>
      <c r="S68" s="345">
        <v>400</v>
      </c>
      <c r="T68" s="343"/>
      <c r="U68" s="343">
        <v>375</v>
      </c>
      <c r="V68" s="345"/>
      <c r="W68" s="345">
        <v>100</v>
      </c>
      <c r="X68" s="343"/>
      <c r="Y68" s="343">
        <v>85</v>
      </c>
      <c r="Z68" s="345"/>
      <c r="AA68" s="345">
        <v>230</v>
      </c>
      <c r="AB68" s="343"/>
      <c r="AC68" s="343">
        <v>45</v>
      </c>
    </row>
    <row r="69" spans="1:29" ht="14.25" customHeight="1" x14ac:dyDescent="0.3">
      <c r="A69" s="338">
        <v>46142</v>
      </c>
      <c r="B69" s="347">
        <f t="shared" si="3"/>
        <v>62.26</v>
      </c>
      <c r="C69" s="348" t="s">
        <v>504</v>
      </c>
      <c r="D69" s="342"/>
      <c r="E69" s="343"/>
      <c r="F69" s="345"/>
      <c r="G69" s="345">
        <v>62.26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46142</v>
      </c>
      <c r="B70" s="347">
        <f t="shared" si="3"/>
        <v>-185.64</v>
      </c>
      <c r="C70" s="348" t="s">
        <v>423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>
        <v>92.82</v>
      </c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>
        <v>92.82</v>
      </c>
      <c r="AC70" s="343"/>
    </row>
    <row r="71" spans="1:29" ht="14.25" customHeight="1" x14ac:dyDescent="0.3">
      <c r="A71" s="338">
        <v>46142</v>
      </c>
      <c r="B71" s="347">
        <f t="shared" si="3"/>
        <v>-127.68</v>
      </c>
      <c r="C71" s="348" t="s">
        <v>315</v>
      </c>
      <c r="D71" s="342"/>
      <c r="E71" s="343"/>
      <c r="F71" s="345"/>
      <c r="G71" s="345"/>
      <c r="H71" s="343"/>
      <c r="I71" s="343"/>
      <c r="J71" s="345"/>
      <c r="K71" s="345"/>
      <c r="L71" s="343">
        <v>63.84</v>
      </c>
      <c r="M71" s="343"/>
      <c r="N71" s="345">
        <v>63.84</v>
      </c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46142</v>
      </c>
      <c r="B72" s="347">
        <f t="shared" si="3"/>
        <v>0.52</v>
      </c>
      <c r="C72" s="348" t="s">
        <v>505</v>
      </c>
      <c r="D72" s="342"/>
      <c r="E72" s="343"/>
      <c r="F72" s="345"/>
      <c r="G72" s="345">
        <v>0.52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46130</v>
      </c>
      <c r="B73" s="347">
        <f t="shared" si="3"/>
        <v>-578.57000000000005</v>
      </c>
      <c r="C73" s="348" t="s">
        <v>506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578.57000000000005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46130</v>
      </c>
      <c r="B74" s="347">
        <f t="shared" si="3"/>
        <v>-93.71</v>
      </c>
      <c r="C74" s="348" t="s">
        <v>507</v>
      </c>
      <c r="D74" s="342"/>
      <c r="E74" s="343"/>
      <c r="F74" s="345"/>
      <c r="G74" s="345"/>
      <c r="H74" s="343">
        <v>93.71</v>
      </c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46130</v>
      </c>
      <c r="B75" s="347">
        <f t="shared" si="3"/>
        <v>-318.36</v>
      </c>
      <c r="C75" s="348" t="s">
        <v>508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>
        <v>318.36</v>
      </c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46129</v>
      </c>
      <c r="B76" s="347">
        <f t="shared" si="3"/>
        <v>62.19</v>
      </c>
      <c r="C76" s="348" t="s">
        <v>509</v>
      </c>
      <c r="D76" s="342"/>
      <c r="E76" s="343"/>
      <c r="F76" s="345"/>
      <c r="G76" s="345">
        <v>62.19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4309.58</v>
      </c>
      <c r="C77" s="348" t="s">
        <v>510</v>
      </c>
      <c r="D77" s="342"/>
      <c r="E77" s="343">
        <v>4309.58</v>
      </c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46112</v>
      </c>
      <c r="B78" s="347">
        <f t="shared" si="3"/>
        <v>2000</v>
      </c>
      <c r="C78" s="348" t="s">
        <v>511</v>
      </c>
      <c r="D78" s="342"/>
      <c r="E78" s="343"/>
      <c r="F78" s="345"/>
      <c r="G78" s="345"/>
      <c r="H78" s="343"/>
      <c r="I78" s="343">
        <v>350</v>
      </c>
      <c r="J78" s="345"/>
      <c r="K78" s="345">
        <v>320</v>
      </c>
      <c r="L78" s="343"/>
      <c r="M78" s="343">
        <v>25</v>
      </c>
      <c r="N78" s="345"/>
      <c r="O78" s="345">
        <v>25</v>
      </c>
      <c r="P78" s="343"/>
      <c r="Q78" s="343">
        <v>45</v>
      </c>
      <c r="R78" s="345"/>
      <c r="S78" s="345">
        <v>400</v>
      </c>
      <c r="T78" s="343"/>
      <c r="U78" s="343">
        <v>375</v>
      </c>
      <c r="V78" s="345"/>
      <c r="W78" s="345">
        <v>100</v>
      </c>
      <c r="X78" s="343"/>
      <c r="Y78" s="343">
        <v>85</v>
      </c>
      <c r="Z78" s="345"/>
      <c r="AA78" s="345">
        <v>230</v>
      </c>
      <c r="AB78" s="343"/>
      <c r="AC78" s="343">
        <v>45</v>
      </c>
    </row>
    <row r="79" spans="1:29" ht="14.25" customHeight="1" x14ac:dyDescent="0.3">
      <c r="A79" s="338">
        <v>46112</v>
      </c>
      <c r="B79" s="347">
        <f t="shared" si="3"/>
        <v>0.34</v>
      </c>
      <c r="C79" s="348" t="s">
        <v>505</v>
      </c>
      <c r="D79" s="342"/>
      <c r="E79" s="343"/>
      <c r="F79" s="345"/>
      <c r="G79" s="345">
        <v>0.34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46112</v>
      </c>
      <c r="B80" s="347">
        <f t="shared" si="3"/>
        <v>-1200</v>
      </c>
      <c r="C80" s="348" t="s">
        <v>512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1200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46108</v>
      </c>
      <c r="B81" s="347">
        <f t="shared" si="3"/>
        <v>68.72</v>
      </c>
      <c r="C81" s="348" t="s">
        <v>504</v>
      </c>
      <c r="D81" s="342"/>
      <c r="E81" s="343"/>
      <c r="F81" s="345"/>
      <c r="G81" s="345">
        <v>68.72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46104</v>
      </c>
      <c r="B82" s="347">
        <f t="shared" si="3"/>
        <v>-6</v>
      </c>
      <c r="C82" s="348" t="s">
        <v>513</v>
      </c>
      <c r="D82" s="342">
        <v>6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514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-100</v>
      </c>
      <c r="C84" s="348" t="s">
        <v>515</v>
      </c>
      <c r="D84" s="342">
        <v>100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46103</v>
      </c>
      <c r="B85" s="347">
        <f t="shared" si="3"/>
        <v>-50</v>
      </c>
      <c r="C85" s="348" t="s">
        <v>516</v>
      </c>
      <c r="D85" s="342">
        <v>50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46103</v>
      </c>
      <c r="B86" s="347">
        <f t="shared" si="3"/>
        <v>-100</v>
      </c>
      <c r="C86" s="348" t="s">
        <v>517</v>
      </c>
      <c r="D86" s="342">
        <v>100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46103</v>
      </c>
      <c r="B87" s="347">
        <f t="shared" si="3"/>
        <v>-100</v>
      </c>
      <c r="C87" s="348" t="s">
        <v>518</v>
      </c>
      <c r="D87" s="342">
        <v>100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46102</v>
      </c>
      <c r="B88" s="347">
        <f t="shared" si="3"/>
        <v>-300</v>
      </c>
      <c r="C88" s="348" t="s">
        <v>519</v>
      </c>
      <c r="D88" s="342">
        <v>300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46102</v>
      </c>
      <c r="B89" s="347">
        <f t="shared" si="3"/>
        <v>1384.5</v>
      </c>
      <c r="C89" s="348" t="s">
        <v>520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-1384.5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46094</v>
      </c>
      <c r="B90" s="347">
        <f t="shared" si="3"/>
        <v>55.66</v>
      </c>
      <c r="C90" s="348" t="s">
        <v>509</v>
      </c>
      <c r="D90" s="342"/>
      <c r="E90" s="343"/>
      <c r="F90" s="345"/>
      <c r="G90" s="345">
        <v>55.66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46090</v>
      </c>
      <c r="B91" s="347">
        <f t="shared" si="3"/>
        <v>-380</v>
      </c>
      <c r="C91" s="348" t="s">
        <v>521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>
        <v>380</v>
      </c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46083</v>
      </c>
      <c r="B92" s="347">
        <f t="shared" si="3"/>
        <v>-185.64</v>
      </c>
      <c r="C92" s="348" t="s">
        <v>423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>
        <v>92.82</v>
      </c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>
        <v>92.82</v>
      </c>
      <c r="AC92" s="343"/>
    </row>
    <row r="93" spans="1:29" ht="14.25" customHeight="1" x14ac:dyDescent="0.3">
      <c r="A93" s="338">
        <v>46081</v>
      </c>
      <c r="B93" s="347">
        <f t="shared" si="3"/>
        <v>3764.91</v>
      </c>
      <c r="C93" s="348" t="s">
        <v>425</v>
      </c>
      <c r="D93" s="342"/>
      <c r="E93" s="343">
        <v>3764.91</v>
      </c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46081</v>
      </c>
      <c r="B94" s="347">
        <f t="shared" si="3"/>
        <v>2000</v>
      </c>
      <c r="C94" s="348" t="s">
        <v>522</v>
      </c>
      <c r="D94" s="342"/>
      <c r="E94" s="343"/>
      <c r="F94" s="345"/>
      <c r="G94" s="345"/>
      <c r="H94" s="343"/>
      <c r="I94" s="343">
        <v>350</v>
      </c>
      <c r="J94" s="345"/>
      <c r="K94" s="345">
        <v>320</v>
      </c>
      <c r="L94" s="343"/>
      <c r="M94" s="343">
        <v>25</v>
      </c>
      <c r="N94" s="345"/>
      <c r="O94" s="345">
        <v>25</v>
      </c>
      <c r="P94" s="343"/>
      <c r="Q94" s="343">
        <v>45</v>
      </c>
      <c r="R94" s="345"/>
      <c r="S94" s="345">
        <v>400</v>
      </c>
      <c r="T94" s="343"/>
      <c r="U94" s="343">
        <v>375</v>
      </c>
      <c r="V94" s="345"/>
      <c r="W94" s="345">
        <v>100</v>
      </c>
      <c r="X94" s="343"/>
      <c r="Y94" s="343">
        <v>85</v>
      </c>
      <c r="Z94" s="345"/>
      <c r="AA94" s="345">
        <v>230</v>
      </c>
      <c r="AB94" s="343"/>
      <c r="AC94" s="343">
        <v>45</v>
      </c>
    </row>
    <row r="95" spans="1:29" ht="14.25" customHeight="1" x14ac:dyDescent="0.3">
      <c r="A95" s="338">
        <v>46081</v>
      </c>
      <c r="B95" s="347">
        <f t="shared" si="3"/>
        <v>0.23</v>
      </c>
      <c r="C95" s="348" t="s">
        <v>505</v>
      </c>
      <c r="D95" s="342"/>
      <c r="E95" s="343"/>
      <c r="F95" s="345"/>
      <c r="G95" s="345">
        <v>0.23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46070</v>
      </c>
      <c r="B96" s="347">
        <f t="shared" si="3"/>
        <v>-1920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1920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46069</v>
      </c>
      <c r="B97" s="347">
        <f t="shared" si="3"/>
        <v>-243.8</v>
      </c>
      <c r="C97" s="348" t="s">
        <v>523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>
        <v>243.8</v>
      </c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46068</v>
      </c>
      <c r="B98" s="347">
        <f t="shared" si="3"/>
        <v>63.46</v>
      </c>
      <c r="C98" s="348" t="s">
        <v>509</v>
      </c>
      <c r="D98" s="342"/>
      <c r="E98" s="343"/>
      <c r="F98" s="345"/>
      <c r="G98" s="345">
        <v>63.46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46067</v>
      </c>
      <c r="B99" s="347">
        <f t="shared" si="3"/>
        <v>-1007.99</v>
      </c>
      <c r="C99" s="348" t="s">
        <v>524</v>
      </c>
      <c r="D99" s="342">
        <v>1007.99</v>
      </c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46063</v>
      </c>
      <c r="B100" s="347">
        <f t="shared" si="3"/>
        <v>-1276.4000000000001</v>
      </c>
      <c r="C100" s="348" t="s">
        <v>525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>
        <v>1276.4000000000001</v>
      </c>
      <c r="AA100" s="345"/>
      <c r="AB100" s="343"/>
      <c r="AC100" s="343"/>
    </row>
    <row r="101" spans="1:29" ht="14.25" customHeight="1" x14ac:dyDescent="0.3">
      <c r="A101" s="338">
        <v>46063</v>
      </c>
      <c r="B101" s="347">
        <f t="shared" si="3"/>
        <v>-955</v>
      </c>
      <c r="C101" s="348" t="s">
        <v>526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>
        <v>955</v>
      </c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46063</v>
      </c>
      <c r="B102" s="347">
        <f t="shared" si="3"/>
        <v>59.19</v>
      </c>
      <c r="C102" s="348" t="s">
        <v>504</v>
      </c>
      <c r="D102" s="342"/>
      <c r="E102" s="343"/>
      <c r="F102" s="345"/>
      <c r="G102" s="345">
        <v>59.19</v>
      </c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46061</v>
      </c>
      <c r="B103" s="347">
        <f t="shared" si="3"/>
        <v>-2203.44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2203.44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46061</v>
      </c>
      <c r="B104" s="347">
        <f t="shared" si="3"/>
        <v>-831.92</v>
      </c>
      <c r="C104" s="348" t="s">
        <v>527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>
        <v>831.92</v>
      </c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46055</v>
      </c>
      <c r="B105" s="347">
        <f t="shared" si="3"/>
        <v>-900</v>
      </c>
      <c r="C105" s="348" t="s">
        <v>512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900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3194.64</v>
      </c>
      <c r="C106" s="348" t="s">
        <v>459</v>
      </c>
      <c r="D106" s="342"/>
      <c r="E106" s="343">
        <v>3194.64</v>
      </c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46053</v>
      </c>
      <c r="B107" s="347">
        <f t="shared" si="3"/>
        <v>2000</v>
      </c>
      <c r="C107" s="348" t="s">
        <v>528</v>
      </c>
      <c r="D107" s="342"/>
      <c r="E107" s="343"/>
      <c r="F107" s="345"/>
      <c r="G107" s="345"/>
      <c r="H107" s="343"/>
      <c r="I107" s="343">
        <v>350</v>
      </c>
      <c r="J107" s="345"/>
      <c r="K107" s="345">
        <v>320</v>
      </c>
      <c r="L107" s="343"/>
      <c r="M107" s="343">
        <v>25</v>
      </c>
      <c r="N107" s="345"/>
      <c r="O107" s="345">
        <v>25</v>
      </c>
      <c r="P107" s="343"/>
      <c r="Q107" s="343">
        <v>45</v>
      </c>
      <c r="R107" s="345"/>
      <c r="S107" s="345">
        <v>400</v>
      </c>
      <c r="T107" s="343"/>
      <c r="U107" s="343">
        <v>375</v>
      </c>
      <c r="V107" s="345"/>
      <c r="W107" s="345">
        <v>100</v>
      </c>
      <c r="X107" s="343"/>
      <c r="Y107" s="343">
        <v>85</v>
      </c>
      <c r="Z107" s="345"/>
      <c r="AA107" s="345">
        <v>230</v>
      </c>
      <c r="AB107" s="343"/>
      <c r="AC107" s="343">
        <v>45</v>
      </c>
    </row>
    <row r="108" spans="1:29" ht="14.25" customHeight="1" x14ac:dyDescent="0.3">
      <c r="A108" s="338">
        <v>46053</v>
      </c>
      <c r="B108" s="347">
        <f t="shared" si="3"/>
        <v>0.38</v>
      </c>
      <c r="C108" s="348" t="s">
        <v>505</v>
      </c>
      <c r="D108" s="342"/>
      <c r="E108" s="343"/>
      <c r="F108" s="345"/>
      <c r="G108" s="345">
        <v>0.38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46053</v>
      </c>
      <c r="B109" s="347">
        <f t="shared" si="3"/>
        <v>54.55</v>
      </c>
      <c r="C109" s="348" t="s">
        <v>509</v>
      </c>
      <c r="D109" s="342"/>
      <c r="E109" s="343"/>
      <c r="F109" s="345"/>
      <c r="G109" s="345">
        <v>54.55</v>
      </c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46048</v>
      </c>
      <c r="B110" s="347">
        <f t="shared" si="3"/>
        <v>-583</v>
      </c>
      <c r="C110" s="348" t="s">
        <v>529</v>
      </c>
      <c r="D110" s="342">
        <v>583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46044</v>
      </c>
      <c r="B111" s="347">
        <f t="shared" si="3"/>
        <v>-126.24</v>
      </c>
      <c r="C111" s="348" t="s">
        <v>315</v>
      </c>
      <c r="D111" s="342"/>
      <c r="E111" s="343"/>
      <c r="F111" s="345"/>
      <c r="G111" s="345"/>
      <c r="H111" s="343"/>
      <c r="I111" s="343"/>
      <c r="J111" s="345"/>
      <c r="K111" s="345"/>
      <c r="L111" s="343">
        <v>63.12</v>
      </c>
      <c r="M111" s="343"/>
      <c r="N111" s="345">
        <v>63.12</v>
      </c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46043</v>
      </c>
      <c r="B112" s="347">
        <f t="shared" si="3"/>
        <v>-100</v>
      </c>
      <c r="C112" s="348" t="s">
        <v>530</v>
      </c>
      <c r="D112" s="342"/>
      <c r="E112" s="343"/>
      <c r="F112" s="345"/>
      <c r="G112" s="345"/>
      <c r="H112" s="343">
        <v>100</v>
      </c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46043</v>
      </c>
      <c r="B113" s="347">
        <f t="shared" si="3"/>
        <v>-2724</v>
      </c>
      <c r="C113" s="348" t="s">
        <v>531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2724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46038</v>
      </c>
      <c r="B114" s="347">
        <f t="shared" si="3"/>
        <v>55.69</v>
      </c>
      <c r="C114" s="348" t="s">
        <v>509</v>
      </c>
      <c r="D114" s="342"/>
      <c r="E114" s="343"/>
      <c r="F114" s="345"/>
      <c r="G114" s="345">
        <v>55.69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46030</v>
      </c>
      <c r="B115" s="347">
        <f t="shared" si="3"/>
        <v>1049.3699999999999</v>
      </c>
      <c r="C115" s="340" t="s">
        <v>532</v>
      </c>
      <c r="D115" s="342"/>
      <c r="E115" s="343">
        <v>1049.3699999999999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46027</v>
      </c>
      <c r="B116" s="347">
        <f t="shared" si="3"/>
        <v>-113.94</v>
      </c>
      <c r="C116" s="348" t="s">
        <v>533</v>
      </c>
      <c r="D116" s="342"/>
      <c r="E116" s="343"/>
      <c r="F116" s="345"/>
      <c r="G116" s="345"/>
      <c r="H116" s="343">
        <v>113.94</v>
      </c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46027</v>
      </c>
      <c r="B117" s="347">
        <f t="shared" si="3"/>
        <v>-622.1</v>
      </c>
      <c r="C117" s="348" t="s">
        <v>523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>
        <v>622.1</v>
      </c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44562</v>
      </c>
      <c r="B118" s="347">
        <f t="shared" si="3"/>
        <v>12240.49</v>
      </c>
      <c r="C118" s="348" t="s">
        <v>534</v>
      </c>
      <c r="D118" s="342"/>
      <c r="E118" s="343">
        <v>1710.49</v>
      </c>
      <c r="F118" s="345"/>
      <c r="G118" s="345">
        <v>500</v>
      </c>
      <c r="H118" s="343"/>
      <c r="I118" s="343">
        <v>2000</v>
      </c>
      <c r="J118" s="345"/>
      <c r="K118" s="345">
        <v>1000</v>
      </c>
      <c r="L118" s="343"/>
      <c r="M118" s="343">
        <v>65</v>
      </c>
      <c r="N118" s="345"/>
      <c r="O118" s="345">
        <v>65</v>
      </c>
      <c r="P118" s="343"/>
      <c r="Q118" s="343">
        <v>100</v>
      </c>
      <c r="R118" s="345"/>
      <c r="S118" s="345">
        <v>2000</v>
      </c>
      <c r="T118" s="343"/>
      <c r="U118" s="343">
        <v>2500</v>
      </c>
      <c r="V118" s="345"/>
      <c r="W118" s="345">
        <v>500</v>
      </c>
      <c r="X118" s="343"/>
      <c r="Y118" s="343">
        <v>200</v>
      </c>
      <c r="Z118" s="345"/>
      <c r="AA118" s="345">
        <v>1500</v>
      </c>
      <c r="AB118" s="343"/>
      <c r="AC118" s="343">
        <v>100</v>
      </c>
    </row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93.833333333333329</v>
      </c>
      <c r="F6" s="384">
        <f ca="1">'Isaac 401k'!D4</f>
        <v>85528</v>
      </c>
      <c r="G6" s="385">
        <f ca="1">(F6-B9)/365.25</f>
        <v>152.28473648186173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54.75</v>
      </c>
      <c r="F7" s="392">
        <f ca="1">'Lorri 401b'!D4</f>
        <v>71256</v>
      </c>
      <c r="G7" s="393">
        <f ca="1">(F7-C9)/365.25</f>
        <v>108.59958932238193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3440797.8111541965</v>
      </c>
      <c r="R11" s="25">
        <f t="array" aca="1" ref="R11" ca="1">INDEX('Lorri 401b'!L:L,MATCH('Retirement Calculator'!A11,'Lorri 401b'!N:N,0),0)</f>
        <v>3661940.4595764577</v>
      </c>
      <c r="S11" s="25">
        <f t="shared" ref="S11:S265" ca="1" si="7">SUM(Q11:R11)</f>
        <v>7102738.2707306538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3421749.0065677552</v>
      </c>
      <c r="R12" s="25">
        <f t="array" aca="1" ref="R12" ca="1">INDEX('Lorri 401b'!L:L,MATCH('Retirement Calculator'!A12,'Lorri 401b'!N:N,0),0)</f>
        <v>3677198.5448246929</v>
      </c>
      <c r="S12" s="25">
        <f t="shared" ca="1" si="7"/>
        <v>7098947.5513924481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3402620.8319622036</v>
      </c>
      <c r="R13" s="25">
        <f t="array" aca="1" ref="R13" ca="1">INDEX('Lorri 401b'!L:L,MATCH('Retirement Calculator'!A13,'Lorri 401b'!N:N,0),0)</f>
        <v>3692520.2054281291</v>
      </c>
      <c r="S13" s="25">
        <f t="shared" ca="1" si="7"/>
        <v>7095141.0373903327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3383412.9566291291</v>
      </c>
      <c r="R14" s="25">
        <f t="array" aca="1" ref="R14" ca="1">INDEX('Lorri 401b'!L:L,MATCH('Retirement Calculator'!A14,'Lorri 401b'!N:N,0),0)</f>
        <v>3707905.7062840797</v>
      </c>
      <c r="S14" s="25">
        <f t="shared" ca="1" si="7"/>
        <v>7091318.6629132088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3364125.0484821666</v>
      </c>
      <c r="R15" s="25">
        <f t="array" aca="1" ref="R15" ca="1">INDEX('Lorri 401b'!L:L,MATCH('Retirement Calculator'!A15,'Lorri 401b'!N:N,0),0)</f>
        <v>3723355.3133935966</v>
      </c>
      <c r="S15" s="25">
        <f t="shared" ca="1" si="7"/>
        <v>7087480.3618757632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3344756.7740512583</v>
      </c>
      <c r="R16" s="25">
        <f t="array" aca="1" ref="R16" ca="1">INDEX('Lorri 401b'!L:L,MATCH('Retirement Calculator'!A16,'Lorri 401b'!N:N,0),0)</f>
        <v>3738869.29386607</v>
      </c>
      <c r="S16" s="25">
        <f t="shared" ca="1" si="7"/>
        <v>7083626.0679173283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3325307.7984768883</v>
      </c>
      <c r="R17" s="25">
        <f t="array" aca="1" ref="R17" ca="1">INDEX('Lorri 401b'!L:L,MATCH('Retirement Calculator'!A17,'Lorri 401b'!N:N,0),0)</f>
        <v>3754447.9159238455</v>
      </c>
      <c r="S17" s="25">
        <f t="shared" ca="1" si="7"/>
        <v>7079755.7144007338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3305777.7855042918</v>
      </c>
      <c r="R18" s="25">
        <f t="array" aca="1" ref="R18" ca="1">INDEX('Lorri 401b'!L:L,MATCH('Retirement Calculator'!A18,'Lorri 401b'!N:N,0),0)</f>
        <v>3770091.4489068617</v>
      </c>
      <c r="S18" s="25">
        <f t="shared" ca="1" si="7"/>
        <v>7075869.2344111539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3286166.3974776426</v>
      </c>
      <c r="R19" s="25">
        <f t="array" aca="1" ref="R19" ca="1">INDEX('Lorri 401b'!L:L,MATCH('Retirement Calculator'!A19,'Lorri 401b'!N:N,0),0)</f>
        <v>3785800.1632773071</v>
      </c>
      <c r="S19" s="25">
        <f t="shared" ca="1" si="7"/>
        <v>7071966.5607549492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3266473.2953342157</v>
      </c>
      <c r="R20" s="25">
        <f t="array" aca="1" ref="R20" ca="1">INDEX('Lorri 401b'!L:L,MATCH('Retirement Calculator'!A20,'Lorri 401b'!N:N,0),0)</f>
        <v>3801574.3306242959</v>
      </c>
      <c r="S20" s="25">
        <f t="shared" ca="1" si="7"/>
        <v>7068047.6259585116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3246698.1385985245</v>
      </c>
      <c r="R21" s="25">
        <f t="array" aca="1" ref="R21" ca="1">INDEX('Lorri 401b'!L:L,MATCH('Retirement Calculator'!A21,'Lorri 401b'!N:N,0),0)</f>
        <v>3817414.2236685636</v>
      </c>
      <c r="S21" s="25">
        <f t="shared" ca="1" si="7"/>
        <v>7064112.3622670881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3226840.5853764345</v>
      </c>
      <c r="R22" s="25">
        <f t="array" aca="1" ref="R22" ca="1">INDEX('Lorri 401b'!L:L,MATCH('Retirement Calculator'!A22,'Lorri 401b'!N:N,0),0)</f>
        <v>3833320.1162671829</v>
      </c>
      <c r="S22" s="25">
        <f t="shared" ca="1" si="7"/>
        <v>7060160.7016436178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3206900.2923492524</v>
      </c>
      <c r="R23" s="25">
        <f t="array" aca="1" ref="R23" ca="1">INDEX('Lorri 401b'!L:L,MATCH('Retirement Calculator'!A23,'Lorri 401b'!N:N,0),0)</f>
        <v>3849292.2834182959</v>
      </c>
      <c r="S23" s="25">
        <f t="shared" ca="1" si="7"/>
        <v>7056192.5757675488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3186876.9147677906</v>
      </c>
      <c r="R24" s="25">
        <f t="array" aca="1" ref="R24" ca="1">INDEX('Lorri 401b'!L:L,MATCH('Retirement Calculator'!A24,'Lorri 401b'!N:N,0),0)</f>
        <v>3865331.0012658723</v>
      </c>
      <c r="S24" s="25">
        <f t="shared" ca="1" si="7"/>
        <v>7052207.9160336629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3166770.1064464059</v>
      </c>
      <c r="R25" s="25">
        <f t="array" aca="1" ref="R25" ca="1">INDEX('Lorri 401b'!L:L,MATCH('Retirement Calculator'!A25,'Lorri 401b'!N:N,0),0)</f>
        <v>3881436.5471044802</v>
      </c>
      <c r="S25" s="25">
        <f t="shared" ca="1" si="7"/>
        <v>7048206.6535508856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3146579.5197570156</v>
      </c>
      <c r="R26" s="25">
        <f t="array" aca="1" ref="R26" ca="1">INDEX('Lorri 401b'!L:L,MATCH('Retirement Calculator'!A26,'Lorri 401b'!N:N,0),0)</f>
        <v>3897609.1993840821</v>
      </c>
      <c r="S26" s="25">
        <f t="shared" ca="1" si="7"/>
        <v>7044188.7191410977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3126304.8056230862</v>
      </c>
      <c r="R27" s="25">
        <f t="array" aca="1" ref="R27" ca="1">INDEX('Lorri 401b'!L:L,MATCH('Retirement Calculator'!A27,'Lorri 401b'!N:N,0),0)</f>
        <v>3913849.2377148489</v>
      </c>
      <c r="S27" s="25">
        <f t="shared" ca="1" si="7"/>
        <v>7040154.0433379356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3105945.6135135987</v>
      </c>
      <c r="R28" s="25">
        <f t="array" aca="1" ref="R28" ca="1">INDEX('Lorri 401b'!L:L,MATCH('Retirement Calculator'!A28,'Lorri 401b'!N:N,0),0)</f>
        <v>3930156.9428719943</v>
      </c>
      <c r="S28" s="25">
        <f t="shared" ca="1" si="7"/>
        <v>7036102.5563855935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3085501.5914369882</v>
      </c>
      <c r="R29" s="25">
        <f t="array" aca="1" ref="R29" ca="1">INDEX('Lorri 401b'!L:L,MATCH('Retirement Calculator'!A29,'Lorri 401b'!N:N,0),0)</f>
        <v>3946532.5968006277</v>
      </c>
      <c r="S29" s="25">
        <f t="shared" ca="1" si="7"/>
        <v>7032034.1882376159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3064972.3859350584</v>
      </c>
      <c r="R30" s="25">
        <f t="array" aca="1" ref="R30" ca="1">INDEX('Lorri 401b'!L:L,MATCH('Retirement Calculator'!A30,'Lorri 401b'!N:N,0),0)</f>
        <v>3962976.4826206304</v>
      </c>
      <c r="S30" s="25">
        <f t="shared" ca="1" si="7"/>
        <v>7027948.8685556892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3044357.6420768704</v>
      </c>
      <c r="R31" s="25">
        <f t="array" aca="1" ref="R31" ca="1">INDEX('Lorri 401b'!L:L,MATCH('Retirement Calculator'!A31,'Lorri 401b'!N:N,0),0)</f>
        <v>3979488.8846315499</v>
      </c>
      <c r="S31" s="25">
        <f t="shared" ca="1" si="7"/>
        <v>7023846.5267084204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3023657.003452607</v>
      </c>
      <c r="R32" s="25">
        <f t="array" aca="1" ref="R32" ca="1">INDEX('Lorri 401b'!L:L,MATCH('Retirement Calculator'!A32,'Lorri 401b'!N:N,0),0)</f>
        <v>3996070.0883175149</v>
      </c>
      <c r="S32" s="25">
        <f t="shared" ca="1" si="7"/>
        <v>7019727.0917701218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3002870.1121674092</v>
      </c>
      <c r="R33" s="25">
        <f t="array" aca="1" ref="R33" ca="1">INDEX('Lorri 401b'!L:L,MATCH('Retirement Calculator'!A33,'Lorri 401b'!N:N,0),0)</f>
        <v>4012720.3803521711</v>
      </c>
      <c r="S33" s="25">
        <f t="shared" ca="1" si="7"/>
        <v>7015590.4925195798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2981996.6088351896</v>
      </c>
      <c r="R34" s="25">
        <f t="array" aca="1" ref="R34" ca="1">INDEX('Lorri 401b'!L:L,MATCH('Retirement Calculator'!A34,'Lorri 401b'!N:N,0),0)</f>
        <v>4029440.0486036385</v>
      </c>
      <c r="S34" s="25">
        <f t="shared" ca="1" si="7"/>
        <v>7011436.6574388277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2961036.132572419</v>
      </c>
      <c r="R35" s="25">
        <f t="array" aca="1" ref="R35" ca="1">INDEX('Lorri 401b'!L:L,MATCH('Retirement Calculator'!A35,'Lorri 401b'!N:N,0),0)</f>
        <v>4046229.3821394872</v>
      </c>
      <c r="S35" s="25">
        <f t="shared" ca="1" si="7"/>
        <v>7007265.5147119062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2939988.3209918868</v>
      </c>
      <c r="R36" s="25">
        <f t="array" aca="1" ref="R36" ca="1">INDEX('Lorri 401b'!L:L,MATCH('Retirement Calculator'!A36,'Lorri 401b'!N:N,0),0)</f>
        <v>4063088.671231735</v>
      </c>
      <c r="S36" s="25">
        <f t="shared" ca="1" si="7"/>
        <v>7003076.9922236223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2918852.810196436</v>
      </c>
      <c r="R37" s="25">
        <f t="array" aca="1" ref="R37" ca="1">INDEX('Lorri 401b'!L:L,MATCH('Retirement Calculator'!A37,'Lorri 401b'!N:N,0),0)</f>
        <v>4080018.2073618672</v>
      </c>
      <c r="S37" s="25">
        <f t="shared" ca="1" si="7"/>
        <v>6998871.0175583027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2897629.2347726705</v>
      </c>
      <c r="R38" s="25">
        <f t="array" aca="1" ref="R38" ca="1">INDEX('Lorri 401b'!L:L,MATCH('Retirement Calculator'!A38,'Lorri 401b'!N:N,0),0)</f>
        <v>4097018.2832258749</v>
      </c>
      <c r="S38" s="25">
        <f t="shared" ca="1" si="7"/>
        <v>6994647.5179985454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2876317.2277846397</v>
      </c>
      <c r="R39" s="25">
        <f t="array" aca="1" ref="R39" ca="1">INDEX('Lorri 401b'!L:L,MATCH('Retirement Calculator'!A39,'Lorri 401b'!N:N,0),0)</f>
        <v>4114089.1927393163</v>
      </c>
      <c r="S39" s="25">
        <f t="shared" ca="1" si="7"/>
        <v>6990406.4205239564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2854916.4207674917</v>
      </c>
      <c r="R40" s="25">
        <f t="array" aca="1" ref="R40" ca="1">INDEX('Lorri 401b'!L:L,MATCH('Retirement Calculator'!A40,'Lorri 401b'!N:N,0),0)</f>
        <v>4131231.2310423967</v>
      </c>
      <c r="S40" s="25">
        <f t="shared" ca="1" si="7"/>
        <v>6986147.651809888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2833426.4437211058</v>
      </c>
      <c r="R41" s="25">
        <f t="array" aca="1" ref="R41" ca="1">INDEX('Lorri 401b'!L:L,MATCH('Retirement Calculator'!A41,'Lorri 401b'!N:N,0),0)</f>
        <v>4148444.6945050736</v>
      </c>
      <c r="S41" s="25">
        <f t="shared" ca="1" si="7"/>
        <v>6981871.1382261794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2811846.9251036933</v>
      </c>
      <c r="R42" s="25">
        <f t="array" aca="1" ref="R42" ca="1">INDEX('Lorri 401b'!L:L,MATCH('Retirement Calculator'!A42,'Lorri 401b'!N:N,0),0)</f>
        <v>4165729.8807321782</v>
      </c>
      <c r="S42" s="25">
        <f t="shared" ca="1" si="7"/>
        <v>6977576.805835871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2790177.4918253748</v>
      </c>
      <c r="R43" s="25">
        <f t="array" aca="1" ref="R43" ca="1">INDEX('Lorri 401b'!L:L,MATCH('Retirement Calculator'!A43,'Lorri 401b'!N:N,0),0)</f>
        <v>4183087.0885685622</v>
      </c>
      <c r="S43" s="25">
        <f t="shared" ca="1" si="7"/>
        <v>6973264.5803939365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2768417.7692417302</v>
      </c>
      <c r="R44" s="25">
        <f t="array" aca="1" ref="R44" ca="1">INDEX('Lorri 401b'!L:L,MATCH('Retirement Calculator'!A44,'Lorri 401b'!N:N,0),0)</f>
        <v>4200516.6181042641</v>
      </c>
      <c r="S44" s="25">
        <f t="shared" ca="1" si="7"/>
        <v>6968934.3873459939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2746567.3811473204</v>
      </c>
      <c r="R45" s="25">
        <f t="array" aca="1" ref="R45" ca="1">INDEX('Lorri 401b'!L:L,MATCH('Retirement Calculator'!A45,'Lorri 401b'!N:N,0),0)</f>
        <v>4218018.7706796983</v>
      </c>
      <c r="S45" s="25">
        <f t="shared" ca="1" si="7"/>
        <v>6964586.1518270187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2724625.949769184</v>
      </c>
      <c r="R46" s="25">
        <f t="array" aca="1" ref="R46" ca="1">INDEX('Lorri 401b'!L:L,MATCH('Retirement Calculator'!A46,'Lorri 401b'!N:N,0),0)</f>
        <v>4235593.8488908634</v>
      </c>
      <c r="S46" s="25">
        <f t="shared" ca="1" si="7"/>
        <v>6960219.7986600474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2702593.0957603049</v>
      </c>
      <c r="R47" s="25">
        <f t="array" aca="1" ref="R47" ca="1">INDEX('Lorri 401b'!L:L,MATCH('Retirement Calculator'!A47,'Lorri 401b'!N:N,0),0)</f>
        <v>4253242.1565945754</v>
      </c>
      <c r="S47" s="25">
        <f t="shared" ca="1" si="7"/>
        <v>6955835.2523548808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2680468.4381930558</v>
      </c>
      <c r="R48" s="25">
        <f t="array" aca="1" ref="R48" ca="1">INDEX('Lorri 401b'!L:L,MATCH('Retirement Calculator'!A48,'Lorri 401b'!N:N,0),0)</f>
        <v>4270963.9989137193</v>
      </c>
      <c r="S48" s="25">
        <f t="shared" ca="1" si="7"/>
        <v>6951432.4371067751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2658251.5945526096</v>
      </c>
      <c r="R49" s="25">
        <f t="array" aca="1" ref="R49" ca="1">INDEX('Lorri 401b'!L:L,MATCH('Retirement Calculator'!A49,'Lorri 401b'!N:N,0),0)</f>
        <v>4288759.6822425267</v>
      </c>
      <c r="S49" s="25">
        <f t="shared" ca="1" si="7"/>
        <v>6947011.2767951358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2635942.1807303284</v>
      </c>
      <c r="R50" s="25">
        <f t="array" aca="1" ref="R50" ca="1">INDEX('Lorri 401b'!L:L,MATCH('Retirement Calculator'!A50,'Lorri 401b'!N:N,0),0)</f>
        <v>4306629.5142518701</v>
      </c>
      <c r="S50" s="25">
        <f t="shared" ca="1" si="7"/>
        <v>6942571.694982199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2613539.8110171212</v>
      </c>
      <c r="R51" s="25">
        <f t="array" aca="1" ref="R51" ca="1">INDEX('Lorri 401b'!L:L,MATCH('Retirement Calculator'!A51,'Lorri 401b'!N:N,0),0)</f>
        <v>4324573.8038945859</v>
      </c>
      <c r="S51" s="25">
        <f t="shared" ca="1" si="7"/>
        <v>6938113.6149117071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2591044.0980967754</v>
      </c>
      <c r="R52" s="25">
        <f t="array" aca="1" ref="R52" ca="1">INDEX('Lorri 401b'!L:L,MATCH('Retirement Calculator'!A52,'Lorri 401b'!N:N,0),0)</f>
        <v>4342592.8614108134</v>
      </c>
      <c r="S52" s="25">
        <f t="shared" ca="1" si="7"/>
        <v>6933636.9595075883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2569233.8863725946</v>
      </c>
      <c r="R53" s="25">
        <f t="array" aca="1" ref="R53" ca="1">INDEX('Lorri 401b'!L:L,MATCH('Retirement Calculator'!A53,'Lorri 401b'!N:N,0),0)</f>
        <v>4360686.9983333582</v>
      </c>
      <c r="S53" s="25">
        <f t="shared" ca="1" si="7"/>
        <v>6929920.8847059533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2547332.7987662298</v>
      </c>
      <c r="R54" s="25">
        <f t="array" aca="1" ref="R54" ca="1">INDEX('Lorri 401b'!L:L,MATCH('Retirement Calculator'!A54,'Lorri 401b'!N:N,0),0)</f>
        <v>4378856.5274930801</v>
      </c>
      <c r="S54" s="25">
        <f t="shared" ca="1" si="7"/>
        <v>6926189.3262593094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2525340.4566281717</v>
      </c>
      <c r="R55" s="25">
        <f t="array" aca="1" ref="R55" ca="1">INDEX('Lorri 401b'!L:L,MATCH('Retirement Calculator'!A55,'Lorri 401b'!N:N,0),0)</f>
        <v>4397101.7630243013</v>
      </c>
      <c r="S55" s="25">
        <f t="shared" ca="1" si="7"/>
        <v>6922442.219652473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2503256.4797312054</v>
      </c>
      <c r="R56" s="25">
        <f t="array" aca="1" ref="R56" ca="1">INDEX('Lorri 401b'!L:L,MATCH('Retirement Calculator'!A56,'Lorri 401b'!N:N,0),0)</f>
        <v>4415423.0203702357</v>
      </c>
      <c r="S56" s="25">
        <f t="shared" ca="1" si="7"/>
        <v>6918679.5001014415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2481080.4862638349</v>
      </c>
      <c r="R57" s="25">
        <f t="array" aca="1" ref="R57" ca="1">INDEX('Lorri 401b'!L:L,MATCH('Retirement Calculator'!A57,'Lorri 401b'!N:N,0),0)</f>
        <v>4433820.616288445</v>
      </c>
      <c r="S57" s="25">
        <f t="shared" ca="1" si="7"/>
        <v>6914901.1025522798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2458812.0928236837</v>
      </c>
      <c r="R58" s="25">
        <f t="array" aca="1" ref="R58" ca="1">INDEX('Lorri 401b'!L:L,MATCH('Retirement Calculator'!A58,'Lorri 401b'!N:N,0),0)</f>
        <v>4452294.8688563136</v>
      </c>
      <c r="S58" s="25">
        <f t="shared" ca="1" si="7"/>
        <v>6911106.9616799969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2436450.9144108654</v>
      </c>
      <c r="R59" s="25">
        <f t="array" aca="1" ref="R59" ca="1">INDEX('Lorri 401b'!L:L,MATCH('Retirement Calculator'!A59,'Lorri 401b'!N:N,0),0)</f>
        <v>4470846.0974765485</v>
      </c>
      <c r="S59" s="25">
        <f t="shared" ca="1" si="7"/>
        <v>6907297.0118874144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2413996.5644213269</v>
      </c>
      <c r="R60" s="25">
        <f t="array" aca="1" ref="R60" ca="1">INDEX('Lorri 401b'!L:L,MATCH('Retirement Calculator'!A60,'Lorri 401b'!N:N,0),0)</f>
        <v>4489474.6228827005</v>
      </c>
      <c r="S60" s="25">
        <f t="shared" ca="1" si="7"/>
        <v>6903471.1873040274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2391448.6546401652</v>
      </c>
      <c r="R61" s="25">
        <f t="array" aca="1" ref="R61" ca="1">INDEX('Lorri 401b'!L:L,MATCH('Retirement Calculator'!A61,'Lorri 401b'!N:N,0),0)</f>
        <v>4508180.7671447117</v>
      </c>
      <c r="S61" s="25">
        <f t="shared" ca="1" si="7"/>
        <v>6899629.4217848768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2368806.7952349153</v>
      </c>
      <c r="R62" s="25">
        <f t="array" aca="1" ref="R62" ca="1">INDEX('Lorri 401b'!L:L,MATCH('Retirement Calculator'!A62,'Lorri 401b'!N:N,0),0)</f>
        <v>4526964.8536744816</v>
      </c>
      <c r="S62" s="25">
        <f t="shared" ca="1" si="7"/>
        <v>6895771.6489093974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2346070.5947488104</v>
      </c>
      <c r="R63" s="25">
        <f t="array" aca="1" ref="R63" ca="1">INDEX('Lorri 401b'!L:L,MATCH('Retirement Calculator'!A63,'Lorri 401b'!N:N,0),0)</f>
        <v>4545827.2072314583</v>
      </c>
      <c r="S63" s="25">
        <f t="shared" ca="1" si="7"/>
        <v>6891897.8019802682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2323239.6600940134</v>
      </c>
      <c r="R64" s="25">
        <f t="array" aca="1" ref="R64" ca="1">INDEX('Lorri 401b'!L:L,MATCH('Retirement Calculator'!A64,'Lorri 401b'!N:N,0),0)</f>
        <v>4564768.1539282557</v>
      </c>
      <c r="S64" s="25">
        <f t="shared" ca="1" si="7"/>
        <v>6888007.8140222691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2300313.5965448213</v>
      </c>
      <c r="R65" s="25">
        <f t="array" aca="1" ref="R65" ca="1">INDEX('Lorri 401b'!L:L,MATCH('Retirement Calculator'!A65,'Lorri 401b'!N:N,0),0)</f>
        <v>4583788.0212362902</v>
      </c>
      <c r="S65" s="25">
        <f t="shared" ca="1" si="7"/>
        <v>6884101.617781112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2277292.0077308407</v>
      </c>
      <c r="R66" s="25">
        <f t="array" aca="1" ref="R66" ca="1">INDEX('Lorri 401b'!L:L,MATCH('Retirement Calculator'!A66,'Lorri 401b'!N:N,0),0)</f>
        <v>4602887.1379914414</v>
      </c>
      <c r="S66" s="25">
        <f t="shared" ca="1" si="7"/>
        <v>6880179.1457222821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2254174.4956301353</v>
      </c>
      <c r="R67" s="25">
        <f t="array" aca="1" ref="R67" ca="1">INDEX('Lorri 401b'!L:L,MATCH('Retirement Calculator'!A67,'Lorri 401b'!N:N,0),0)</f>
        <v>4622065.8343997393</v>
      </c>
      <c r="S67" s="25">
        <f t="shared" ca="1" si="7"/>
        <v>6876240.330029875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2230960.6605623439</v>
      </c>
      <c r="R68" s="25">
        <f t="array" aca="1" ref="R68" ca="1">INDEX('Lorri 401b'!L:L,MATCH('Retirement Calculator'!A68,'Lorri 401b'!N:N,0),0)</f>
        <v>4641324.4420430716</v>
      </c>
      <c r="S68" s="25">
        <f t="shared" ca="1" si="7"/>
        <v>6872285.1026054155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2207650.1011817697</v>
      </c>
      <c r="R69" s="25">
        <f t="array" aca="1" ref="R69" ca="1">INDEX('Lorri 401b'!L:L,MATCH('Retirement Calculator'!A69,'Lorri 401b'!N:N,0),0)</f>
        <v>4660663.2938849181</v>
      </c>
      <c r="S69" s="25">
        <f t="shared" ca="1" si="7"/>
        <v>6868313.3950666878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2184242.4144704435</v>
      </c>
      <c r="R70" s="25">
        <f t="array" aca="1" ref="R70" ca="1">INDEX('Lorri 401b'!L:L,MATCH('Retirement Calculator'!A70,'Lorri 401b'!N:N,0),0)</f>
        <v>4680082.7242761049</v>
      </c>
      <c r="S70" s="25">
        <f t="shared" ca="1" si="7"/>
        <v>6864325.1387465484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2160737.1957311532</v>
      </c>
      <c r="R71" s="25">
        <f t="array" aca="1" ref="R71" ca="1">INDEX('Lorri 401b'!L:L,MATCH('Retirement Calculator'!A71,'Lorri 401b'!N:N,0),0)</f>
        <v>4699583.0689605884</v>
      </c>
      <c r="S71" s="25">
        <f t="shared" ca="1" si="7"/>
        <v>6860320.2646917421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2137134.0385804493</v>
      </c>
      <c r="R72" s="25">
        <f t="array" aca="1" ref="R72" ca="1">INDEX('Lorri 401b'!L:L,MATCH('Retirement Calculator'!A72,'Lorri 401b'!N:N,0),0)</f>
        <v>4719164.6650812579</v>
      </c>
      <c r="S72" s="25">
        <f t="shared" ca="1" si="7"/>
        <v>6856298.7036617072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2113432.5349416174</v>
      </c>
      <c r="R73" s="25">
        <f t="array" aca="1" ref="R73" ca="1">INDEX('Lorri 401b'!L:L,MATCH('Retirement Calculator'!A73,'Lorri 401b'!N:N,0),0)</f>
        <v>4738827.8511857633</v>
      </c>
      <c r="S73" s="25">
        <f t="shared" ca="1" si="7"/>
        <v>6852260.3861273807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2089632.2750376235</v>
      </c>
      <c r="R74" s="25">
        <f t="array" aca="1" ref="R74" ca="1">INDEX('Lorri 401b'!L:L,MATCH('Retirement Calculator'!A74,'Lorri 401b'!N:N,0),0)</f>
        <v>4758572.9672323707</v>
      </c>
      <c r="S74" s="25">
        <f t="shared" ca="1" si="7"/>
        <v>6848205.2422699947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2065732.8473840295</v>
      </c>
      <c r="R75" s="25">
        <f t="array" aca="1" ref="R75" ca="1">INDEX('Lorri 401b'!L:L,MATCH('Retirement Calculator'!A75,'Lorri 401b'!N:N,0),0)</f>
        <v>4778400.354595839</v>
      </c>
      <c r="S75" s="25">
        <f t="shared" ca="1" si="7"/>
        <v>6844133.2019798681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2041733.8387818791</v>
      </c>
      <c r="R76" s="25">
        <f t="array" aca="1" ref="R76" ca="1">INDEX('Lorri 401b'!L:L,MATCH('Retirement Calculator'!A76,'Lorri 401b'!N:N,0),0)</f>
        <v>4798310.3560733218</v>
      </c>
      <c r="S76" s="25">
        <f t="shared" ca="1" si="7"/>
        <v>6840044.1948552011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2017634.8343105528</v>
      </c>
      <c r="R77" s="25">
        <f t="array" aca="1" ref="R77" ca="1">INDEX('Lorri 401b'!L:L,MATCH('Retirement Calculator'!A77,'Lorri 401b'!N:N,0),0)</f>
        <v>4818303.3158902936</v>
      </c>
      <c r="S77" s="25">
        <f t="shared" ca="1" si="7"/>
        <v>6835938.1502008466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2016932.1179181524</v>
      </c>
      <c r="R78" s="25">
        <f t="array" aca="1" ref="R78" ca="1">INDEX('Lorri 401b'!L:L,MATCH('Retirement Calculator'!A78,'Lorri 401b'!N:N,0),0)</f>
        <v>4814882.8791089468</v>
      </c>
      <c r="S78" s="25">
        <f t="shared" ca="1" si="7"/>
        <v>6831814.9970270991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2016226.4735407834</v>
      </c>
      <c r="R79" s="25">
        <f t="array" aca="1" ref="R79" ca="1">INDEX('Lorri 401b'!L:L,MATCH('Retirement Calculator'!A79,'Lorri 401b'!N:N,0),0)</f>
        <v>4811448.1905076774</v>
      </c>
      <c r="S79" s="25">
        <f t="shared" ca="1" si="7"/>
        <v>6827674.6640484612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2015517.8889785088</v>
      </c>
      <c r="R80" s="25">
        <f t="array" aca="1" ref="R80" ca="1">INDEX('Lorri 401b'!L:L,MATCH('Retirement Calculator'!A80,'Lorri 401b'!N:N,0),0)</f>
        <v>4807999.1907039033</v>
      </c>
      <c r="S80" s="25">
        <f t="shared" ca="1" si="7"/>
        <v>6823517.0796824116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2014806.3519805581</v>
      </c>
      <c r="R81" s="25">
        <f t="array" aca="1" ref="R81" ca="1">INDEX('Lorri 401b'!L:L,MATCH('Retirement Calculator'!A81,'Lorri 401b'!N:N,0),0)</f>
        <v>4804535.8200676134</v>
      </c>
      <c r="S81" s="25">
        <f t="shared" ca="1" si="7"/>
        <v>6819342.172048172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2014091.850245116</v>
      </c>
      <c r="R82" s="25">
        <f t="array" aca="1" ref="R82" ca="1">INDEX('Lorri 401b'!L:L,MATCH('Retirement Calculator'!A82,'Lorri 401b'!N:N,0),0)</f>
        <v>4801058.0187203391</v>
      </c>
      <c r="S82" s="25">
        <f t="shared" ca="1" si="7"/>
        <v>6815149.8689654553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2013374.3714191094</v>
      </c>
      <c r="R83" s="25">
        <f t="array" aca="1" ref="R83" ca="1">INDEX('Lorri 401b'!L:L,MATCH('Retirement Calculator'!A83,'Lorri 401b'!N:N,0),0)</f>
        <v>4797565.726534117</v>
      </c>
      <c r="S83" s="25">
        <f t="shared" ca="1" si="7"/>
        <v>6810940.0979532264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2012653.9030979946</v>
      </c>
      <c r="R84" s="25">
        <f t="array" aca="1" ref="R84" ca="1">INDEX('Lorri 401b'!L:L,MATCH('Retirement Calculator'!A84,'Lorri 401b'!N:N,0),0)</f>
        <v>4794058.8831304526</v>
      </c>
      <c r="S84" s="25">
        <f t="shared" ca="1" si="7"/>
        <v>6806712.7862284472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2011930.4328255418</v>
      </c>
      <c r="R85" s="25">
        <f t="array" aca="1" ref="R85" ca="1">INDEX('Lorri 401b'!L:L,MATCH('Retirement Calculator'!A85,'Lorri 401b'!N:N,0),0)</f>
        <v>4790537.427879273</v>
      </c>
      <c r="S85" s="25">
        <f t="shared" ca="1" si="7"/>
        <v>6802467.860704815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2011203.9480936204</v>
      </c>
      <c r="R86" s="25">
        <f t="array" aca="1" ref="R86" ca="1">INDEX('Lorri 401b'!L:L,MATCH('Retirement Calculator'!A86,'Lorri 401b'!N:N,0),0)</f>
        <v>4787001.2998978803</v>
      </c>
      <c r="S86" s="25">
        <f t="shared" ca="1" si="7"/>
        <v>6798205.2479915004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2010474.4363419826</v>
      </c>
      <c r="R87" s="25">
        <f t="array" aca="1" ref="R87" ca="1">INDEX('Lorri 401b'!L:L,MATCH('Retirement Calculator'!A87,'Lorri 401b'!N:N,0),0)</f>
        <v>4783450.4380498985</v>
      </c>
      <c r="S87" s="25">
        <f t="shared" ca="1" si="7"/>
        <v>6793924.8743918808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2009741.8849580463</v>
      </c>
      <c r="R88" s="25">
        <f t="array" aca="1" ref="R88" ca="1">INDEX('Lorri 401b'!L:L,MATCH('Retirement Calculator'!A88,'Lorri 401b'!N:N,0),0)</f>
        <v>4779884.780944217</v>
      </c>
      <c r="S88" s="25">
        <f t="shared" ca="1" si="7"/>
        <v>6789626.6659022635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2009006.281276677</v>
      </c>
      <c r="R89" s="25">
        <f t="array" aca="1" ref="R89" ca="1">INDEX('Lorri 401b'!L:L,MATCH('Retirement Calculator'!A89,'Lorri 401b'!N:N,0),0)</f>
        <v>4776304.2669339282</v>
      </c>
      <c r="S89" s="25">
        <f t="shared" ca="1" si="7"/>
        <v>6785310.548210605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2008267.6125799688</v>
      </c>
      <c r="R90" s="25">
        <f t="array" aca="1" ref="R90" ca="1">INDEX('Lorri 401b'!L:L,MATCH('Retirement Calculator'!A90,'Lorri 401b'!N:N,0),0)</f>
        <v>4772708.8341152631</v>
      </c>
      <c r="S90" s="25">
        <f t="shared" ca="1" si="7"/>
        <v>6780976.4466952318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2007525.8660970242</v>
      </c>
      <c r="R91" s="25">
        <f t="array" aca="1" ref="R91" ca="1">INDEX('Lorri 401b'!L:L,MATCH('Retirement Calculator'!A91,'Lorri 401b'!N:N,0),0)</f>
        <v>4769098.4203265207</v>
      </c>
      <c r="S91" s="25">
        <f t="shared" ca="1" si="7"/>
        <v>6776624.2864235453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2006781.029003734</v>
      </c>
      <c r="R92" s="25">
        <f t="array" aca="1" ref="R92" ca="1">INDEX('Lorri 401b'!L:L,MATCH('Retirement Calculator'!A92,'Lorri 401b'!N:N,0),0)</f>
        <v>4765472.9631469911</v>
      </c>
      <c r="S92" s="25">
        <f t="shared" ca="1" si="7"/>
        <v>6772253.9921507249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2006033.088422555</v>
      </c>
      <c r="R93" s="25">
        <f t="array" aca="1" ref="R93" ca="1">INDEX('Lorri 401b'!L:L,MATCH('Retirement Calculator'!A93,'Lorri 401b'!N:N,0),0)</f>
        <v>4761832.3998958804</v>
      </c>
      <c r="S93" s="25">
        <f t="shared" ca="1" si="7"/>
        <v>6767865.4883184358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2005282.0314222879</v>
      </c>
      <c r="R94" s="25">
        <f t="array" aca="1" ref="R94" ca="1">INDEX('Lorri 401b'!L:L,MATCH('Retirement Calculator'!A94,'Lorri 401b'!N:N,0),0)</f>
        <v>4758176.6676312238</v>
      </c>
      <c r="S94" s="25">
        <f t="shared" ca="1" si="7"/>
        <v>6763458.699053512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2004527.845017853</v>
      </c>
      <c r="R95" s="25">
        <f t="array" aca="1" ref="R95" ca="1">INDEX('Lorri 401b'!L:L,MATCH('Retirement Calculator'!A95,'Lorri 401b'!N:N,0),0)</f>
        <v>4754505.7031487972</v>
      </c>
      <c r="S95" s="25">
        <f t="shared" ca="1" si="7"/>
        <v>6759033.5481666503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2003770.5161700661</v>
      </c>
      <c r="R96" s="25">
        <f t="array" aca="1" ref="R96" ca="1">INDEX('Lorri 401b'!L:L,MATCH('Retirement Calculator'!A96,'Lorri 401b'!N:N,0),0)</f>
        <v>4750819.4429810271</v>
      </c>
      <c r="S96" s="25">
        <f t="shared" ca="1" si="7"/>
        <v>6754589.9591510929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2003010.0317854136</v>
      </c>
      <c r="R97" s="25">
        <f t="array" aca="1" ref="R97" ca="1">INDEX('Lorri 401b'!L:L,MATCH('Retirement Calculator'!A97,'Lorri 401b'!N:N,0),0)</f>
        <v>4747117.823395892</v>
      </c>
      <c r="S97" s="25">
        <f t="shared" ca="1" si="7"/>
        <v>6750127.8551813057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2002246.378715825</v>
      </c>
      <c r="R98" s="25">
        <f t="array" aca="1" ref="R98" ca="1">INDEX('Lorri 401b'!L:L,MATCH('Retirement Calculator'!A98,'Lorri 401b'!N:N,0),0)</f>
        <v>4743400.7803958189</v>
      </c>
      <c r="S98" s="25">
        <f t="shared" ca="1" si="7"/>
        <v>6745647.1591116441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2001479.5437584464</v>
      </c>
      <c r="R99" s="25">
        <f t="array" aca="1" ref="R99" ca="1">INDEX('Lorri 401b'!L:L,MATCH('Retirement Calculator'!A99,'Lorri 401b'!N:N,0),0)</f>
        <v>4739668.2497165781</v>
      </c>
      <c r="S99" s="25">
        <f t="shared" ca="1" si="7"/>
        <v>6741147.7934750244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2000709.513655412</v>
      </c>
      <c r="R100" s="25">
        <f t="array" aca="1" ref="R100" ca="1">INDEX('Lorri 401b'!L:L,MATCH('Retirement Calculator'!A100,'Lorri 401b'!N:N,0),0)</f>
        <v>4735920.1668261737</v>
      </c>
      <c r="S100" s="25">
        <f t="shared" ca="1" si="7"/>
        <v>6736629.6804815857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1999936.2750936151</v>
      </c>
      <c r="R101" s="25">
        <f t="array" aca="1" ref="R101" ca="1">INDEX('Lorri 401b'!L:L,MATCH('Retirement Calculator'!A101,'Lorri 401b'!N:N,0),0)</f>
        <v>4732156.4669237267</v>
      </c>
      <c r="S101" s="25">
        <f t="shared" ca="1" si="7"/>
        <v>6732092.7420173418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1999159.8147044773</v>
      </c>
      <c r="R102" s="25">
        <f t="array" aca="1" ref="R102" ca="1">INDEX('Lorri 401b'!L:L,MATCH('Retirement Calculator'!A102,'Lorri 401b'!N:N,0),0)</f>
        <v>4728377.0849383529</v>
      </c>
      <c r="S102" s="25">
        <f t="shared" ca="1" si="7"/>
        <v>6727536.8996428307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1998380.1190637182</v>
      </c>
      <c r="R103" s="25">
        <f t="array" aca="1" ref="R103" ca="1">INDEX('Lorri 401b'!L:L,MATCH('Retirement Calculator'!A103,'Lorri 401b'!N:N,0),0)</f>
        <v>4724581.9555280395</v>
      </c>
      <c r="S103" s="25">
        <f t="shared" ca="1" si="7"/>
        <v>6722962.0745917577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1997597.1746911225</v>
      </c>
      <c r="R104" s="25">
        <f t="array" aca="1" ref="R104" ca="1">INDEX('Lorri 401b'!L:L,MATCH('Retirement Calculator'!A104,'Lorri 401b'!N:N,0),0)</f>
        <v>4720771.0130785163</v>
      </c>
      <c r="S104" s="25">
        <f t="shared" ca="1" si="7"/>
        <v>6718368.1877696384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1996810.9680503076</v>
      </c>
      <c r="R105" s="25">
        <f t="array" aca="1" ref="R105" ca="1">INDEX('Lorri 401b'!L:L,MATCH('Retirement Calculator'!A105,'Lorri 401b'!N:N,0),0)</f>
        <v>4716944.19170212</v>
      </c>
      <c r="S105" s="25">
        <f t="shared" ca="1" si="7"/>
        <v>6713755.1597524276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1996021.4855484893</v>
      </c>
      <c r="R106" s="25">
        <f t="array" aca="1" ref="R106" ca="1">INDEX('Lorri 401b'!L:L,MATCH('Retirement Calculator'!A106,'Lorri 401b'!N:N,0),0)</f>
        <v>4713101.4252366554</v>
      </c>
      <c r="S106" s="25">
        <f t="shared" ca="1" si="7"/>
        <v>6709122.9107851442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1995228.7135362467</v>
      </c>
      <c r="R107" s="25">
        <f t="array" aca="1" ref="R107" ca="1">INDEX('Lorri 401b'!L:L,MATCH('Retirement Calculator'!A107,'Lorri 401b'!N:N,0),0)</f>
        <v>4709242.6472442513</v>
      </c>
      <c r="S107" s="25">
        <f t="shared" ca="1" si="7"/>
        <v>6704471.360780498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1995111.5549889533</v>
      </c>
      <c r="R108" s="25">
        <f t="array" aca="1" ref="R108" ca="1">INDEX('Lorri 401b'!L:L,MATCH('Retirement Calculator'!A108,'Lorri 401b'!N:N,0),0)</f>
        <v>4707118.9576618802</v>
      </c>
      <c r="S108" s="25">
        <f t="shared" ca="1" si="7"/>
        <v>6702230.5126508335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1994993.9082810462</v>
      </c>
      <c r="R109" s="25">
        <f t="array" aca="1" ref="R109" ca="1">INDEX('Lorri 401b'!L:L,MATCH('Retirement Calculator'!A109,'Lorri 401b'!N:N,0),0)</f>
        <v>4704986.4193729153</v>
      </c>
      <c r="S109" s="25">
        <f t="shared" ca="1" si="7"/>
        <v>6699980.3276539613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1994875.7713785227</v>
      </c>
      <c r="R110" s="25">
        <f t="array" aca="1" ref="R110" ca="1">INDEX('Lorri 401b'!L:L,MATCH('Retirement Calculator'!A110,'Lorri 401b'!N:N,0),0)</f>
        <v>4702844.9955077469</v>
      </c>
      <c r="S110" s="25">
        <f t="shared" ca="1" si="7"/>
        <v>6697720.7668862697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1994757.1422389054</v>
      </c>
      <c r="R111" s="25">
        <f t="array" aca="1" ref="R111" ca="1">INDEX('Lorri 401b'!L:L,MATCH('Retirement Calculator'!A111,'Lorri 401b'!N:N,0),0)</f>
        <v>4700694.64904314</v>
      </c>
      <c r="S111" s="25">
        <f t="shared" ca="1" si="7"/>
        <v>6695451.7912820457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1994638.0188112063</v>
      </c>
      <c r="R112" s="25">
        <f t="array" aca="1" ref="R112" ca="1">INDEX('Lorri 401b'!L:L,MATCH('Retirement Calculator'!A112,'Lorri 401b'!N:N,0),0)</f>
        <v>4698535.342801597</v>
      </c>
      <c r="S112" s="25">
        <f t="shared" ca="1" si="7"/>
        <v>6693173.3616128033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1994518.399035892</v>
      </c>
      <c r="R113" s="25">
        <f t="array" aca="1" ref="R113" ca="1">INDEX('Lorri 401b'!L:L,MATCH('Retirement Calculator'!A113,'Lorri 401b'!N:N,0),0)</f>
        <v>4696367.0394507144</v>
      </c>
      <c r="S113" s="25">
        <f t="shared" ca="1" si="7"/>
        <v>6690885.4384866059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1994398.2808448472</v>
      </c>
      <c r="R114" s="25">
        <f t="array" aca="1" ref="R114" ca="1">INDEX('Lorri 401b'!L:L,MATCH('Retirement Calculator'!A114,'Lorri 401b'!N:N,0),0)</f>
        <v>4694189.7015025364</v>
      </c>
      <c r="S114" s="25">
        <f t="shared" ca="1" si="7"/>
        <v>6688587.9823473841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1994277.6621613395</v>
      </c>
      <c r="R115" s="25">
        <f t="array" aca="1" ref="R115" ca="1">INDEX('Lorri 401b'!L:L,MATCH('Retirement Calculator'!A115,'Lorri 401b'!N:N,0),0)</f>
        <v>4692003.2913129078</v>
      </c>
      <c r="S115" s="25">
        <f t="shared" ca="1" si="7"/>
        <v>6686280.9534742478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1994156.5408999841</v>
      </c>
      <c r="R116" s="25">
        <f t="array" aca="1" ref="R116" ca="1">INDEX('Lorri 401b'!L:L,MATCH('Retirement Calculator'!A116,'Lorri 401b'!N:N,0),0)</f>
        <v>4689807.7710808227</v>
      </c>
      <c r="S116" s="25">
        <f t="shared" ca="1" si="7"/>
        <v>6683964.3119808063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1994034.9149667062</v>
      </c>
      <c r="R117" s="25">
        <f t="array" aca="1" ref="R117" ca="1">INDEX('Lorri 401b'!L:L,MATCH('Retirement Calculator'!A117,'Lorri 401b'!N:N,0),0)</f>
        <v>4687603.1028477699</v>
      </c>
      <c r="S117" s="25">
        <f t="shared" ca="1" si="7"/>
        <v>6681638.017814476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1993912.7822587064</v>
      </c>
      <c r="R118" s="25">
        <f t="array" aca="1" ref="R118" ca="1">INDEX('Lorri 401b'!L:L,MATCH('Retirement Calculator'!A118,'Lorri 401b'!N:N,0),0)</f>
        <v>4685389.2484970801</v>
      </c>
      <c r="S118" s="25">
        <f t="shared" ca="1" si="7"/>
        <v>6679302.0307557862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1993790.1406644234</v>
      </c>
      <c r="R119" s="25">
        <f t="array" aca="1" ref="R119" ca="1">INDEX('Lorri 401b'!L:L,MATCH('Retirement Calculator'!A119,'Lorri 401b'!N:N,0),0)</f>
        <v>4683166.1697532618</v>
      </c>
      <c r="S119" s="25">
        <f t="shared" ca="1" si="7"/>
        <v>6676956.3104176857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1993666.9880634972</v>
      </c>
      <c r="R120" s="25">
        <f t="array" aca="1" ref="R120" ca="1">INDEX('Lorri 401b'!L:L,MATCH('Retirement Calculator'!A120,'Lorri 401b'!N:N,0),0)</f>
        <v>4680933.828181345</v>
      </c>
      <c r="S120" s="25">
        <f t="shared" ca="1" si="7"/>
        <v>6674600.8162448425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1993543.322326734</v>
      </c>
      <c r="R121" s="25">
        <f t="array" aca="1" ref="R121" ca="1">INDEX('Lorri 401b'!L:L,MATCH('Retirement Calculator'!A121,'Lorri 401b'!N:N,0),0)</f>
        <v>4678692.185186212</v>
      </c>
      <c r="S121" s="25">
        <f t="shared" ca="1" si="7"/>
        <v>6672235.5075129457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1993419.1413160677</v>
      </c>
      <c r="R122" s="25">
        <f t="array" aca="1" ref="R122" ca="1">INDEX('Lorri 401b'!L:L,MATCH('Retirement Calculator'!A122,'Lorri 401b'!N:N,0),0)</f>
        <v>4676441.2020119317</v>
      </c>
      <c r="S122" s="25">
        <f t="shared" ca="1" si="7"/>
        <v>6669860.3433279991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1993294.4428845234</v>
      </c>
      <c r="R123" s="25">
        <f t="array" aca="1" ref="R123" ca="1">INDEX('Lorri 401b'!L:L,MATCH('Retirement Calculator'!A123,'Lorri 401b'!N:N,0),0)</f>
        <v>4674180.8397410922</v>
      </c>
      <c r="S123" s="25">
        <f t="shared" ca="1" si="7"/>
        <v>6667475.2826256156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1993169.2248761812</v>
      </c>
      <c r="R124" s="25">
        <f t="array" aca="1" ref="R124" ca="1">INDEX('Lorri 401b'!L:L,MATCH('Retirement Calculator'!A124,'Lorri 401b'!N:N,0),0)</f>
        <v>4671911.0592941241</v>
      </c>
      <c r="S124" s="25">
        <f t="shared" ca="1" si="7"/>
        <v>6665080.2841703054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1993043.4851261375</v>
      </c>
      <c r="R125" s="25">
        <f t="array" aca="1" ref="R125" ca="1">INDEX('Lorri 401b'!L:L,MATCH('Retirement Calculator'!A125,'Lorri 401b'!N:N,0),0)</f>
        <v>4669631.8214286268</v>
      </c>
      <c r="S125" s="25">
        <f t="shared" ca="1" si="7"/>
        <v>6662675.3065547645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1992917.2214604686</v>
      </c>
      <c r="R126" s="25">
        <f t="array" aca="1" ref="R126" ca="1">INDEX('Lorri 401b'!L:L,MATCH('Retirement Calculator'!A126,'Lorri 401b'!N:N,0),0)</f>
        <v>4667343.0867386898</v>
      </c>
      <c r="S126" s="25">
        <f t="shared" ca="1" si="7"/>
        <v>6660260.3081991579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1992790.4316961928</v>
      </c>
      <c r="R127" s="25">
        <f t="array" aca="1" ref="R127" ca="1">INDEX('Lorri 401b'!L:L,MATCH('Retirement Calculator'!A127,'Lorri 401b'!N:N,0),0)</f>
        <v>4665044.8156542117</v>
      </c>
      <c r="S127" s="25">
        <f t="shared" ca="1" si="7"/>
        <v>6657835.247350404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1992663.1136412325</v>
      </c>
      <c r="R128" s="25">
        <f t="array" aca="1" ref="R128" ca="1">INDEX('Lorri 401b'!L:L,MATCH('Retirement Calculator'!A128,'Lorri 401b'!N:N,0),0)</f>
        <v>4662736.9684402151</v>
      </c>
      <c r="S128" s="25">
        <f t="shared" ca="1" si="7"/>
        <v>6655400.0820814474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1992535.2650943766</v>
      </c>
      <c r="R129" s="25">
        <f t="array" aca="1" ref="R129" ca="1">INDEX('Lorri 401b'!L:L,MATCH('Retirement Calculator'!A129,'Lorri 401b'!N:N,0),0)</f>
        <v>4660419.5051961606</v>
      </c>
      <c r="S129" s="25">
        <f t="shared" ca="1" si="7"/>
        <v>6652954.7702905368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1992406.8838452422</v>
      </c>
      <c r="R130" s="25">
        <f t="array" aca="1" ref="R130" ca="1">INDEX('Lorri 401b'!L:L,MATCH('Retirement Calculator'!A130,'Lorri 401b'!N:N,0),0)</f>
        <v>4658092.3858552556</v>
      </c>
      <c r="S130" s="25">
        <f t="shared" ca="1" si="7"/>
        <v>6650499.2697004974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1992277.9676742363</v>
      </c>
      <c r="R131" s="25">
        <f t="array" aca="1" ref="R131" ca="1">INDEX('Lorri 401b'!L:L,MATCH('Retirement Calculator'!A131,'Lorri 401b'!N:N,0),0)</f>
        <v>4655755.5701837633</v>
      </c>
      <c r="S131" s="25">
        <f t="shared" ca="1" si="7"/>
        <v>6648033.537858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1992148.5143525179</v>
      </c>
      <c r="R132" s="25">
        <f t="array" aca="1" ref="R132" ca="1">INDEX('Lorri 401b'!L:L,MATCH('Retirement Calculator'!A132,'Lorri 401b'!N:N,0),0)</f>
        <v>4653409.0177803067</v>
      </c>
      <c r="S132" s="25">
        <f t="shared" ca="1" si="7"/>
        <v>6645557.5321328249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1992018.521641959</v>
      </c>
      <c r="R133" s="25">
        <f t="array" aca="1" ref="R133" ca="1">INDEX('Lorri 401b'!L:L,MATCH('Retirement Calculator'!A133,'Lorri 401b'!N:N,0),0)</f>
        <v>4651052.688075169</v>
      </c>
      <c r="S133" s="25">
        <f t="shared" ca="1" si="7"/>
        <v>6643071.2097171284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1991887.9872951061</v>
      </c>
      <c r="R134" s="25">
        <f t="array" aca="1" ref="R134" ca="1">INDEX('Lorri 401b'!L:L,MATCH('Retirement Calculator'!A134,'Lorri 401b'!N:N,0),0)</f>
        <v>4648686.5403295932</v>
      </c>
      <c r="S134" s="25">
        <f t="shared" ca="1" si="7"/>
        <v>6640574.5276246993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1991756.9090551413</v>
      </c>
      <c r="R135" s="25">
        <f t="array" aca="1" ref="R135" ca="1">INDEX('Lorri 401b'!L:L,MATCH('Retirement Calculator'!A135,'Lorri 401b'!N:N,0),0)</f>
        <v>4646310.5336350771</v>
      </c>
      <c r="S135" s="25">
        <f t="shared" ca="1" si="7"/>
        <v>6638067.4426902179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1991625.2846558432</v>
      </c>
      <c r="R136" s="25">
        <f t="array" aca="1" ref="R136" ca="1">INDEX('Lorri 401b'!L:L,MATCH('Retirement Calculator'!A136,'Lorri 401b'!N:N,0),0)</f>
        <v>4643924.6269126674</v>
      </c>
      <c r="S136" s="25">
        <f t="shared" ca="1" si="7"/>
        <v>6635549.9115685103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1991493.1118215481</v>
      </c>
      <c r="R137" s="25">
        <f t="array" aca="1" ref="R137" ca="1">INDEX('Lorri 401b'!L:L,MATCH('Retirement Calculator'!A137,'Lorri 401b'!N:N,0),0)</f>
        <v>4641528.7789122481</v>
      </c>
      <c r="S137" s="25">
        <f t="shared" ca="1" si="7"/>
        <v>6633021.8907337962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1991360.3882671101</v>
      </c>
      <c r="R138" s="25">
        <f t="array" aca="1" ref="R138" ca="1">INDEX('Lorri 401b'!L:L,MATCH('Retirement Calculator'!A138,'Lorri 401b'!N:N,0),0)</f>
        <v>4639122.9482118264</v>
      </c>
      <c r="S138" s="25">
        <f t="shared" ca="1" si="7"/>
        <v>6630483.3364789365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1991227.1116978619</v>
      </c>
      <c r="R139" s="25">
        <f t="array" aca="1" ref="R139" ca="1">INDEX('Lorri 401b'!L:L,MATCH('Retirement Calculator'!A139,'Lorri 401b'!N:N,0),0)</f>
        <v>4636707.0932168197</v>
      </c>
      <c r="S139" s="25">
        <f t="shared" ca="1" si="7"/>
        <v>6627934.2049146816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1991093.2798095753</v>
      </c>
      <c r="R140" s="25">
        <f t="array" aca="1" ref="R140" ca="1">INDEX('Lorri 401b'!L:L,MATCH('Retirement Calculator'!A140,'Lorri 401b'!N:N,0),0)</f>
        <v>4634281.1721593337</v>
      </c>
      <c r="S140" s="25">
        <f t="shared" ca="1" si="7"/>
        <v>6625374.4519689092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1990958.8902884207</v>
      </c>
      <c r="R141" s="25">
        <f t="array" aca="1" ref="R141" ca="1">INDEX('Lorri 401b'!L:L,MATCH('Retirement Calculator'!A141,'Lorri 401b'!N:N,0),0)</f>
        <v>4631845.1430974416</v>
      </c>
      <c r="S141" s="25">
        <f t="shared" ca="1" si="7"/>
        <v>6622804.0333858626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1990823.9408109281</v>
      </c>
      <c r="R142" s="25">
        <f t="array" aca="1" ref="R142" ca="1">INDEX('Lorri 401b'!L:L,MATCH('Retirement Calculator'!A142,'Lorri 401b'!N:N,0),0)</f>
        <v>4629398.9639144586</v>
      </c>
      <c r="S142" s="25">
        <f t="shared" ca="1" si="7"/>
        <v>6620222.9047253868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1990688.4290439459</v>
      </c>
      <c r="R143" s="25">
        <f t="array" aca="1" ref="R143" ca="1">INDEX('Lorri 401b'!L:L,MATCH('Retirement Calculator'!A143,'Lorri 401b'!N:N,0),0)</f>
        <v>4626942.5923182135</v>
      </c>
      <c r="S143" s="25">
        <f t="shared" ca="1" si="7"/>
        <v>6617631.0213621594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1990552.3526446011</v>
      </c>
      <c r="R144" s="25">
        <f t="array" aca="1" ref="R144" ca="1">INDEX('Lorri 401b'!L:L,MATCH('Retirement Calculator'!A144,'Lorri 401b'!N:N,0),0)</f>
        <v>4624475.9858403169</v>
      </c>
      <c r="S144" s="25">
        <f t="shared" ca="1" si="7"/>
        <v>6615028.3384849178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1990415.7092602593</v>
      </c>
      <c r="R145" s="25">
        <f t="array" aca="1" ref="R145" ca="1">INDEX('Lorri 401b'!L:L,MATCH('Retirement Calculator'!A145,'Lorri 401b'!N:N,0),0)</f>
        <v>4621999.1018354287</v>
      </c>
      <c r="S145" s="25">
        <f t="shared" ca="1" si="7"/>
        <v>6612414.8110956885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1990278.4965284825</v>
      </c>
      <c r="R146" s="25">
        <f t="array" aca="1" ref="R146" ca="1">INDEX('Lorri 401b'!L:L,MATCH('Retirement Calculator'!A146,'Lorri 401b'!N:N,0),0)</f>
        <v>4619511.8974805204</v>
      </c>
      <c r="S146" s="25">
        <f t="shared" ca="1" si="7"/>
        <v>6609790.3940090034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1990140.7120769902</v>
      </c>
      <c r="R147" s="25">
        <f t="array" aca="1" ref="R147" ca="1">INDEX('Lorri 401b'!L:L,MATCH('Retirement Calculator'!A147,'Lorri 401b'!N:N,0),0)</f>
        <v>4617014.3297741339</v>
      </c>
      <c r="S147" s="25">
        <f t="shared" ca="1" si="7"/>
        <v>6607155.0418511238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1990002.3535236164</v>
      </c>
      <c r="R148" s="25">
        <f t="array" aca="1" ref="R148" ca="1">INDEX('Lorri 401b'!L:L,MATCH('Retirement Calculator'!A148,'Lorri 401b'!N:N,0),0)</f>
        <v>4614506.3555356367</v>
      </c>
      <c r="S148" s="25">
        <f t="shared" ca="1" si="7"/>
        <v>6604508.7090592533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1989863.4184762705</v>
      </c>
      <c r="R149" s="25">
        <f t="array" aca="1" ref="R149" ca="1">INDEX('Lorri 401b'!L:L,MATCH('Retirement Calculator'!A149,'Lorri 401b'!N:N,0),0)</f>
        <v>4611987.9314044798</v>
      </c>
      <c r="S149" s="25">
        <f t="shared" ca="1" si="7"/>
        <v>6601851.3498807503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1989723.9045328938</v>
      </c>
      <c r="R150" s="25">
        <f t="array" aca="1" ref="R150" ca="1">INDEX('Lorri 401b'!L:L,MATCH('Retirement Calculator'!A150,'Lorri 401b'!N:N,0),0)</f>
        <v>4609459.0138394423</v>
      </c>
      <c r="S150" s="25">
        <f t="shared" ca="1" si="7"/>
        <v>6599182.9183723358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1989583.8092814197</v>
      </c>
      <c r="R151" s="25">
        <f t="array" aca="1" ref="R151" ca="1">INDEX('Lorri 401b'!L:L,MATCH('Retirement Calculator'!A151,'Lorri 401b'!N:N,0),0)</f>
        <v>4606919.5591178844</v>
      </c>
      <c r="S151" s="25">
        <f t="shared" ca="1" si="7"/>
        <v>6596503.3683993043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1989443.1302997312</v>
      </c>
      <c r="R152" s="25">
        <f t="array" aca="1" ref="R152" ca="1">INDEX('Lorri 401b'!L:L,MATCH('Retirement Calculator'!A152,'Lorri 401b'!N:N,0),0)</f>
        <v>4604369.5233349865</v>
      </c>
      <c r="S152" s="25">
        <f t="shared" ca="1" si="7"/>
        <v>6593812.6536347177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1989301.8651556189</v>
      </c>
      <c r="R153" s="25">
        <f t="array" aca="1" ref="R153" ca="1">INDEX('Lorri 401b'!L:L,MATCH('Retirement Calculator'!A153,'Lorri 401b'!N:N,0),0)</f>
        <v>4601808.8624029933</v>
      </c>
      <c r="S153" s="25">
        <f t="shared" ca="1" si="7"/>
        <v>6591110.7275586119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1989160.0114067395</v>
      </c>
      <c r="R154" s="25">
        <f t="array" aca="1" ref="R154" ca="1">INDEX('Lorri 401b'!L:L,MATCH('Retirement Calculator'!A154,'Lorri 401b'!N:N,0),0)</f>
        <v>4599237.5320504503</v>
      </c>
      <c r="S154" s="25">
        <f t="shared" ca="1" si="7"/>
        <v>6588397.5434571896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1989017.566600573</v>
      </c>
      <c r="R155" s="25">
        <f t="array" aca="1" ref="R155" ca="1">INDEX('Lorri 401b'!L:L,MATCH('Retirement Calculator'!A155,'Lorri 401b'!N:N,0),0)</f>
        <v>4596655.4878214383</v>
      </c>
      <c r="S155" s="25">
        <f t="shared" ca="1" si="7"/>
        <v>6585673.0544220116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1988874.5282743811</v>
      </c>
      <c r="R156" s="25">
        <f t="array" aca="1" ref="R156" ca="1">INDEX('Lorri 401b'!L:L,MATCH('Retirement Calculator'!A156,'Lorri 401b'!N:N,0),0)</f>
        <v>4594062.6850748053</v>
      </c>
      <c r="S156" s="25">
        <f t="shared" ca="1" si="7"/>
        <v>6582937.2133491859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1988730.8939551632</v>
      </c>
      <c r="R157" s="25">
        <f t="array" aca="1" ref="R157" ca="1">INDEX('Lorri 401b'!L:L,MATCH('Retirement Calculator'!A157,'Lorri 401b'!N:N,0),0)</f>
        <v>4591459.0789833944</v>
      </c>
      <c r="S157" s="25">
        <f t="shared" ca="1" si="7"/>
        <v>6580189.9729385581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1988586.6611596153</v>
      </c>
      <c r="R158" s="25">
        <f t="array" aca="1" ref="R158" ca="1">INDEX('Lorri 401b'!L:L,MATCH('Retirement Calculator'!A158,'Lorri 401b'!N:N,0),0)</f>
        <v>4588844.6245332696</v>
      </c>
      <c r="S158" s="25">
        <f t="shared" ca="1" si="7"/>
        <v>6577431.2856928846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1988441.8273940859</v>
      </c>
      <c r="R159" s="25">
        <f t="array" aca="1" ref="R159" ca="1">INDEX('Lorri 401b'!L:L,MATCH('Retirement Calculator'!A159,'Lorri 401b'!N:N,0),0)</f>
        <v>4586219.2765229354</v>
      </c>
      <c r="S159" s="25">
        <f t="shared" ca="1" si="7"/>
        <v>6574661.1039170213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1988296.3901545336</v>
      </c>
      <c r="R160" s="25">
        <f t="array" aca="1" ref="R160" ca="1">INDEX('Lorri 401b'!L:L,MATCH('Retirement Calculator'!A160,'Lorri 401b'!N:N,0),0)</f>
        <v>4583582.989562558</v>
      </c>
      <c r="S160" s="25">
        <f t="shared" ca="1" si="7"/>
        <v>6571879.3797170911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1988150.3469264831</v>
      </c>
      <c r="R161" s="25">
        <f t="array" aca="1" ref="R161" ca="1">INDEX('Lorri 401b'!L:L,MATCH('Retirement Calculator'!A161,'Lorri 401b'!N:N,0),0)</f>
        <v>4580935.7180731799</v>
      </c>
      <c r="S161" s="25">
        <f t="shared" ca="1" si="7"/>
        <v>6569086.0649996633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1988003.6951849824</v>
      </c>
      <c r="R162" s="25">
        <f t="array" aca="1" ref="R162" ca="1">INDEX('Lorri 401b'!L:L,MATCH('Retirement Calculator'!A162,'Lorri 401b'!N:N,0),0)</f>
        <v>4578277.4162859293</v>
      </c>
      <c r="S162" s="25">
        <f t="shared" ca="1" si="7"/>
        <v>6566281.1114709117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1987856.4323945588</v>
      </c>
      <c r="R163" s="25">
        <f t="array" aca="1" ref="R163" ca="1">INDEX('Lorri 401b'!L:L,MATCH('Retirement Calculator'!A163,'Lorri 401b'!N:N,0),0)</f>
        <v>4575608.0382412318</v>
      </c>
      <c r="S163" s="25">
        <f t="shared" ca="1" si="7"/>
        <v>6563464.4706357904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1987708.556009175</v>
      </c>
      <c r="R164" s="25">
        <f t="array" aca="1" ref="R164" ca="1">INDEX('Lorri 401b'!L:L,MATCH('Retirement Calculator'!A164,'Lorri 401b'!N:N,0),0)</f>
        <v>4572927.5377880149</v>
      </c>
      <c r="S164" s="25">
        <f t="shared" ca="1" si="7"/>
        <v>6560636.0937971901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1987560.0634721855</v>
      </c>
      <c r="R165" s="25">
        <f t="array" aca="1" ref="R165" ca="1">INDEX('Lorri 401b'!L:L,MATCH('Retirement Calculator'!A165,'Lorri 401b'!N:N,0),0)</f>
        <v>4570235.868582909</v>
      </c>
      <c r="S165" s="25">
        <f t="shared" ca="1" si="7"/>
        <v>6557795.9320550943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1987410.9522162918</v>
      </c>
      <c r="R166" s="25">
        <f t="array" aca="1" ref="R166" ca="1">INDEX('Lorri 401b'!L:L,MATCH('Retirement Calculator'!A166,'Lorri 401b'!N:N,0),0)</f>
        <v>4567532.984089449</v>
      </c>
      <c r="S166" s="25">
        <f t="shared" ca="1" si="7"/>
        <v>6554943.9363057408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1987261.2196634987</v>
      </c>
      <c r="R167" s="25">
        <f t="array" aca="1" ref="R167" ca="1">INDEX('Lorri 401b'!L:L,MATCH('Retirement Calculator'!A167,'Lorri 401b'!N:N,0),0)</f>
        <v>4564818.8375772657</v>
      </c>
      <c r="S167" s="25">
        <f t="shared" ca="1" si="7"/>
        <v>6552080.0572407646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1987110.8632250689</v>
      </c>
      <c r="R168" s="25">
        <f t="array" aca="1" ref="R168" ca="1">INDEX('Lorri 401b'!L:L,MATCH('Retirement Calculator'!A168,'Lorri 401b'!N:N,0),0)</f>
        <v>4562093.3821212817</v>
      </c>
      <c r="S168" s="25">
        <f t="shared" ca="1" si="7"/>
        <v>6549204.2453463506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1986959.880301479</v>
      </c>
      <c r="R169" s="25">
        <f t="array" aca="1" ref="R169" ca="1">INDEX('Lorri 401b'!L:L,MATCH('Retirement Calculator'!A169,'Lorri 401b'!N:N,0),0)</f>
        <v>4559356.570600898</v>
      </c>
      <c r="S169" s="25">
        <f t="shared" ca="1" si="7"/>
        <v>6546316.4509023773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1986808.2682823741</v>
      </c>
      <c r="R170" s="25">
        <f t="array" aca="1" ref="R170" ca="1">INDEX('Lorri 401b'!L:L,MATCH('Retirement Calculator'!A170,'Lorri 401b'!N:N,0),0)</f>
        <v>4556608.3556991797</v>
      </c>
      <c r="S170" s="25">
        <f t="shared" ca="1" si="7"/>
        <v>6543416.6239815541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1986656.0245465229</v>
      </c>
      <c r="R171" s="25">
        <f t="array" aca="1" ref="R171" ca="1">INDEX('Lorri 401b'!L:L,MATCH('Retirement Calculator'!A171,'Lorri 401b'!N:N,0),0)</f>
        <v>4553848.6899020374</v>
      </c>
      <c r="S171" s="25">
        <f t="shared" ca="1" si="7"/>
        <v>6540504.71444856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1986503.1464617723</v>
      </c>
      <c r="R172" s="25">
        <f t="array" aca="1" ref="R172" ca="1">INDEX('Lorri 401b'!L:L,MATCH('Retirement Calculator'!A172,'Lorri 401b'!N:N,0),0)</f>
        <v>4551077.5254974067</v>
      </c>
      <c r="S172" s="25">
        <f t="shared" ca="1" si="7"/>
        <v>6537580.6719591785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1986349.6313850018</v>
      </c>
      <c r="R173" s="25">
        <f t="array" aca="1" ref="R173" ca="1">INDEX('Lorri 401b'!L:L,MATCH('Retirement Calculator'!A173,'Lorri 401b'!N:N,0),0)</f>
        <v>4548294.8145744232</v>
      </c>
      <c r="S173" s="25">
        <f t="shared" ca="1" si="7"/>
        <v>6534644.4459594246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1986195.4766620782</v>
      </c>
      <c r="R174" s="25">
        <f t="array" aca="1" ref="R174" ca="1">INDEX('Lorri 401b'!L:L,MATCH('Retirement Calculator'!A174,'Lorri 401b'!N:N,0),0)</f>
        <v>4545500.5090225944</v>
      </c>
      <c r="S174" s="25">
        <f t="shared" ca="1" si="7"/>
        <v>6531695.9856846724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1986040.679627809</v>
      </c>
      <c r="R175" s="25">
        <f t="array" aca="1" ref="R175" ca="1">INDEX('Lorri 401b'!L:L,MATCH('Retirement Calculator'!A175,'Lorri 401b'!N:N,0),0)</f>
        <v>4542694.5605309661</v>
      </c>
      <c r="S175" s="25">
        <f t="shared" ca="1" si="7"/>
        <v>6528735.2401587749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1985885.237605897</v>
      </c>
      <c r="R176" s="25">
        <f t="array" aca="1" ref="R176" ca="1">INDEX('Lorri 401b'!L:L,MATCH('Retirement Calculator'!A176,'Lorri 401b'!N:N,0),0)</f>
        <v>4539876.9205872891</v>
      </c>
      <c r="S176" s="25">
        <f t="shared" ca="1" si="7"/>
        <v>6525762.1581931859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1985729.1479088939</v>
      </c>
      <c r="R177" s="25">
        <f t="array" aca="1" ref="R177" ca="1">INDEX('Lorri 401b'!L:L,MATCH('Retirement Calculator'!A177,'Lorri 401b'!N:N,0),0)</f>
        <v>4537047.5404771809</v>
      </c>
      <c r="S177" s="25">
        <f t="shared" ca="1" si="7"/>
        <v>6522776.6883860752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1985572.4078381532</v>
      </c>
      <c r="R178" s="25">
        <f t="array" aca="1" ref="R178" ca="1">INDEX('Lorri 401b'!L:L,MATCH('Retirement Calculator'!A178,'Lorri 401b'!N:N,0),0)</f>
        <v>4534206.3712832797</v>
      </c>
      <c r="S178" s="25">
        <f t="shared" ca="1" si="7"/>
        <v>6519778.7791214325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1985415.0146837845</v>
      </c>
      <c r="R179" s="25">
        <f t="array" aca="1" ref="R179" ca="1">INDEX('Lorri 401b'!L:L,MATCH('Retirement Calculator'!A179,'Lorri 401b'!N:N,0),0)</f>
        <v>4531353.3638844043</v>
      </c>
      <c r="S179" s="25">
        <f t="shared" ca="1" si="7"/>
        <v>6516768.3785681892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1985256.9657246058</v>
      </c>
      <c r="R180" s="25">
        <f t="array" aca="1" ref="R180" ca="1">INDEX('Lorri 401b'!L:L,MATCH('Retirement Calculator'!A180,'Lorri 401b'!N:N,0),0)</f>
        <v>4528488.4689547</v>
      </c>
      <c r="S180" s="25">
        <f t="shared" ca="1" si="7"/>
        <v>6513745.4346793061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1985098.2582280973</v>
      </c>
      <c r="R181" s="25">
        <f t="array" aca="1" ref="R181" ca="1">INDEX('Lorri 401b'!L:L,MATCH('Retirement Calculator'!A181,'Lorri 401b'!N:N,0),0)</f>
        <v>4525611.6369627891</v>
      </c>
      <c r="S181" s="25">
        <f t="shared" ca="1" si="7"/>
        <v>6510709.8951908862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1984938.8894503533</v>
      </c>
      <c r="R182" s="25">
        <f t="array" aca="1" ref="R182" ca="1">INDEX('Lorri 401b'!L:L,MATCH('Retirement Calculator'!A182,'Lorri 401b'!N:N,0),0)</f>
        <v>4522722.8181709116</v>
      </c>
      <c r="S182" s="25">
        <f t="shared" ca="1" si="7"/>
        <v>6507661.7076212652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1984778.8566360355</v>
      </c>
      <c r="R183" s="25">
        <f t="array" aca="1" ref="R183" ca="1">INDEX('Lorri 401b'!L:L,MATCH('Retirement Calculator'!A183,'Lorri 401b'!N:N,0),0)</f>
        <v>4519821.962634068</v>
      </c>
      <c r="S183" s="25">
        <f t="shared" ca="1" si="7"/>
        <v>6504600.8192701032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1984618.1570183246</v>
      </c>
      <c r="R184" s="25">
        <f t="array" aca="1" ref="R184" ca="1">INDEX('Lorri 401b'!L:L,MATCH('Retirement Calculator'!A184,'Lorri 401b'!N:N,0),0)</f>
        <v>4516909.0201991545</v>
      </c>
      <c r="S184" s="25">
        <f t="shared" ca="1" si="7"/>
        <v>6501527.1772174789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1984456.7878188731</v>
      </c>
      <c r="R185" s="25">
        <f t="array" aca="1" ref="R185" ca="1">INDEX('Lorri 401b'!L:L,MATCH('Retirement Calculator'!A185,'Lorri 401b'!N:N,0),0)</f>
        <v>4513983.9405040955</v>
      </c>
      <c r="S185" s="25">
        <f t="shared" ca="1" si="7"/>
        <v>6498440.7283229688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1984294.7462477572</v>
      </c>
      <c r="R186" s="25">
        <f t="array" aca="1" ref="R186" ca="1">INDEX('Lorri 401b'!L:L,MATCH('Retirement Calculator'!A186,'Lorri 401b'!N:N,0),0)</f>
        <v>4511046.6729769735</v>
      </c>
      <c r="S186" s="25">
        <f t="shared" ca="1" si="7"/>
        <v>6495341.4192247307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1984132.0295034284</v>
      </c>
      <c r="R187" s="25">
        <f t="array" aca="1" ref="R187" ca="1">INDEX('Lorri 401b'!L:L,MATCH('Retirement Calculator'!A187,'Lorri 401b'!N:N,0),0)</f>
        <v>4508097.1668351553</v>
      </c>
      <c r="S187" s="25">
        <f t="shared" ca="1" si="7"/>
        <v>6492229.1963385837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1983968.6347726649</v>
      </c>
      <c r="R188" s="25">
        <f t="array" aca="1" ref="R188" ca="1">INDEX('Lorri 401b'!L:L,MATCH('Retirement Calculator'!A188,'Lorri 401b'!N:N,0),0)</f>
        <v>4505135.3710844126</v>
      </c>
      <c r="S188" s="25">
        <f t="shared" ca="1" si="7"/>
        <v>6489104.0058570774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1983804.5592305232</v>
      </c>
      <c r="R189" s="25">
        <f t="array" aca="1" ref="R189" ca="1">INDEX('Lorri 401b'!L:L,MATCH('Retirement Calculator'!A189,'Lorri 401b'!N:N,0),0)</f>
        <v>4502161.2345180418</v>
      </c>
      <c r="S189" s="25">
        <f t="shared" ca="1" si="7"/>
        <v>6485965.793748565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1983639.8000402893</v>
      </c>
      <c r="R190" s="25">
        <f t="array" aca="1" ref="R190" ca="1">INDEX('Lorri 401b'!L:L,MATCH('Retirement Calculator'!A190,'Lorri 401b'!N:N,0),0)</f>
        <v>4499174.7057159776</v>
      </c>
      <c r="S190" s="25">
        <f t="shared" ca="1" si="7"/>
        <v>6482814.5057562664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1983474.3543534293</v>
      </c>
      <c r="R191" s="25">
        <f t="array" aca="1" ref="R191" ca="1">INDEX('Lorri 401b'!L:L,MATCH('Retirement Calculator'!A191,'Lorri 401b'!N:N,0),0)</f>
        <v>4496175.7330439053</v>
      </c>
      <c r="S191" s="25">
        <f t="shared" ca="1" si="7"/>
        <v>6479650.0873973351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1983308.2193095407</v>
      </c>
      <c r="R192" s="25">
        <f t="array" aca="1" ref="R192" ca="1">INDEX('Lorri 401b'!L:L,MATCH('Retirement Calculator'!A192,'Lorri 401b'!N:N,0),0)</f>
        <v>4493164.2646523658</v>
      </c>
      <c r="S192" s="25">
        <f t="shared" ca="1" si="7"/>
        <v>6476472.4839619063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1983141.3920363027</v>
      </c>
      <c r="R193" s="25">
        <f t="array" aca="1" ref="R193" ca="1">INDEX('Lorri 401b'!L:L,MATCH('Retirement Calculator'!A193,'Lorri 401b'!N:N,0),0)</f>
        <v>4490140.2484758617</v>
      </c>
      <c r="S193" s="25">
        <f t="shared" ca="1" si="7"/>
        <v>6473281.6405121647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1982973.8696494263</v>
      </c>
      <c r="R194" s="25">
        <f t="array" aca="1" ref="R194" ca="1">INDEX('Lorri 401b'!L:L,MATCH('Retirement Calculator'!A194,'Lorri 401b'!N:N,0),0)</f>
        <v>4487103.6322319554</v>
      </c>
      <c r="S194" s="25">
        <f t="shared" ca="1" si="7"/>
        <v>6470077.5018813815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1982805.6492526045</v>
      </c>
      <c r="R195" s="25">
        <f t="array" aca="1" ref="R195" ca="1">INDEX('Lorri 401b'!L:L,MATCH('Retirement Calculator'!A195,'Lorri 401b'!N:N,0),0)</f>
        <v>4484054.3634203663</v>
      </c>
      <c r="S195" s="25">
        <f t="shared" ca="1" si="7"/>
        <v>6466860.012672971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1982636.7279374625</v>
      </c>
      <c r="R196" s="25">
        <f t="array" aca="1" ref="R196" ca="1">INDEX('Lorri 401b'!L:L,MATCH('Retirement Calculator'!A196,'Lorri 401b'!N:N,0),0)</f>
        <v>4480992.389322062</v>
      </c>
      <c r="S196" s="25">
        <f t="shared" ca="1" si="7"/>
        <v>6463629.1172595248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1982467.1027835074</v>
      </c>
      <c r="R197" s="25">
        <f t="array" aca="1" ref="R197" ca="1">INDEX('Lorri 401b'!L:L,MATCH('Retirement Calculator'!A197,'Lorri 401b'!N:N,0),0)</f>
        <v>4477917.6569983484</v>
      </c>
      <c r="S197" s="25">
        <f t="shared" ca="1" si="7"/>
        <v>6460384.7597818561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1982296.7708580776</v>
      </c>
      <c r="R198" s="25">
        <f t="array" aca="1" ref="R198" ca="1">INDEX('Lorri 401b'!L:L,MATCH('Retirement Calculator'!A198,'Lorri 401b'!N:N,0),0)</f>
        <v>4474830.1132899523</v>
      </c>
      <c r="S198" s="25">
        <f t="shared" ca="1" si="7"/>
        <v>6457126.8841480296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1982125.7292162918</v>
      </c>
      <c r="R199" s="25">
        <f t="array" aca="1" ref="R199" ca="1">INDEX('Lorri 401b'!L:L,MATCH('Retirement Calculator'!A199,'Lorri 401b'!N:N,0),0)</f>
        <v>4471729.7048161048</v>
      </c>
      <c r="S199" s="25">
        <f t="shared" ca="1" si="7"/>
        <v>6453855.4340323964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1981953.9749009986</v>
      </c>
      <c r="R200" s="25">
        <f t="array" aca="1" ref="R200" ca="1">INDEX('Lorri 401b'!L:L,MATCH('Retirement Calculator'!A200,'Lorri 401b'!N:N,0),0)</f>
        <v>4468616.3779736161</v>
      </c>
      <c r="S200" s="25">
        <f t="shared" ca="1" si="7"/>
        <v>6450570.3528746143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1981781.5049427249</v>
      </c>
      <c r="R201" s="25">
        <f t="array" aca="1" ref="R201" ca="1">INDEX('Lorri 401b'!L:L,MATCH('Retirement Calculator'!A201,'Lorri 401b'!N:N,0),0)</f>
        <v>4465490.0789359501</v>
      </c>
      <c r="S201" s="25">
        <f t="shared" ca="1" si="7"/>
        <v>6447271.5838786755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1981608.3163596252</v>
      </c>
      <c r="R202" s="25">
        <f t="array" aca="1" ref="R202" ca="1">INDEX('Lorri 401b'!L:L,MATCH('Retirement Calculator'!A202,'Lorri 401b'!N:N,0),0)</f>
        <v>4462350.7536522942</v>
      </c>
      <c r="S202" s="25">
        <f t="shared" ca="1" si="7"/>
        <v>6443959.0700119194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1981434.4061574291</v>
      </c>
      <c r="R203" s="25">
        <f t="array" aca="1" ref="R203" ca="1">INDEX('Lorri 401b'!L:L,MATCH('Retirement Calculator'!A203,'Lorri 401b'!N:N,0),0)</f>
        <v>4459198.3478466226</v>
      </c>
      <c r="S203" s="25">
        <f t="shared" ca="1" si="7"/>
        <v>6440632.7540040519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1981259.7713293906</v>
      </c>
      <c r="R204" s="25">
        <f t="array" aca="1" ref="R204" ca="1">INDEX('Lorri 401b'!L:L,MATCH('Retirement Calculator'!A204,'Lorri 401b'!N:N,0),0)</f>
        <v>4456032.807016761</v>
      </c>
      <c r="S204" s="25">
        <f t="shared" ca="1" si="7"/>
        <v>6437292.5783461519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1981084.4088562352</v>
      </c>
      <c r="R205" s="25">
        <f t="array" aca="1" ref="R205" ca="1">INDEX('Lorri 401b'!L:L,MATCH('Retirement Calculator'!A205,'Lorri 401b'!N:N,0),0)</f>
        <v>4452854.0764334416</v>
      </c>
      <c r="S205" s="25">
        <f t="shared" ca="1" si="7"/>
        <v>6433938.485289677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1980908.3157061085</v>
      </c>
      <c r="R206" s="25">
        <f t="array" aca="1" ref="R206" ca="1">INDEX('Lorri 401b'!L:L,MATCH('Retirement Calculator'!A206,'Lorri 401b'!N:N,0),0)</f>
        <v>4449662.1011393582</v>
      </c>
      <c r="S206" s="25">
        <f t="shared" ca="1" si="7"/>
        <v>6430570.4168454669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1980731.4888345229</v>
      </c>
      <c r="R207" s="25">
        <f t="array" aca="1" ref="R207" ca="1">INDEX('Lorri 401b'!L:L,MATCH('Retirement Calculator'!A207,'Lorri 401b'!N:N,0),0)</f>
        <v>4446456.825948216</v>
      </c>
      <c r="S207" s="25">
        <f t="shared" ca="1" si="7"/>
        <v>6427188.3147827387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1980553.9251843058</v>
      </c>
      <c r="R208" s="25">
        <f t="array" aca="1" ref="R208" ca="1">INDEX('Lorri 401b'!L:L,MATCH('Retirement Calculator'!A208,'Lorri 401b'!N:N,0),0)</f>
        <v>4443238.1954437774</v>
      </c>
      <c r="S208" s="25">
        <f t="shared" ca="1" si="7"/>
        <v>6423792.1206280831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1980375.6216855459</v>
      </c>
      <c r="R209" s="25">
        <f t="array" aca="1" ref="R209" ca="1">INDEX('Lorri 401b'!L:L,MATCH('Retirement Calculator'!A209,'Lorri 401b'!N:N,0),0)</f>
        <v>4440006.1539789038</v>
      </c>
      <c r="S209" s="25">
        <f t="shared" ca="1" si="7"/>
        <v>6420381.7756644497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1980196.5752555411</v>
      </c>
      <c r="R210" s="25">
        <f t="array" aca="1" ref="R210" ca="1">INDEX('Lorri 401b'!L:L,MATCH('Retirement Calculator'!A210,'Lorri 401b'!N:N,0),0)</f>
        <v>4436760.6456745937</v>
      </c>
      <c r="S210" s="25">
        <f t="shared" ca="1" si="7"/>
        <v>6416957.2209301349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1980016.7827987447</v>
      </c>
      <c r="R211" s="25">
        <f t="array" aca="1" ref="R211" ca="1">INDEX('Lorri 401b'!L:L,MATCH('Retirement Calculator'!A211,'Lorri 401b'!N:N,0),0)</f>
        <v>4433501.6144190151</v>
      </c>
      <c r="S211" s="25">
        <f t="shared" ca="1" si="7"/>
        <v>6413518.3972177599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1979836.2412067116</v>
      </c>
      <c r="R212" s="25">
        <f t="array" aca="1" ref="R212" ca="1">INDEX('Lorri 401b'!L:L,MATCH('Retirement Calculator'!A212,'Lorri 401b'!N:N,0),0)</f>
        <v>4430229.0038665384</v>
      </c>
      <c r="S212" s="25">
        <f t="shared" ca="1" si="7"/>
        <v>6410065.2450732496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1979654.9473580453</v>
      </c>
      <c r="R213" s="25">
        <f t="array" aca="1" ref="R213" ca="1">INDEX('Lorri 401b'!L:L,MATCH('Retirement Calculator'!A213,'Lorri 401b'!N:N,0),0)</f>
        <v>4426942.7574367598</v>
      </c>
      <c r="S213" s="25">
        <f t="shared" ca="1" si="7"/>
        <v>6406597.7047948055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1979472.8981183427</v>
      </c>
      <c r="R214" s="25">
        <f t="array" aca="1" ref="R214" ca="1">INDEX('Lorri 401b'!L:L,MATCH('Retirement Calculator'!A214,'Lorri 401b'!N:N,0),0)</f>
        <v>4423642.8183135241</v>
      </c>
      <c r="S214" s="25">
        <f t="shared" ca="1" si="7"/>
        <v>6403115.7164318673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1979290.0903401414</v>
      </c>
      <c r="R215" s="25">
        <f t="array" aca="1" ref="R215" ca="1">INDEX('Lorri 401b'!L:L,MATCH('Retirement Calculator'!A215,'Lorri 401b'!N:N,0),0)</f>
        <v>4420329.1294439416</v>
      </c>
      <c r="S215" s="25">
        <f t="shared" ca="1" si="7"/>
        <v>6399619.2197840828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1979106.5208628643</v>
      </c>
      <c r="R216" s="25">
        <f t="array" aca="1" ref="R216" ca="1">INDEX('Lorri 401b'!L:L,MATCH('Retirement Calculator'!A216,'Lorri 401b'!N:N,0),0)</f>
        <v>4417001.6335374024</v>
      </c>
      <c r="S216" s="25">
        <f t="shared" ca="1" si="7"/>
        <v>6396108.1544002667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1978922.1865127652</v>
      </c>
      <c r="R217" s="25">
        <f t="array" aca="1" ref="R217" ca="1">INDEX('Lorri 401b'!L:L,MATCH('Retirement Calculator'!A217,'Lorri 401b'!N:N,0),0)</f>
        <v>4413660.2730645854</v>
      </c>
      <c r="S217" s="25">
        <f t="shared" ca="1" si="7"/>
        <v>6392582.4595773509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1978737.0841028739</v>
      </c>
      <c r="R218" s="25">
        <f t="array" aca="1" ref="R218" ca="1">INDEX('Lorri 401b'!L:L,MATCH('Retirement Calculator'!A218,'Lorri 401b'!N:N,0),0)</f>
        <v>4410304.990256465</v>
      </c>
      <c r="S218" s="25">
        <f t="shared" ca="1" si="7"/>
        <v>6389042.0743593387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1978551.2104329416</v>
      </c>
      <c r="R219" s="25">
        <f t="array" aca="1" ref="R219" ca="1">INDEX('Lorri 401b'!L:L,MATCH('Retirement Calculator'!A219,'Lorri 401b'!N:N,0),0)</f>
        <v>4406935.7271033116</v>
      </c>
      <c r="S219" s="25">
        <f t="shared" ca="1" si="7"/>
        <v>6385486.9375362527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1978364.5622893844</v>
      </c>
      <c r="R220" s="25">
        <f t="array" aca="1" ref="R220" ca="1">INDEX('Lorri 401b'!L:L,MATCH('Retirement Calculator'!A220,'Lorri 401b'!N:N,0),0)</f>
        <v>4403552.4253536863</v>
      </c>
      <c r="S220" s="25">
        <f t="shared" ca="1" si="7"/>
        <v>6381916.9876430705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1978177.1364452292</v>
      </c>
      <c r="R221" s="25">
        <f t="array" aca="1" ref="R221" ca="1">INDEX('Lorri 401b'!L:L,MATCH('Retirement Calculator'!A221,'Lorri 401b'!N:N,0),0)</f>
        <v>4400155.0265134377</v>
      </c>
      <c r="S221" s="25">
        <f t="shared" ca="1" si="7"/>
        <v>6378332.1629586667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1977988.9296600565</v>
      </c>
      <c r="R222" s="25">
        <f t="array" aca="1" ref="R222" ca="1">INDEX('Lorri 401b'!L:L,MATCH('Retirement Calculator'!A222,'Lorri 401b'!N:N,0),0)</f>
        <v>4396743.4718446881</v>
      </c>
      <c r="S222" s="25">
        <f t="shared" ca="1" si="7"/>
        <v>6374732.4015047448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1977799.9386799457</v>
      </c>
      <c r="R223" s="25">
        <f t="array" aca="1" ref="R223" ca="1">INDEX('Lorri 401b'!L:L,MATCH('Retirement Calculator'!A223,'Lorri 401b'!N:N,0),0)</f>
        <v>4393317.7023648182</v>
      </c>
      <c r="S223" s="25">
        <f t="shared" ca="1" si="7"/>
        <v>6371117.6410447638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1977610.1602374176</v>
      </c>
      <c r="R224" s="25">
        <f t="array" aca="1" ref="R224" ca="1">INDEX('Lorri 401b'!L:L,MATCH('Retirement Calculator'!A224,'Lorri 401b'!N:N,0),0)</f>
        <v>4389877.6588454489</v>
      </c>
      <c r="S224" s="25">
        <f t="shared" ca="1" si="7"/>
        <v>6367487.8190828664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1977419.591051379</v>
      </c>
      <c r="R225" s="25">
        <f t="array" aca="1" ref="R225" ca="1">INDEX('Lorri 401b'!L:L,MATCH('Retirement Calculator'!A225,'Lorri 401b'!N:N,0),0)</f>
        <v>4386423.2818114161</v>
      </c>
      <c r="S225" s="25">
        <f t="shared" ca="1" si="7"/>
        <v>6363842.8728627954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1977228.2278270654</v>
      </c>
      <c r="R226" s="25">
        <f t="array" aca="1" ref="R226" ca="1">INDEX('Lorri 401b'!L:L,MATCH('Retirement Calculator'!A226,'Lorri 401b'!N:N,0),0)</f>
        <v>4382954.5115397414</v>
      </c>
      <c r="S226" s="25">
        <f t="shared" ca="1" si="7"/>
        <v>6360182.739366807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1977036.0672559838</v>
      </c>
      <c r="R227" s="25">
        <f t="array" aca="1" ref="R227" ca="1">INDEX('Lorri 401b'!L:L,MATCH('Retirement Calculator'!A227,'Lorri 401b'!N:N,0),0)</f>
        <v>4379471.2880586013</v>
      </c>
      <c r="S227" s="25">
        <f t="shared" ca="1" si="7"/>
        <v>6356507.3553145854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1976843.1060158559</v>
      </c>
      <c r="R228" s="25">
        <f t="array" aca="1" ref="R228" ca="1">INDEX('Lorri 401b'!L:L,MATCH('Retirement Calculator'!A228,'Lorri 401b'!N:N,0),0)</f>
        <v>4375973.5511462893</v>
      </c>
      <c r="S228" s="25">
        <f t="shared" ca="1" si="7"/>
        <v>6352816.6571621448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1976649.3407705608</v>
      </c>
      <c r="R229" s="25">
        <f t="array" aca="1" ref="R229" ca="1">INDEX('Lorri 401b'!L:L,MATCH('Retirement Calculator'!A229,'Lorri 401b'!N:N,0),0)</f>
        <v>4372461.2403301764</v>
      </c>
      <c r="S229" s="25">
        <f t="shared" ca="1" si="7"/>
        <v>6349110.5811007377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1976454.7681700771</v>
      </c>
      <c r="R230" s="25">
        <f t="array" aca="1" ref="R230" ca="1">INDEX('Lorri 401b'!L:L,MATCH('Retirement Calculator'!A230,'Lorri 401b'!N:N,0),0)</f>
        <v>4368934.2948856633</v>
      </c>
      <c r="S230" s="25">
        <f t="shared" ca="1" si="7"/>
        <v>6345389.0630557407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1976259.3848504247</v>
      </c>
      <c r="R231" s="25">
        <f t="array" aca="1" ref="R231" ca="1">INDEX('Lorri 401b'!L:L,MATCH('Retirement Calculator'!A231,'Lorri 401b'!N:N,0),0)</f>
        <v>4365392.6538351309</v>
      </c>
      <c r="S231" s="25">
        <f t="shared" ca="1" si="7"/>
        <v>6341652.0386855556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1976063.1874336069</v>
      </c>
      <c r="R232" s="25">
        <f t="array" aca="1" ref="R232" ca="1">INDEX('Lorri 401b'!L:L,MATCH('Retirement Calculator'!A232,'Lorri 401b'!N:N,0),0)</f>
        <v>4361836.2559468877</v>
      </c>
      <c r="S232" s="25">
        <f t="shared" ca="1" si="7"/>
        <v>6337899.4433804946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1975866.1725275526</v>
      </c>
      <c r="R233" s="25">
        <f t="array" aca="1" ref="R233" ca="1">INDEX('Lorri 401b'!L:L,MATCH('Retirement Calculator'!A233,'Lorri 401b'!N:N,0),0)</f>
        <v>4358265.0397341102</v>
      </c>
      <c r="S233" s="25">
        <f t="shared" ca="1" si="7"/>
        <v>6334131.2122616628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1975668.3367260562</v>
      </c>
      <c r="R234" s="25">
        <f t="array" aca="1" ref="R234" ca="1">INDEX('Lorri 401b'!L:L,MATCH('Retirement Calculator'!A234,'Lorri 401b'!N:N,0),0)</f>
        <v>4354678.9434537794</v>
      </c>
      <c r="S234" s="25">
        <f t="shared" ca="1" si="7"/>
        <v>6330347.2801798359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1975469.6766087203</v>
      </c>
      <c r="R235" s="25">
        <f t="array" aca="1" ref="R235" ca="1">INDEX('Lorri 401b'!L:L,MATCH('Retirement Calculator'!A235,'Lorri 401b'!N:N,0),0)</f>
        <v>4351077.9051056141</v>
      </c>
      <c r="S235" s="25">
        <f t="shared" ca="1" si="7"/>
        <v>6326547.581714334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1975270.1887408956</v>
      </c>
      <c r="R236" s="25">
        <f t="array" aca="1" ref="R236" ca="1">INDEX('Lorri 401b'!L:L,MATCH('Retirement Calculator'!A236,'Lorri 401b'!N:N,0),0)</f>
        <v>4347461.8624309981</v>
      </c>
      <c r="S236" s="25">
        <f t="shared" ca="1" si="7"/>
        <v>6322732.0511718933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1975069.8696736216</v>
      </c>
      <c r="R237" s="25">
        <f t="array" aca="1" ref="R237" ca="1">INDEX('Lorri 401b'!L:L,MATCH('Retirement Calculator'!A237,'Lorri 401b'!N:N,0),0)</f>
        <v>4343830.7529119048</v>
      </c>
      <c r="S237" s="25">
        <f t="shared" ca="1" si="7"/>
        <v>6318900.6225855267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1974868.7159435672</v>
      </c>
      <c r="R238" s="25">
        <f t="array" aca="1" ref="R238" ca="1">INDEX('Lorri 401b'!L:L,MATCH('Retirement Calculator'!A238,'Lorri 401b'!N:N,0),0)</f>
        <v>4340184.5137698157</v>
      </c>
      <c r="S238" s="25">
        <f t="shared" ca="1" si="7"/>
        <v>6315053.2297133831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1974666.7240729709</v>
      </c>
      <c r="R239" s="25">
        <f t="array" aca="1" ref="R239" ca="1">INDEX('Lorri 401b'!L:L,MATCH('Retirement Calculator'!A239,'Lorri 401b'!N:N,0),0)</f>
        <v>4336523.0819646344</v>
      </c>
      <c r="S239" s="25">
        <f t="shared" ca="1" si="7"/>
        <v>6311189.8060376048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1974463.8905695805</v>
      </c>
      <c r="R240" s="25">
        <f t="array" aca="1" ref="R240" ca="1">INDEX('Lorri 401b'!L:L,MATCH('Retirement Calculator'!A240,'Lorri 401b'!N:N,0),0)</f>
        <v>4332846.3941935981</v>
      </c>
      <c r="S240" s="25">
        <f t="shared" ca="1" si="7"/>
        <v>6307310.2847631788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1974260.2119265927</v>
      </c>
      <c r="R241" s="25">
        <f t="array" aca="1" ref="R241" ca="1">INDEX('Lorri 401b'!L:L,MATCH('Retirement Calculator'!A241,'Lorri 401b'!N:N,0),0)</f>
        <v>4329154.3868901823</v>
      </c>
      <c r="S241" s="25">
        <f t="shared" ca="1" si="7"/>
        <v>6303414.5988167748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1974055.6846225925</v>
      </c>
      <c r="R242" s="25">
        <f t="array" aca="1" ref="R242" ca="1">INDEX('Lorri 401b'!L:L,MATCH('Retirement Calculator'!A242,'Lorri 401b'!N:N,0),0)</f>
        <v>4325446.9962230027</v>
      </c>
      <c r="S242" s="25">
        <f t="shared" ca="1" si="7"/>
        <v>6299502.680845595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1973850.3051214921</v>
      </c>
      <c r="R243" s="25">
        <f t="array" aca="1" ref="R243" ca="1">INDEX('Lorri 401b'!L:L,MATCH('Retirement Calculator'!A243,'Lorri 401b'!N:N,0),0)</f>
        <v>4321724.1580947097</v>
      </c>
      <c r="S243" s="25">
        <f t="shared" ca="1" si="7"/>
        <v>6295574.4632162023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1973644.0698724706</v>
      </c>
      <c r="R244" s="25">
        <f t="array" aca="1" ref="R244" ca="1">INDEX('Lorri 401b'!L:L,MATCH('Retirement Calculator'!A244,'Lorri 401b'!N:N,0),0)</f>
        <v>4317985.8081408823</v>
      </c>
      <c r="S244" s="25">
        <f t="shared" ca="1" si="7"/>
        <v>6291629.8780133529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1973436.9753099114</v>
      </c>
      <c r="R245" s="25">
        <f t="array" aca="1" ref="R245" ca="1">INDEX('Lorri 401b'!L:L,MATCH('Retirement Calculator'!A245,'Lorri 401b'!N:N,0),0)</f>
        <v>4314231.8817289136</v>
      </c>
      <c r="S245" s="25">
        <f t="shared" ca="1" si="7"/>
        <v>6287668.8570388248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1973229.0178533415</v>
      </c>
      <c r="R246" s="25">
        <f t="array" aca="1" ref="R246" ca="1">INDEX('Lorri 401b'!L:L,MATCH('Retirement Calculator'!A246,'Lorri 401b'!N:N,0),0)</f>
        <v>4310462.3139568949</v>
      </c>
      <c r="S246" s="25">
        <f t="shared" ca="1" si="7"/>
        <v>6283691.331810236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1973020.1939073694</v>
      </c>
      <c r="R247" s="25">
        <f t="array" aca="1" ref="R247" ca="1">INDEX('Lorri 401b'!L:L,MATCH('Retirement Calculator'!A247,'Lorri 401b'!N:N,0),0)</f>
        <v>4306677.0396524929</v>
      </c>
      <c r="S247" s="25">
        <f t="shared" ca="1" si="7"/>
        <v>6279697.2335598618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1972810.4998616222</v>
      </c>
      <c r="R248" s="25">
        <f t="array" aca="1" ref="R248" ca="1">INDEX('Lorri 401b'!L:L,MATCH('Retirement Calculator'!A248,'Lorri 401b'!N:N,0),0)</f>
        <v>4302875.9933718229</v>
      </c>
      <c r="S248" s="25">
        <f t="shared" ca="1" si="7"/>
        <v>6275686.4932334451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1972599.9320906845</v>
      </c>
      <c r="R249" s="25">
        <f t="array" aca="1" ref="R249" ca="1">INDEX('Lorri 401b'!L:L,MATCH('Retirement Calculator'!A249,'Lorri 401b'!N:N,0),0)</f>
        <v>4299059.1093983166</v>
      </c>
      <c r="S249" s="25">
        <f t="shared" ca="1" si="7"/>
        <v>6271659.0414890014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1972388.4869540345</v>
      </c>
      <c r="R250" s="25">
        <f t="array" aca="1" ref="R250" ca="1">INDEX('Lorri 401b'!L:L,MATCH('Retirement Calculator'!A250,'Lorri 401b'!N:N,0),0)</f>
        <v>4295226.3217415875</v>
      </c>
      <c r="S250" s="25">
        <f t="shared" ca="1" si="7"/>
        <v>6267614.8086956218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1972176.160795982</v>
      </c>
      <c r="R251" s="25">
        <f t="array" aca="1" ref="R251" ca="1">INDEX('Lorri 401b'!L:L,MATCH('Retirement Calculator'!A251,'Lorri 401b'!N:N,0),0)</f>
        <v>4291377.5641362881</v>
      </c>
      <c r="S251" s="25">
        <f t="shared" ca="1" si="7"/>
        <v>6263553.7249322701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1971962.9499456042</v>
      </c>
      <c r="R252" s="25">
        <f t="array" aca="1" ref="R252" ca="1">INDEX('Lorri 401b'!L:L,MATCH('Retirement Calculator'!A252,'Lorri 401b'!N:N,0),0)</f>
        <v>4287512.7700409666</v>
      </c>
      <c r="S252" s="25">
        <f t="shared" ca="1" si="7"/>
        <v>6259475.719986571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1971748.8507166831</v>
      </c>
      <c r="R253" s="25">
        <f t="array" aca="1" ref="R253" ca="1">INDEX('Lorri 401b'!L:L,MATCH('Retirement Calculator'!A253,'Lorri 401b'!N:N,0),0)</f>
        <v>4283631.8726369152</v>
      </c>
      <c r="S253" s="25">
        <f t="shared" ca="1" si="7"/>
        <v>6255380.7233535983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1971533.8594076415</v>
      </c>
      <c r="R254" s="25">
        <f t="array" aca="1" ref="R254" ca="1">INDEX('Lorri 401b'!L:L,MATCH('Retirement Calculator'!A254,'Lorri 401b'!N:N,0),0)</f>
        <v>4279734.8048270131</v>
      </c>
      <c r="S254" s="25">
        <f t="shared" ca="1" si="7"/>
        <v>6251268.664234655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1971317.972301479</v>
      </c>
      <c r="R255" s="25">
        <f t="array" aca="1" ref="R255" ca="1">INDEX('Lorri 401b'!L:L,MATCH('Retirement Calculator'!A255,'Lorri 401b'!N:N,0),0)</f>
        <v>4275821.4992345702</v>
      </c>
      <c r="S255" s="25">
        <f t="shared" ca="1" si="7"/>
        <v>6247139.4715360496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1971101.1856657073</v>
      </c>
      <c r="R256" s="25">
        <f t="array" aca="1" ref="R256" ca="1">INDEX('Lorri 401b'!L:L,MATCH('Retirement Calculator'!A256,'Lorri 401b'!N:N,0),0)</f>
        <v>4271891.8882021587</v>
      </c>
      <c r="S256" s="25">
        <f t="shared" ca="1" si="7"/>
        <v>6242993.0738678658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1970883.4957522866</v>
      </c>
      <c r="R257" s="25">
        <f t="array" aca="1" ref="R257" ca="1">INDEX('Lorri 401b'!L:L,MATCH('Retirement Calculator'!A257,'Lorri 401b'!N:N,0),0)</f>
        <v>4267945.9037904451</v>
      </c>
      <c r="S257" s="25">
        <f t="shared" ca="1" si="7"/>
        <v>6238829.3995427322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1970664.89879756</v>
      </c>
      <c r="R258" s="25">
        <f t="array" aca="1" ref="R258" ca="1">INDEX('Lorri 401b'!L:L,MATCH('Retirement Calculator'!A258,'Lorri 401b'!N:N,0),0)</f>
        <v>4263983.4777770163</v>
      </c>
      <c r="S258" s="25">
        <f t="shared" ca="1" si="7"/>
        <v>6234648.3765745759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1970445.3910221888</v>
      </c>
      <c r="R259" s="25">
        <f t="array" aca="1" ref="R259" ca="1">INDEX('Lorri 401b'!L:L,MATCH('Retirement Calculator'!A259,'Lorri 401b'!N:N,0),0)</f>
        <v>4260004.5416551977</v>
      </c>
      <c r="S259" s="25">
        <f t="shared" ca="1" si="7"/>
        <v>6230449.9326773863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1970224.9686310869</v>
      </c>
      <c r="R260" s="25">
        <f t="array" aca="1" ref="R260" ca="1">INDEX('Lorri 401b'!L:L,MATCH('Retirement Calculator'!A260,'Lorri 401b'!N:N,0),0)</f>
        <v>4256009.0266328715</v>
      </c>
      <c r="S260" s="25">
        <f t="shared" ca="1" si="7"/>
        <v>6226233.9952639583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1970003.6278133553</v>
      </c>
      <c r="R261" s="25">
        <f t="array" aca="1" ref="R261" ca="1">INDEX('Lorri 401b'!L:L,MATCH('Retirement Calculator'!A261,'Lorri 401b'!N:N,0),0)</f>
        <v>4251996.8636312857</v>
      </c>
      <c r="S261" s="25">
        <f t="shared" ca="1" si="7"/>
        <v>6222000.4914446408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1969781.3647422164</v>
      </c>
      <c r="R262" s="25">
        <f t="array" aca="1" ref="R262" ca="1">INDEX('Lorri 401b'!L:L,MATCH('Retirement Calculator'!A262,'Lorri 401b'!N:N,0),0)</f>
        <v>4247967.9832838606</v>
      </c>
      <c r="S262" s="25">
        <f t="shared" ca="1" si="7"/>
        <v>6217749.3480260773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1969558.1755749478</v>
      </c>
      <c r="R263" s="25">
        <f t="array" aca="1" ref="R263" ca="1">INDEX('Lorri 401b'!L:L,MATCH('Retirement Calculator'!A263,'Lorri 401b'!N:N,0),0)</f>
        <v>4243922.3159349877</v>
      </c>
      <c r="S263" s="25">
        <f t="shared" ca="1" si="7"/>
        <v>6213480.4915099358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1969334.0564528157</v>
      </c>
      <c r="R264" s="25">
        <f t="array" aca="1" ref="R264" ca="1">INDEX('Lorri 401b'!L:L,MATCH('Retirement Calculator'!A264,'Lorri 401b'!N:N,0),0)</f>
        <v>4239859.7916388279</v>
      </c>
      <c r="S264" s="25">
        <f t="shared" ca="1" si="7"/>
        <v>6209193.8480916433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1969109.003501008</v>
      </c>
      <c r="R265" s="25">
        <f t="array" aca="1" ref="R265" ca="1">INDEX('Lorri 401b'!L:L,MATCH('Retirement Calculator'!A265,'Lorri 401b'!N:N,0),0)</f>
        <v>4235780.3401581002</v>
      </c>
      <c r="S265" s="25">
        <f t="shared" ca="1" si="7"/>
        <v>6204889.3436591085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1968883.0128285678</v>
      </c>
      <c r="R266" s="25">
        <f t="array" aca="1" ref="R266" ca="1">INDEX('Lorri 401b'!L:L,MATCH('Retirement Calculator'!A266,'Lorri 401b'!N:N,0),0)</f>
        <v>4231683.8909628699</v>
      </c>
      <c r="S266" s="25">
        <f t="shared" ref="S266:S520" ca="1" si="267">SUM(Q266:R266)</f>
        <v>6200566.9037914379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1968656.0805283256</v>
      </c>
      <c r="R267" s="25">
        <f t="array" aca="1" ref="R267" ca="1">INDEX('Lorri 401b'!L:L,MATCH('Retirement Calculator'!A267,'Lorri 401b'!N:N,0),0)</f>
        <v>4227570.3732293257</v>
      </c>
      <c r="S267" s="25">
        <f t="shared" ca="1" si="267"/>
        <v>6196226.4537576512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1968428.2026768324</v>
      </c>
      <c r="R268" s="25">
        <f t="array" aca="1" ref="R268" ca="1">INDEX('Lorri 401b'!L:L,MATCH('Retirement Calculator'!A268,'Lorri 401b'!N:N,0),0)</f>
        <v>4223439.715838559</v>
      </c>
      <c r="S268" s="25">
        <f t="shared" ca="1" si="267"/>
        <v>6191867.9185153916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1968199.3753342915</v>
      </c>
      <c r="R269" s="25">
        <f t="array" aca="1" ref="R269" ca="1">INDEX('Lorri 401b'!L:L,MATCH('Retirement Calculator'!A269,'Lorri 401b'!N:N,0),0)</f>
        <v>4219291.8473753305</v>
      </c>
      <c r="S269" s="25">
        <f t="shared" ca="1" si="267"/>
        <v>6187491.2227096222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1967969.5945444899</v>
      </c>
      <c r="R270" s="25">
        <f t="array" aca="1" ref="R270" ca="1">INDEX('Lorri 401b'!L:L,MATCH('Retirement Calculator'!A270,'Lorri 401b'!N:N,0),0)</f>
        <v>4215126.6961268382</v>
      </c>
      <c r="S270" s="25">
        <f t="shared" ca="1" si="267"/>
        <v>6183096.2906713281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1967738.8563347307</v>
      </c>
      <c r="R271" s="25">
        <f t="array" aca="1" ref="R271" ca="1">INDEX('Lorri 401b'!L:L,MATCH('Retirement Calculator'!A271,'Lorri 401b'!N:N,0),0)</f>
        <v>4210944.1900814772</v>
      </c>
      <c r="S271" s="25">
        <f t="shared" ca="1" si="267"/>
        <v>6178683.0464162081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1967507.1567157644</v>
      </c>
      <c r="R272" s="25">
        <f t="array" aca="1" ref="R272" ca="1">INDEX('Lorri 401b'!L:L,MATCH('Retirement Calculator'!A272,'Lorri 401b'!N:N,0),0)</f>
        <v>4206744.2569275936</v>
      </c>
      <c r="S272" s="25">
        <f t="shared" ca="1" si="267"/>
        <v>6174251.4136433583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1967274.491681719</v>
      </c>
      <c r="R273" s="25">
        <f t="array" aca="1" ref="R273" ca="1">INDEX('Lorri 401b'!L:L,MATCH('Retirement Calculator'!A273,'Lorri 401b'!N:N,0),0)</f>
        <v>4202526.824052236</v>
      </c>
      <c r="S273" s="25">
        <f t="shared" ca="1" si="267"/>
        <v>6169801.3157339552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1967040.8572100317</v>
      </c>
      <c r="R274" s="25">
        <f t="array" aca="1" ref="R274" ca="1">INDEX('Lorri 401b'!L:L,MATCH('Retirement Calculator'!A274,'Lorri 401b'!N:N,0),0)</f>
        <v>4198291.818539897</v>
      </c>
      <c r="S274" s="25">
        <f t="shared" ca="1" si="267"/>
        <v>6165332.6757499287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1966806.249261379</v>
      </c>
      <c r="R275" s="25">
        <f t="array" aca="1" ref="R275" ca="1">INDEX('Lorri 401b'!L:L,MATCH('Retirement Calculator'!A275,'Lorri 401b'!N:N,0),0)</f>
        <v>4194039.1671712571</v>
      </c>
      <c r="S275" s="25">
        <f t="shared" ca="1" si="267"/>
        <v>6160845.4164326359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1966570.663779607</v>
      </c>
      <c r="R276" s="25">
        <f t="array" aca="1" ref="R276" ca="1">INDEX('Lorri 401b'!L:L,MATCH('Retirement Calculator'!A276,'Lorri 401b'!N:N,0),0)</f>
        <v>4189768.7964219144</v>
      </c>
      <c r="S276" s="25">
        <f t="shared" ca="1" si="267"/>
        <v>6156339.4602015214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1966334.096691661</v>
      </c>
      <c r="R277" s="25">
        <f t="array" aca="1" ref="R277" ca="1">INDEX('Lorri 401b'!L:L,MATCH('Retirement Calculator'!A277,'Lorri 401b'!N:N,0),0)</f>
        <v>4185480.6324611162</v>
      </c>
      <c r="S277" s="25">
        <f t="shared" ca="1" si="267"/>
        <v>6151814.7291527772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1966096.5439075152</v>
      </c>
      <c r="R278" s="25">
        <f t="array" aca="1" ref="R278" ca="1">INDEX('Lorri 401b'!L:L,MATCH('Retirement Calculator'!A278,'Lorri 401b'!N:N,0),0)</f>
        <v>4181174.601150481</v>
      </c>
      <c r="S278" s="25">
        <f t="shared" ca="1" si="267"/>
        <v>6147271.1450579967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1965858.001320102</v>
      </c>
      <c r="R279" s="25">
        <f t="array" aca="1" ref="R279" ca="1">INDEX('Lorri 401b'!L:L,MATCH('Retirement Calculator'!A279,'Lorri 401b'!N:N,0),0)</f>
        <v>4176850.6280427184</v>
      </c>
      <c r="S279" s="25">
        <f t="shared" ca="1" si="267"/>
        <v>6142708.6293628206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1965618.4648052414</v>
      </c>
      <c r="R280" s="25">
        <f t="array" aca="1" ref="R280" ca="1">INDEX('Lorri 401b'!L:L,MATCH('Retirement Calculator'!A280,'Lorri 401b'!N:N,0),0)</f>
        <v>4172508.6383803403</v>
      </c>
      <c r="S280" s="25">
        <f t="shared" ca="1" si="267"/>
        <v>6138127.103185582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1965377.9302215688</v>
      </c>
      <c r="R281" s="25">
        <f t="array" aca="1" ref="R281" ca="1">INDEX('Lorri 401b'!L:L,MATCH('Retirement Calculator'!A281,'Lorri 401b'!N:N,0),0)</f>
        <v>4168148.5570943686</v>
      </c>
      <c r="S281" s="25">
        <f t="shared" ca="1" si="267"/>
        <v>6133526.4873159379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1965136.3934104643</v>
      </c>
      <c r="R282" s="25">
        <f t="array" aca="1" ref="R282" ca="1">INDEX('Lorri 401b'!L:L,MATCH('Retirement Calculator'!A282,'Lorri 401b'!N:N,0),0)</f>
        <v>4163770.3088030387</v>
      </c>
      <c r="S282" s="25">
        <f t="shared" ca="1" si="267"/>
        <v>6128906.7022135034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1964893.8501959802</v>
      </c>
      <c r="R283" s="25">
        <f t="array" aca="1" ref="R283" ca="1">INDEX('Lorri 401b'!L:L,MATCH('Retirement Calculator'!A283,'Lorri 401b'!N:N,0),0)</f>
        <v>4159373.8178104949</v>
      </c>
      <c r="S283" s="25">
        <f t="shared" ca="1" si="267"/>
        <v>6124267.6680064751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1964650.296384769</v>
      </c>
      <c r="R284" s="25">
        <f t="array" aca="1" ref="R284" ca="1">INDEX('Lorri 401b'!L:L,MATCH('Retirement Calculator'!A284,'Lorri 401b'!N:N,0),0)</f>
        <v>4154959.0081054824</v>
      </c>
      <c r="S284" s="25">
        <f t="shared" ca="1" si="267"/>
        <v>6119609.3044902515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1964405.7277660111</v>
      </c>
      <c r="R285" s="25">
        <f t="array" aca="1" ref="R285" ca="1">INDEX('Lorri 401b'!L:L,MATCH('Retirement Calculator'!A285,'Lorri 401b'!N:N,0),0)</f>
        <v>4150525.8033600324</v>
      </c>
      <c r="S285" s="25">
        <f t="shared" ca="1" si="267"/>
        <v>6114931.5311260438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1964160.1401113418</v>
      </c>
      <c r="R286" s="25">
        <f t="array" aca="1" ref="R286" ca="1">INDEX('Lorri 401b'!L:L,MATCH('Retirement Calculator'!A286,'Lorri 401b'!N:N,0),0)</f>
        <v>4146074.1269281427</v>
      </c>
      <c r="S286" s="25">
        <f t="shared" ca="1" si="267"/>
        <v>6110234.2670394843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1963913.5291747779</v>
      </c>
      <c r="R287" s="25">
        <f t="array" aca="1" ref="R287" ca="1">INDEX('Lorri 401b'!L:L,MATCH('Retirement Calculator'!A287,'Lorri 401b'!N:N,0),0)</f>
        <v>4141603.9018444535</v>
      </c>
      <c r="S287" s="25">
        <f t="shared" ca="1" si="267"/>
        <v>6105517.4310192317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1963665.890692645</v>
      </c>
      <c r="R288" s="25">
        <f t="array" aca="1" ref="R288" ca="1">INDEX('Lorri 401b'!L:L,MATCH('Retirement Calculator'!A288,'Lorri 401b'!N:N,0),0)</f>
        <v>4137115.050822916</v>
      </c>
      <c r="S288" s="25">
        <f t="shared" ca="1" si="267"/>
        <v>6100780.9415155612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1963417.2203835032</v>
      </c>
      <c r="R289" s="25">
        <f t="array" aca="1" ref="R289" ca="1">INDEX('Lorri 401b'!L:L,MATCH('Retirement Calculator'!A289,'Lorri 401b'!N:N,0),0)</f>
        <v>4132607.4962554551</v>
      </c>
      <c r="S289" s="25">
        <f t="shared" ca="1" si="267"/>
        <v>6096024.7166389581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1963167.5139480734</v>
      </c>
      <c r="R290" s="25">
        <f t="array" aca="1" ref="R290" ca="1">INDEX('Lorri 401b'!L:L,MATCH('Retirement Calculator'!A290,'Lorri 401b'!N:N,0),0)</f>
        <v>4128081.1602106299</v>
      </c>
      <c r="S290" s="25">
        <f t="shared" ca="1" si="267"/>
        <v>6091248.6741587035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1962916.7670691626</v>
      </c>
      <c r="R291" s="25">
        <f t="array" aca="1" ref="R291" ca="1">INDEX('Lorri 401b'!L:L,MATCH('Retirement Calculator'!A291,'Lorri 401b'!N:N,0),0)</f>
        <v>4123535.9644322847</v>
      </c>
      <c r="S291" s="25">
        <f t="shared" ca="1" si="267"/>
        <v>6086452.731501447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1962664.9754115897</v>
      </c>
      <c r="R292" s="25">
        <f t="array" aca="1" ref="R292" ca="1">INDEX('Lorri 401b'!L:L,MATCH('Retirement Calculator'!A292,'Lorri 401b'!N:N,0),0)</f>
        <v>4118971.8303381964</v>
      </c>
      <c r="S292" s="25">
        <f t="shared" ca="1" si="267"/>
        <v>6081636.8057497861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1962412.1346221103</v>
      </c>
      <c r="R293" s="25">
        <f t="array" aca="1" ref="R293" ca="1">INDEX('Lorri 401b'!L:L,MATCH('Retirement Calculator'!A293,'Lorri 401b'!N:N,0),0)</f>
        <v>4114388.6790187159</v>
      </c>
      <c r="S293" s="25">
        <f t="shared" ca="1" si="267"/>
        <v>6076800.8136408264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1962158.2403293413</v>
      </c>
      <c r="R294" s="25">
        <f t="array" aca="1" ref="R294" ca="1">INDEX('Lorri 401b'!L:L,MATCH('Retirement Calculator'!A294,'Lorri 401b'!N:N,0),0)</f>
        <v>4109786.4312354042</v>
      </c>
      <c r="S294" s="25">
        <f t="shared" ca="1" si="267"/>
        <v>6071944.6715647457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1961903.2881436858</v>
      </c>
      <c r="R295" s="25">
        <f t="array" aca="1" ref="R295" ca="1">INDEX('Lorri 401b'!L:L,MATCH('Retirement Calculator'!A295,'Lorri 401b'!N:N,0),0)</f>
        <v>4105165.0074196621</v>
      </c>
      <c r="S295" s="25">
        <f t="shared" ca="1" si="267"/>
        <v>6067068.2955633476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1961647.2736572567</v>
      </c>
      <c r="R296" s="25">
        <f t="array" aca="1" ref="R296" ca="1">INDEX('Lorri 401b'!L:L,MATCH('Retirement Calculator'!A296,'Lorri 401b'!N:N,0),0)</f>
        <v>4100524.3276713546</v>
      </c>
      <c r="S296" s="25">
        <f t="shared" ca="1" si="267"/>
        <v>6062171.6013286114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1961390.1924438009</v>
      </c>
      <c r="R297" s="25">
        <f t="array" aca="1" ref="R297" ca="1">INDEX('Lorri 401b'!L:L,MATCH('Retirement Calculator'!A297,'Lorri 401b'!N:N,0),0)</f>
        <v>4095864.311757429</v>
      </c>
      <c r="S297" s="25">
        <f t="shared" ca="1" si="267"/>
        <v>6057254.5042012297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1961132.0400586224</v>
      </c>
      <c r="R298" s="25">
        <f t="array" aca="1" ref="R298" ca="1">INDEX('Lorri 401b'!L:L,MATCH('Retirement Calculator'!A298,'Lorri 401b'!N:N,0),0)</f>
        <v>4091184.8791105286</v>
      </c>
      <c r="S298" s="25">
        <f t="shared" ca="1" si="267"/>
        <v>6052316.9191691512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1960872.8120385054</v>
      </c>
      <c r="R299" s="25">
        <f t="array" aca="1" ref="R299" ca="1">INDEX('Lorri 401b'!L:L,MATCH('Retirement Calculator'!A299,'Lorri 401b'!N:N,0),0)</f>
        <v>4086485.9488275996</v>
      </c>
      <c r="S299" s="25">
        <f t="shared" ca="1" si="267"/>
        <v>6047358.7608661056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1960612.5039016381</v>
      </c>
      <c r="R300" s="25">
        <f t="array" aca="1" ref="R300" ca="1">INDEX('Lorri 401b'!L:L,MATCH('Retirement Calculator'!A300,'Lorri 401b'!N:N,0),0)</f>
        <v>4081767.4396684915</v>
      </c>
      <c r="S300" s="25">
        <f t="shared" ca="1" si="267"/>
        <v>6042379.9435701296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1960351.1111475339</v>
      </c>
      <c r="R301" s="25">
        <f t="array" aca="1" ref="R301" ca="1">INDEX('Lorri 401b'!L:L,MATCH('Retirement Calculator'!A301,'Lorri 401b'!N:N,0),0)</f>
        <v>4077029.2700545541</v>
      </c>
      <c r="S301" s="25">
        <f t="shared" ca="1" si="267"/>
        <v>6037380.3812020877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1960088.6292569542</v>
      </c>
      <c r="R302" s="25">
        <f t="array" aca="1" ref="R302" ca="1">INDEX('Lorri 401b'!L:L,MATCH('Retirement Calculator'!A302,'Lorri 401b'!N:N,0),0)</f>
        <v>4072271.3580672252</v>
      </c>
      <c r="S302" s="25">
        <f t="shared" ca="1" si="267"/>
        <v>6032359.9873241792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1959825.0536918305</v>
      </c>
      <c r="R303" s="25">
        <f t="array" aca="1" ref="R303" ca="1">INDEX('Lorri 401b'!L:L,MATCH('Retirement Calculator'!A303,'Lorri 401b'!N:N,0),0)</f>
        <v>4067493.6214466156</v>
      </c>
      <c r="S303" s="25">
        <f t="shared" ca="1" si="267"/>
        <v>6027318.6751384456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1959560.3798951854</v>
      </c>
      <c r="R304" s="25">
        <f t="array" aca="1" ref="R304" ca="1">INDEX('Lorri 401b'!L:L,MATCH('Retirement Calculator'!A304,'Lorri 401b'!N:N,0),0)</f>
        <v>4062695.9775900869</v>
      </c>
      <c r="S304" s="25">
        <f t="shared" ca="1" si="267"/>
        <v>6022256.357485272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1959294.6032910543</v>
      </c>
      <c r="R305" s="25">
        <f t="array" aca="1" ref="R305" ca="1">INDEX('Lorri 401b'!L:L,MATCH('Retirement Calculator'!A305,'Lorri 401b'!N:N,0),0)</f>
        <v>4057878.3435508227</v>
      </c>
      <c r="S305" s="25">
        <f t="shared" ca="1" si="267"/>
        <v>6017172.946841877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1959027.7192844059</v>
      </c>
      <c r="R306" s="25">
        <f t="array" aca="1" ref="R306" ca="1">INDEX('Lorri 401b'!L:L,MATCH('Retirement Calculator'!A306,'Lorri 401b'!N:N,0),0)</f>
        <v>4053040.6360363951</v>
      </c>
      <c r="S306" s="25">
        <f t="shared" ca="1" si="267"/>
        <v>6012068.355320801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1958759.7232610632</v>
      </c>
      <c r="R307" s="25">
        <f t="array" aca="1" ref="R307" ca="1">INDEX('Lorri 401b'!L:L,MATCH('Retirement Calculator'!A307,'Lorri 401b'!N:N,0),0)</f>
        <v>4048182.7714073239</v>
      </c>
      <c r="S307" s="25">
        <f t="shared" ca="1" si="267"/>
        <v>6006942.4946683869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1958490.6105876232</v>
      </c>
      <c r="R308" s="25">
        <f t="array" aca="1" ref="R308" ca="1">INDEX('Lorri 401b'!L:L,MATCH('Retirement Calculator'!A308,'Lorri 401b'!N:N,0),0)</f>
        <v>4043304.6656756313</v>
      </c>
      <c r="S308" s="25">
        <f t="shared" ca="1" si="267"/>
        <v>6001795.2762632547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1958220.3766113771</v>
      </c>
      <c r="R309" s="25">
        <f t="array" aca="1" ref="R309" ca="1">INDEX('Lorri 401b'!L:L,MATCH('Retirement Calculator'!A309,'Lorri 401b'!N:N,0),0)</f>
        <v>4038406.2345033903</v>
      </c>
      <c r="S309" s="25">
        <f t="shared" ca="1" si="267"/>
        <v>5996626.6111147674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1957949.01666023</v>
      </c>
      <c r="R310" s="25">
        <f t="array" aca="1" ref="R310" ca="1">INDEX('Lorri 401b'!L:L,MATCH('Retirement Calculator'!A310,'Lorri 401b'!N:N,0),0)</f>
        <v>4033487.393201265</v>
      </c>
      <c r="S310" s="25">
        <f t="shared" ca="1" si="267"/>
        <v>5991436.4098614948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1957676.52604262</v>
      </c>
      <c r="R311" s="25">
        <f t="array" aca="1" ref="R311" ca="1">INDEX('Lorri 401b'!L:L,MATCH('Retirement Calculator'!A311,'Lorri 401b'!N:N,0),0)</f>
        <v>4028548.0567270475</v>
      </c>
      <c r="S311" s="25">
        <f t="shared" ca="1" si="267"/>
        <v>5986224.5827696677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1957402.9000474364</v>
      </c>
      <c r="R312" s="25">
        <f t="array" aca="1" ref="R312" ca="1">INDEX('Lorri 401b'!L:L,MATCH('Retirement Calculator'!A312,'Lorri 401b'!N:N,0),0)</f>
        <v>4023588.1396841872</v>
      </c>
      <c r="S312" s="25">
        <f t="shared" ca="1" si="267"/>
        <v>5980991.0397316236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1957128.1339439396</v>
      </c>
      <c r="R313" s="25">
        <f t="array" aca="1" ref="R313" ca="1">INDEX('Lorri 401b'!L:L,MATCH('Retirement Calculator'!A313,'Lorri 401b'!N:N,0),0)</f>
        <v>4018607.5563203152</v>
      </c>
      <c r="S313" s="25">
        <f t="shared" ca="1" si="267"/>
        <v>5975735.6902642548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1956852.2229816783</v>
      </c>
      <c r="R314" s="25">
        <f t="array" aca="1" ref="R314" ca="1">INDEX('Lorri 401b'!L:L,MATCH('Retirement Calculator'!A314,'Lorri 401b'!N:N,0),0)</f>
        <v>4013606.2205257602</v>
      </c>
      <c r="S314" s="25">
        <f t="shared" ca="1" si="267"/>
        <v>5970458.4435074385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1956575.1623904076</v>
      </c>
      <c r="R315" s="25">
        <f t="array" aca="1" ref="R315" ca="1">INDEX('Lorri 401b'!L:L,MATCH('Retirement Calculator'!A315,'Lorri 401b'!N:N,0),0)</f>
        <v>4008584.0458320612</v>
      </c>
      <c r="S315" s="25">
        <f t="shared" ca="1" si="267"/>
        <v>5965159.2082224693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1956296.9473800065</v>
      </c>
      <c r="R316" s="25">
        <f t="array" aca="1" ref="R316" ca="1">INDEX('Lorri 401b'!L:L,MATCH('Retirement Calculator'!A316,'Lorri 401b'!N:N,0),0)</f>
        <v>4003540.9454104719</v>
      </c>
      <c r="S316" s="25">
        <f t="shared" ca="1" si="267"/>
        <v>5959837.8927904787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1956017.5731403956</v>
      </c>
      <c r="R317" s="25">
        <f t="array" aca="1" ref="R317" ca="1">INDEX('Lorri 401b'!L:L,MATCH('Retirement Calculator'!A317,'Lorri 401b'!N:N,0),0)</f>
        <v>3998476.8320704591</v>
      </c>
      <c r="S317" s="25">
        <f t="shared" ca="1" si="267"/>
        <v>5954494.4052108545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1955737.0348414527</v>
      </c>
      <c r="R318" s="25">
        <f t="array" aca="1" ref="R318" ca="1">INDEX('Lorri 401b'!L:L,MATCH('Retirement Calculator'!A318,'Lorri 401b'!N:N,0),0)</f>
        <v>3993391.6182581964</v>
      </c>
      <c r="S318" s="25">
        <f t="shared" ca="1" si="267"/>
        <v>5949128.6530996487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1955455.3276329311</v>
      </c>
      <c r="R319" s="25">
        <f t="array" aca="1" ref="R319" ca="1">INDEX('Lorri 401b'!L:L,MATCH('Retirement Calculator'!A319,'Lorri 401b'!N:N,0),0)</f>
        <v>3988285.2160550491</v>
      </c>
      <c r="S319" s="25">
        <f t="shared" ca="1" si="267"/>
        <v>5943740.5436879806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1955172.4466443739</v>
      </c>
      <c r="R320" s="25">
        <f t="array" aca="1" ref="R320" ca="1">INDEX('Lorri 401b'!L:L,MATCH('Retirement Calculator'!A320,'Lorri 401b'!N:N,0),0)</f>
        <v>3983157.5371760554</v>
      </c>
      <c r="S320" s="25">
        <f t="shared" ca="1" si="267"/>
        <v>5938329.9838204291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1954888.386985031</v>
      </c>
      <c r="R321" s="25">
        <f t="array" aca="1" ref="R321" ca="1">INDEX('Lorri 401b'!L:L,MATCH('Retirement Calculator'!A321,'Lorri 401b'!N:N,0),0)</f>
        <v>3978008.4929683995</v>
      </c>
      <c r="S321" s="25">
        <f t="shared" ca="1" si="267"/>
        <v>5932896.879953431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1954603.1437437742</v>
      </c>
      <c r="R322" s="25">
        <f t="array" aca="1" ref="R322" ca="1">INDEX('Lorri 401b'!L:L,MATCH('Retirement Calculator'!A322,'Lorri 401b'!N:N,0),0)</f>
        <v>3972837.9944098783</v>
      </c>
      <c r="S322" s="25">
        <f t="shared" ca="1" si="267"/>
        <v>5927441.1381536527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1954316.7119890121</v>
      </c>
      <c r="R323" s="25">
        <f t="array" aca="1" ref="R323" ca="1">INDEX('Lorri 401b'!L:L,MATCH('Retirement Calculator'!A323,'Lorri 401b'!N:N,0),0)</f>
        <v>3967645.9521073634</v>
      </c>
      <c r="S323" s="25">
        <f t="shared" ca="1" si="267"/>
        <v>5921962.6640963759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1954029.0867686053</v>
      </c>
      <c r="R324" s="25">
        <f t="array" aca="1" ref="R324" ca="1">INDEX('Lorri 401b'!L:L,MATCH('Retirement Calculator'!A324,'Lorri 401b'!N:N,0),0)</f>
        <v>3962432.2762952545</v>
      </c>
      <c r="S324" s="25">
        <f t="shared" ca="1" si="267"/>
        <v>5916461.3630638598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1953740.2631097801</v>
      </c>
      <c r="R325" s="25">
        <f t="array" aca="1" ref="R325" ca="1">INDEX('Lorri 401b'!L:L,MATCH('Retirement Calculator'!A325,'Lorri 401b'!N:N,0),0)</f>
        <v>3957196.8768339283</v>
      </c>
      <c r="S325" s="25">
        <f t="shared" ca="1" si="267"/>
        <v>5910937.1399437087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1953450.236019043</v>
      </c>
      <c r="R326" s="25">
        <f t="array" aca="1" ref="R326" ca="1">INDEX('Lorri 401b'!L:L,MATCH('Retirement Calculator'!A326,'Lorri 401b'!N:N,0),0)</f>
        <v>3951939.6632081801</v>
      </c>
      <c r="S326" s="25">
        <f t="shared" ca="1" si="267"/>
        <v>5905389.8992272234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1953159.0004820947</v>
      </c>
      <c r="R327" s="25">
        <f t="array" aca="1" ref="R327" ca="1">INDEX('Lorri 401b'!L:L,MATCH('Retirement Calculator'!A327,'Lorri 401b'!N:N,0),0)</f>
        <v>3946660.5445256578</v>
      </c>
      <c r="S327" s="25">
        <f t="shared" ca="1" si="267"/>
        <v>5899819.5450077523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1952866.5514637423</v>
      </c>
      <c r="R328" s="25">
        <f t="array" aca="1" ref="R328" ca="1">INDEX('Lorri 401b'!L:L,MATCH('Retirement Calculator'!A328,'Lorri 401b'!N:N,0),0)</f>
        <v>3941359.4295152919</v>
      </c>
      <c r="S328" s="25">
        <f t="shared" ca="1" si="267"/>
        <v>5894225.9809790347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1952572.8839078133</v>
      </c>
      <c r="R329" s="25">
        <f t="array" aca="1" ref="R329" ca="1">INDEX('Lorri 401b'!L:L,MATCH('Retirement Calculator'!A329,'Lorri 401b'!N:N,0),0)</f>
        <v>3936036.226525716</v>
      </c>
      <c r="S329" s="25">
        <f t="shared" ca="1" si="267"/>
        <v>5888609.1104335291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1952277.9927370681</v>
      </c>
      <c r="R330" s="25">
        <f t="array" aca="1" ref="R330" ca="1">INDEX('Lorri 401b'!L:L,MATCH('Retirement Calculator'!A330,'Lorri 401b'!N:N,0),0)</f>
        <v>3930690.8435236835</v>
      </c>
      <c r="S330" s="25">
        <f t="shared" ca="1" si="267"/>
        <v>5882968.8362607518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1951981.8728531115</v>
      </c>
      <c r="R331" s="25">
        <f t="array" aca="1" ref="R331" ca="1">INDEX('Lorri 401b'!L:L,MATCH('Retirement Calculator'!A331,'Lorri 401b'!N:N,0),0)</f>
        <v>3925323.1880924758</v>
      </c>
      <c r="S331" s="25">
        <f t="shared" ca="1" si="267"/>
        <v>5877305.0609455872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1951684.519136305</v>
      </c>
      <c r="R332" s="25">
        <f t="array" aca="1" ref="R332" ca="1">INDEX('Lorri 401b'!L:L,MATCH('Retirement Calculator'!A332,'Lorri 401b'!N:N,0),0)</f>
        <v>3919933.1674303049</v>
      </c>
      <c r="S332" s="25">
        <f t="shared" ca="1" si="267"/>
        <v>5871617.6865666099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1951385.9264456786</v>
      </c>
      <c r="R333" s="25">
        <f t="array" aca="1" ref="R333" ca="1">INDEX('Lorri 401b'!L:L,MATCH('Retirement Calculator'!A333,'Lorri 401b'!N:N,0),0)</f>
        <v>3914520.6883487082</v>
      </c>
      <c r="S333" s="25">
        <f t="shared" ca="1" si="267"/>
        <v>5865906.6147943866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1951086.0896188412</v>
      </c>
      <c r="R334" s="25">
        <f t="array" aca="1" ref="R334" ca="1">INDEX('Lorri 401b'!L:L,MATCH('Retirement Calculator'!A334,'Lorri 401b'!N:N,0),0)</f>
        <v>3909085.6572709382</v>
      </c>
      <c r="S334" s="25">
        <f t="shared" ca="1" si="267"/>
        <v>5860171.7468897793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1950785.0034718919</v>
      </c>
      <c r="R335" s="25">
        <f t="array" aca="1" ref="R335" ca="1">INDEX('Lorri 401b'!L:L,MATCH('Retirement Calculator'!A335,'Lorri 401b'!N:N,0),0)</f>
        <v>3903627.980230344</v>
      </c>
      <c r="S335" s="25">
        <f t="shared" ca="1" si="267"/>
        <v>5854412.9837022359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1950482.6627993302</v>
      </c>
      <c r="R336" s="25">
        <f t="array" aca="1" ref="R336" ca="1">INDEX('Lorri 401b'!L:L,MATCH('Retirement Calculator'!A336,'Lorri 401b'!N:N,0),0)</f>
        <v>3898147.5628687474</v>
      </c>
      <c r="S336" s="25">
        <f t="shared" ca="1" si="267"/>
        <v>5848630.2256680774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1950179.0623739662</v>
      </c>
      <c r="R337" s="25">
        <f t="array" aca="1" ref="R337" ca="1">INDEX('Lorri 401b'!L:L,MATCH('Retirement Calculator'!A337,'Lorri 401b'!N:N,0),0)</f>
        <v>3892644.3104348108</v>
      </c>
      <c r="S337" s="25">
        <f t="shared" ca="1" si="267"/>
        <v>5842823.3728087768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1949874.19694683</v>
      </c>
      <c r="R338" s="25">
        <f t="array" aca="1" ref="R338" ca="1">INDEX('Lorri 401b'!L:L,MATCH('Retirement Calculator'!A338,'Lorri 401b'!N:N,0),0)</f>
        <v>3887118.1277823998</v>
      </c>
      <c r="S338" s="25">
        <f t="shared" ca="1" si="267"/>
        <v>5836992.3247292303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1949568.0612470808</v>
      </c>
      <c r="R339" s="25">
        <f t="array" aca="1" ref="R339" ca="1">INDEX('Lorri 401b'!L:L,MATCH('Retirement Calculator'!A339,'Lorri 401b'!N:N,0),0)</f>
        <v>3881568.9193689367</v>
      </c>
      <c r="S339" s="25">
        <f t="shared" ca="1" si="267"/>
        <v>5831136.9806160172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1949260.649981916</v>
      </c>
      <c r="R340" s="25">
        <f t="array" aca="1" ref="R340" ca="1">INDEX('Lorri 401b'!L:L,MATCH('Retirement Calculator'!A340,'Lorri 401b'!N:N,0),0)</f>
        <v>3875996.5892537511</v>
      </c>
      <c r="S340" s="25">
        <f t="shared" ca="1" si="267"/>
        <v>5825257.2392356675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1948951.9578364794</v>
      </c>
      <c r="R341" s="25">
        <f t="array" aca="1" ref="R341" ca="1">INDEX('Lorri 401b'!L:L,MATCH('Retirement Calculator'!A341,'Lorri 401b'!N:N,0),0)</f>
        <v>3870401.0410964186</v>
      </c>
      <c r="S341" s="25">
        <f t="shared" ca="1" si="267"/>
        <v>5819352.998932898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1948641.9794737704</v>
      </c>
      <c r="R342" s="25">
        <f t="array" aca="1" ref="R342" ca="1">INDEX('Lorri 401b'!L:L,MATCH('Retirement Calculator'!A342,'Lorri 401b'!N:N,0),0)</f>
        <v>3864782.1781550976</v>
      </c>
      <c r="S342" s="25">
        <f t="shared" ca="1" si="267"/>
        <v>5813424.1576288678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1948330.7095345501</v>
      </c>
      <c r="R343" s="25">
        <f t="array" aca="1" ref="R343" ca="1">INDEX('Lorri 401b'!L:L,MATCH('Retirement Calculator'!A343,'Lorri 401b'!N:N,0),0)</f>
        <v>3859139.9032848543</v>
      </c>
      <c r="S343" s="25">
        <f t="shared" ca="1" si="267"/>
        <v>5807470.6128194043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1948018.1426372495</v>
      </c>
      <c r="R344" s="25">
        <f t="array" aca="1" ref="R344" ca="1">INDEX('Lorri 401b'!L:L,MATCH('Retirement Calculator'!A344,'Lorri 401b'!N:N,0),0)</f>
        <v>3853474.118935985</v>
      </c>
      <c r="S344" s="25">
        <f t="shared" ca="1" si="267"/>
        <v>5801492.2615732346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1947704.273377877</v>
      </c>
      <c r="R345" s="25">
        <f t="array" aca="1" ref="R345" ca="1">INDEX('Lorri 401b'!L:L,MATCH('Retirement Calculator'!A345,'Lorri 401b'!N:N,0),0)</f>
        <v>3847784.7271523289</v>
      </c>
      <c r="S345" s="25">
        <f t="shared" ca="1" si="267"/>
        <v>5795489.0005302057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1947389.0963299237</v>
      </c>
      <c r="R346" s="25">
        <f t="array" aca="1" ref="R346" ca="1">INDEX('Lorri 401b'!L:L,MATCH('Retirement Calculator'!A346,'Lorri 401b'!N:N,0),0)</f>
        <v>3842071.6295695743</v>
      </c>
      <c r="S346" s="25">
        <f t="shared" ca="1" si="267"/>
        <v>5789460.725899498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1947072.6060442706</v>
      </c>
      <c r="R347" s="25">
        <f t="array" aca="1" ref="R347" ca="1">INDEX('Lorri 401b'!L:L,MATCH('Retirement Calculator'!A347,'Lorri 401b'!N:N,0),0)</f>
        <v>3836334.7274135579</v>
      </c>
      <c r="S347" s="25">
        <f t="shared" ca="1" si="267"/>
        <v>5783407.3334578285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1946754.797049094</v>
      </c>
      <c r="R348" s="25">
        <f t="array" aca="1" ref="R348" ca="1">INDEX('Lorri 401b'!L:L,MATCH('Retirement Calculator'!A348,'Lorri 401b'!N:N,0),0)</f>
        <v>3830573.921498558</v>
      </c>
      <c r="S348" s="25">
        <f t="shared" ca="1" si="267"/>
        <v>5777328.7185476515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1946435.6638497708</v>
      </c>
      <c r="R349" s="25">
        <f t="array" aca="1" ref="R349" ca="1">INDEX('Lorri 401b'!L:L,MATCH('Retirement Calculator'!A349,'Lorri 401b'!N:N,0),0)</f>
        <v>3824789.1122255791</v>
      </c>
      <c r="S349" s="25">
        <f t="shared" ca="1" si="267"/>
        <v>5771224.7760753501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1946115.2009287837</v>
      </c>
      <c r="R350" s="25">
        <f t="array" aca="1" ref="R350" ca="1">INDEX('Lorri 401b'!L:L,MATCH('Retirement Calculator'!A350,'Lorri 401b'!N:N,0),0)</f>
        <v>3818980.1995806294</v>
      </c>
      <c r="S350" s="25">
        <f t="shared" ca="1" si="267"/>
        <v>5765095.4005094133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1945793.4027456259</v>
      </c>
      <c r="R351" s="25">
        <f t="array" aca="1" ref="R351" ca="1">INDEX('Lorri 401b'!L:L,MATCH('Retirement Calculator'!A351,'Lorri 401b'!N:N,0),0)</f>
        <v>3813147.0831329925</v>
      </c>
      <c r="S351" s="25">
        <f t="shared" ca="1" si="267"/>
        <v>5758940.4858786184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1945470.2637367048</v>
      </c>
      <c r="R352" s="25">
        <f t="array" aca="1" ref="R352" ca="1">INDEX('Lorri 401b'!L:L,MATCH('Retirement Calculator'!A352,'Lorri 401b'!N:N,0),0)</f>
        <v>3807289.6620334904</v>
      </c>
      <c r="S352" s="25">
        <f t="shared" ca="1" si="267"/>
        <v>5752759.9257701952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1945145.7783152466</v>
      </c>
      <c r="R353" s="25">
        <f t="array" aca="1" ref="R353" ca="1">INDEX('Lorri 401b'!L:L,MATCH('Retirement Calculator'!A353,'Lorri 401b'!N:N,0),0)</f>
        <v>3801407.8350127405</v>
      </c>
      <c r="S353" s="25">
        <f t="shared" ca="1" si="267"/>
        <v>5746553.6133279875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1944819.9408711989</v>
      </c>
      <c r="R354" s="25">
        <f t="array" aca="1" ref="R354" ca="1">INDEX('Lorri 401b'!L:L,MATCH('Retirement Calculator'!A354,'Lorri 401b'!N:N,0),0)</f>
        <v>3795501.5003794041</v>
      </c>
      <c r="S354" s="25">
        <f t="shared" ca="1" si="267"/>
        <v>5740321.4412506027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1944492.7457711345</v>
      </c>
      <c r="R355" s="25">
        <f t="array" aca="1" ref="R355" ca="1">INDEX('Lorri 401b'!L:L,MATCH('Retirement Calculator'!A355,'Lorri 401b'!N:N,0),0)</f>
        <v>3789570.5560184289</v>
      </c>
      <c r="S355" s="25">
        <f t="shared" ca="1" si="267"/>
        <v>5734063.3017895631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1944164.1873581531</v>
      </c>
      <c r="R356" s="25">
        <f t="array" aca="1" ref="R356" ca="1">INDEX('Lorri 401b'!L:L,MATCH('Retirement Calculator'!A356,'Lorri 401b'!N:N,0),0)</f>
        <v>3783614.8993892828</v>
      </c>
      <c r="S356" s="25">
        <f t="shared" ca="1" si="267"/>
        <v>5727779.0867474359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1943834.2599517843</v>
      </c>
      <c r="R357" s="25">
        <f t="array" aca="1" ref="R357" ca="1">INDEX('Lorri 401b'!L:L,MATCH('Retirement Calculator'!A357,'Lorri 401b'!N:N,0),0)</f>
        <v>3777634.427524182</v>
      </c>
      <c r="S357" s="25">
        <f t="shared" ca="1" si="267"/>
        <v>5721468.6874759663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1943502.957847889</v>
      </c>
      <c r="R358" s="25">
        <f t="array" aca="1" ref="R358" ca="1">INDEX('Lorri 401b'!L:L,MATCH('Retirement Calculator'!A358,'Lorri 401b'!N:N,0),0)</f>
        <v>3771629.0370263099</v>
      </c>
      <c r="S358" s="25">
        <f t="shared" ca="1" si="267"/>
        <v>5715131.9948741989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1943170.2753185609</v>
      </c>
      <c r="R359" s="25">
        <f t="array" aca="1" ref="R359" ca="1">INDEX('Lorri 401b'!L:L,MATCH('Retirement Calculator'!A359,'Lorri 401b'!N:N,0),0)</f>
        <v>3765598.6240680297</v>
      </c>
      <c r="S359" s="25">
        <f t="shared" ca="1" si="267"/>
        <v>5708768.8993865903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1942836.206612027</v>
      </c>
      <c r="R360" s="25">
        <f t="array" aca="1" ref="R360" ca="1">INDEX('Lorri 401b'!L:L,MATCH('Retirement Calculator'!A360,'Lorri 401b'!N:N,0),0)</f>
        <v>3759543.0843890901</v>
      </c>
      <c r="S360" s="25">
        <f t="shared" ca="1" si="267"/>
        <v>5702379.2910011169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1942500.7459525494</v>
      </c>
      <c r="R361" s="25">
        <f t="array" aca="1" ref="R361" ca="1">INDEX('Lorri 401b'!L:L,MATCH('Retirement Calculator'!A361,'Lorri 401b'!N:N,0),0)</f>
        <v>3753462.3132948219</v>
      </c>
      <c r="S361" s="25">
        <f t="shared" ca="1" si="267"/>
        <v>5695963.0592473708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1942163.8875403239</v>
      </c>
      <c r="R362" s="25">
        <f t="array" aca="1" ref="R362" ca="1">INDEX('Lorri 401b'!L:L,MATCH('Retirement Calculator'!A362,'Lorri 401b'!N:N,0),0)</f>
        <v>3747356.2056543273</v>
      </c>
      <c r="S362" s="25">
        <f t="shared" ca="1" si="267"/>
        <v>5689520.0931946514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1941825.6255513809</v>
      </c>
      <c r="R363" s="25">
        <f t="array" aca="1" ref="R363" ca="1">INDEX('Lorri 401b'!L:L,MATCH('Retirement Calculator'!A363,'Lorri 401b'!N:N,0),0)</f>
        <v>3741224.6558986641</v>
      </c>
      <c r="S363" s="25">
        <f t="shared" ca="1" si="267"/>
        <v>5683050.2814500453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1941485.9541374838</v>
      </c>
      <c r="R364" s="25">
        <f t="array" aca="1" ref="R364" ca="1">INDEX('Lorri 401b'!L:L,MATCH('Retirement Calculator'!A364,'Lorri 401b'!N:N,0),0)</f>
        <v>3735067.5580190192</v>
      </c>
      <c r="S364" s="25">
        <f t="shared" ca="1" si="267"/>
        <v>5676553.5121565033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1941144.8674260289</v>
      </c>
      <c r="R365" s="25">
        <f t="array" aca="1" ref="R365" ca="1">INDEX('Lorri 401b'!L:L,MATCH('Retirement Calculator'!A365,'Lorri 401b'!N:N,0),0)</f>
        <v>3728884.8055648757</v>
      </c>
      <c r="S365" s="25">
        <f t="shared" ca="1" si="267"/>
        <v>5670029.6729909051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1940802.3595199429</v>
      </c>
      <c r="R366" s="25">
        <f t="array" aca="1" ref="R366" ca="1">INDEX('Lorri 401b'!L:L,MATCH('Retirement Calculator'!A366,'Lorri 401b'!N:N,0),0)</f>
        <v>3722676.2916421732</v>
      </c>
      <c r="S366" s="25">
        <f t="shared" ca="1" si="267"/>
        <v>5663478.6511621159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1940458.4244975816</v>
      </c>
      <c r="R367" s="25">
        <f t="array" aca="1" ref="R367" ca="1">INDEX('Lorri 401b'!L:L,MATCH('Retirement Calculator'!A367,'Lorri 401b'!N:N,0),0)</f>
        <v>3716441.9089114591</v>
      </c>
      <c r="S367" s="25">
        <f t="shared" ca="1" si="267"/>
        <v>5656900.3334090412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1940113.056412627</v>
      </c>
      <c r="R368" s="25">
        <f t="array" aca="1" ref="R368" ca="1">INDEX('Lorri 401b'!L:L,MATCH('Retirement Calculator'!A368,'Lorri 401b'!N:N,0),0)</f>
        <v>3710181.5495860339</v>
      </c>
      <c r="S368" s="25">
        <f t="shared" ca="1" si="267"/>
        <v>5650294.6059986614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1939766.2492939851</v>
      </c>
      <c r="R369" s="25">
        <f t="array" aca="1" ref="R369" ca="1">INDEX('Lorri 401b'!L:L,MATCH('Retirement Calculator'!A369,'Lorri 401b'!N:N,0),0)</f>
        <v>3703895.1054300861</v>
      </c>
      <c r="S369" s="25">
        <f t="shared" ca="1" si="267"/>
        <v>5643661.354724071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1939417.9971456823</v>
      </c>
      <c r="R370" s="25">
        <f t="array" aca="1" ref="R370" ca="1">INDEX('Lorri 401b'!L:L,MATCH('Retirement Calculator'!A370,'Lorri 401b'!N:N,0),0)</f>
        <v>3697582.4677568218</v>
      </c>
      <c r="S370" s="25">
        <f t="shared" ca="1" si="267"/>
        <v>5637000.4649025043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1939068.2939467616</v>
      </c>
      <c r="R371" s="25">
        <f t="array" aca="1" ref="R371" ca="1">INDEX('Lorri 401b'!L:L,MATCH('Retirement Calculator'!A371,'Lorri 401b'!N:N,0),0)</f>
        <v>3691243.5274265856</v>
      </c>
      <c r="S371" s="25">
        <f t="shared" ca="1" si="267"/>
        <v>5630311.8213733472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1938717.1336511788</v>
      </c>
      <c r="R372" s="25">
        <f t="array" aca="1" ref="R372" ca="1">INDEX('Lorri 401b'!L:L,MATCH('Retirement Calculator'!A372,'Lorri 401b'!N:N,0),0)</f>
        <v>3684878.1748449733</v>
      </c>
      <c r="S372" s="25">
        <f t="shared" ca="1" si="267"/>
        <v>5623595.3084961521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1938364.5101876976</v>
      </c>
      <c r="R373" s="25">
        <f t="array" aca="1" ref="R373" ca="1">INDEX('Lorri 401b'!L:L,MATCH('Retirement Calculator'!A373,'Lorri 401b'!N:N,0),0)</f>
        <v>3678486.2999609378</v>
      </c>
      <c r="S373" s="25">
        <f t="shared" ca="1" si="267"/>
        <v>5616850.8101486359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1938010.4174597852</v>
      </c>
      <c r="R374" s="25">
        <f t="array" aca="1" ref="R374" ca="1">INDEX('Lorri 401b'!L:L,MATCH('Retirement Calculator'!A374,'Lorri 401b'!N:N,0),0)</f>
        <v>3672067.7922648853</v>
      </c>
      <c r="S374" s="25">
        <f t="shared" ca="1" si="267"/>
        <v>5610078.2097246703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1937654.8493455066</v>
      </c>
      <c r="R375" s="25">
        <f t="array" aca="1" ref="R375" ca="1">INDEX('Lorri 401b'!L:L,MATCH('Retirement Calculator'!A375,'Lorri 401b'!N:N,0),0)</f>
        <v>3665622.540786766</v>
      </c>
      <c r="S375" s="25">
        <f t="shared" ca="1" si="267"/>
        <v>5603277.3901322726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1937297.7996974185</v>
      </c>
      <c r="R376" s="25">
        <f t="array" aca="1" ref="R376" ca="1">INDEX('Lorri 401b'!L:L,MATCH('Retirement Calculator'!A376,'Lorri 401b'!N:N,0),0)</f>
        <v>3659150.4340941547</v>
      </c>
      <c r="S376" s="25">
        <f t="shared" ca="1" si="267"/>
        <v>5596448.233791573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1936939.2623424632</v>
      </c>
      <c r="R377" s="25">
        <f t="array" aca="1" ref="R377" ca="1">INDEX('Lorri 401b'!L:L,MATCH('Retirement Calculator'!A377,'Lorri 401b'!N:N,0),0)</f>
        <v>3652651.3602903243</v>
      </c>
      <c r="S377" s="25">
        <f t="shared" ca="1" si="267"/>
        <v>5589590.6226327876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1936579.2310818625</v>
      </c>
      <c r="R378" s="25">
        <f t="array" aca="1" ref="R378" ca="1">INDEX('Lorri 401b'!L:L,MATCH('Retirement Calculator'!A378,'Lorri 401b'!N:N,0),0)</f>
        <v>3646125.2070123111</v>
      </c>
      <c r="S378" s="25">
        <f t="shared" ca="1" si="267"/>
        <v>5582704.4380941736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1936217.6996910092</v>
      </c>
      <c r="R379" s="25">
        <f t="array" aca="1" ref="R379" ca="1">INDEX('Lorri 401b'!L:L,MATCH('Retirement Calculator'!A379,'Lorri 401b'!N:N,0),0)</f>
        <v>3639571.8614289728</v>
      </c>
      <c r="S379" s="25">
        <f t="shared" ca="1" si="267"/>
        <v>5575789.561119982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1935854.6619193607</v>
      </c>
      <c r="R380" s="25">
        <f t="array" aca="1" ref="R380" ca="1">INDEX('Lorri 401b'!L:L,MATCH('Retirement Calculator'!A380,'Lorri 401b'!N:N,0),0)</f>
        <v>3632991.2102390374</v>
      </c>
      <c r="S380" s="25">
        <f t="shared" ca="1" si="267"/>
        <v>5568845.8721583979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1935490.1114903304</v>
      </c>
      <c r="R381" s="25">
        <f t="array" aca="1" ref="R381" ca="1">INDEX('Lorri 401b'!L:L,MATCH('Retirement Calculator'!A381,'Lorri 401b'!N:N,0),0)</f>
        <v>3626383.1396691436</v>
      </c>
      <c r="S381" s="25">
        <f t="shared" ca="1" si="267"/>
        <v>5561873.2511594743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1935124.042101179</v>
      </c>
      <c r="R382" s="25">
        <f t="array" aca="1" ref="R382" ca="1">INDEX('Lorri 401b'!L:L,MATCH('Retirement Calculator'!A382,'Lorri 401b'!N:N,0),0)</f>
        <v>3619747.5354718752</v>
      </c>
      <c r="S382" s="25">
        <f t="shared" ca="1" si="267"/>
        <v>5554871.5775730545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1934756.4474229061</v>
      </c>
      <c r="R383" s="25">
        <f t="array" aca="1" ref="R383" ca="1">INDEX('Lorri 401b'!L:L,MATCH('Retirement Calculator'!A383,'Lorri 401b'!N:N,0),0)</f>
        <v>3613084.282923785</v>
      </c>
      <c r="S383" s="25">
        <f t="shared" ca="1" si="267"/>
        <v>5547840.7303466909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1934387.3211001405</v>
      </c>
      <c r="R384" s="25">
        <f t="array" aca="1" ref="R384" ca="1">INDEX('Lorri 401b'!L:L,MATCH('Retirement Calculator'!A384,'Lorri 401b'!N:N,0),0)</f>
        <v>3606393.266823411</v>
      </c>
      <c r="S384" s="25">
        <f t="shared" ca="1" si="267"/>
        <v>5540780.587923551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1934016.6567510299</v>
      </c>
      <c r="R385" s="25">
        <f t="array" aca="1" ref="R385" ca="1">INDEX('Lorri 401b'!L:L,MATCH('Retirement Calculator'!A385,'Lorri 401b'!N:N,0),0)</f>
        <v>3599674.3714892855</v>
      </c>
      <c r="S385" s="25">
        <f t="shared" ca="1" si="267"/>
        <v>5533691.0282403156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1933644.4479671314</v>
      </c>
      <c r="R386" s="25">
        <f t="array" aca="1" ref="R386" ca="1">INDEX('Lorri 401b'!L:L,MATCH('Retirement Calculator'!A386,'Lorri 401b'!N:N,0),0)</f>
        <v>3592927.4807579345</v>
      </c>
      <c r="S386" s="25">
        <f t="shared" ca="1" si="267"/>
        <v>5526571.9287250657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1933270.6883133</v>
      </c>
      <c r="R387" s="25">
        <f t="array" aca="1" ref="R387" ca="1">INDEX('Lorri 401b'!L:L,MATCH('Retirement Calculator'!A387,'Lorri 401b'!N:N,0),0)</f>
        <v>3586152.4779818696</v>
      </c>
      <c r="S387" s="25">
        <f t="shared" ca="1" si="267"/>
        <v>5519423.1662951699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1932895.3713275776</v>
      </c>
      <c r="R388" s="25">
        <f t="array" aca="1" ref="R388" ca="1">INDEX('Lorri 401b'!L:L,MATCH('Retirement Calculator'!A388,'Lorri 401b'!N:N,0),0)</f>
        <v>3579349.2460275711</v>
      </c>
      <c r="S388" s="25">
        <f t="shared" ca="1" si="267"/>
        <v>5512244.6173551492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1932518.4905210815</v>
      </c>
      <c r="R389" s="25">
        <f t="array" aca="1" ref="R389" ca="1">INDEX('Lorri 401b'!L:L,MATCH('Retirement Calculator'!A389,'Lorri 401b'!N:N,0),0)</f>
        <v>3572517.6672734632</v>
      </c>
      <c r="S389" s="25">
        <f t="shared" ca="1" si="267"/>
        <v>5505036.1577945445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1932140.0393778915</v>
      </c>
      <c r="R390" s="25">
        <f t="array" aca="1" ref="R390" ca="1">INDEX('Lorri 401b'!L:L,MATCH('Retirement Calculator'!A390,'Lorri 401b'!N:N,0),0)</f>
        <v>3565657.6236078795</v>
      </c>
      <c r="S390" s="25">
        <f t="shared" ca="1" si="267"/>
        <v>5497797.662985771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1931760.0113549381</v>
      </c>
      <c r="R391" s="25">
        <f t="array" aca="1" ref="R391" ca="1">INDEX('Lorri 401b'!L:L,MATCH('Retirement Calculator'!A391,'Lorri 401b'!N:N,0),0)</f>
        <v>3558768.9964270229</v>
      </c>
      <c r="S391" s="25">
        <f t="shared" ca="1" si="267"/>
        <v>5490529.007781961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1931378.3998818893</v>
      </c>
      <c r="R392" s="25">
        <f t="array" aca="1" ref="R392" ca="1">INDEX('Lorri 401b'!L:L,MATCH('Retirement Calculator'!A392,'Lorri 401b'!N:N,0),0)</f>
        <v>3551851.6666329126</v>
      </c>
      <c r="S392" s="25">
        <f t="shared" ca="1" si="267"/>
        <v>5483230.0665148022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1930995.1983610361</v>
      </c>
      <c r="R393" s="25">
        <f t="array" aca="1" ref="R393" ca="1">INDEX('Lorri 401b'!L:L,MATCH('Retirement Calculator'!A393,'Lorri 401b'!N:N,0),0)</f>
        <v>3544905.5146313268</v>
      </c>
      <c r="S393" s="25">
        <f t="shared" ca="1" si="267"/>
        <v>5475900.7129923627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1930610.4001671793</v>
      </c>
      <c r="R394" s="25">
        <f t="array" aca="1" ref="R394" ca="1">INDEX('Lorri 401b'!L:L,MATCH('Retirement Calculator'!A394,'Lorri 401b'!N:N,0),0)</f>
        <v>3537930.4203297342</v>
      </c>
      <c r="S394" s="25">
        <f t="shared" ca="1" si="267"/>
        <v>5468540.820496913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1930223.9986475147</v>
      </c>
      <c r="R395" s="25">
        <f t="array" aca="1" ref="R395" ca="1">INDEX('Lorri 401b'!L:L,MATCH('Retirement Calculator'!A395,'Lorri 401b'!N:N,0),0)</f>
        <v>3530926.2631352185</v>
      </c>
      <c r="S395" s="25">
        <f t="shared" ca="1" si="267"/>
        <v>5461150.2617827337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1929835.9871215182</v>
      </c>
      <c r="R396" s="25">
        <f t="array" aca="1" ref="R396" ca="1">INDEX('Lorri 401b'!L:L,MATCH('Retirement Calculator'!A396,'Lorri 401b'!N:N,0),0)</f>
        <v>3523892.9219523924</v>
      </c>
      <c r="S396" s="25">
        <f t="shared" ca="1" si="267"/>
        <v>5453728.9090739107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1929446.3588808302</v>
      </c>
      <c r="R397" s="25">
        <f t="array" aca="1" ref="R397" ca="1">INDEX('Lorri 401b'!L:L,MATCH('Retirement Calculator'!A397,'Lorri 401b'!N:N,0),0)</f>
        <v>3516830.2751813047</v>
      </c>
      <c r="S397" s="25">
        <f t="shared" ca="1" si="267"/>
        <v>5446276.6340621347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1929055.1071891394</v>
      </c>
      <c r="R398" s="25">
        <f t="array" aca="1" ref="R398" ca="1">INDEX('Lorri 401b'!L:L,MATCH('Retirement Calculator'!A398,'Lorri 401b'!N:N,0),0)</f>
        <v>3509738.2007153369</v>
      </c>
      <c r="S398" s="25">
        <f t="shared" ca="1" si="267"/>
        <v>5438793.3079044763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1928662.2252820663</v>
      </c>
      <c r="R399" s="25">
        <f t="array" aca="1" ref="R399" ca="1">INDEX('Lorri 401b'!L:L,MATCH('Retirement Calculator'!A399,'Lorri 401b'!N:N,0),0)</f>
        <v>3502616.5759390946</v>
      </c>
      <c r="S399" s="25">
        <f t="shared" ca="1" si="267"/>
        <v>5431278.8012211611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1928267.706367047</v>
      </c>
      <c r="R400" s="25">
        <f t="array" aca="1" ref="R400" ca="1">INDEX('Lorri 401b'!L:L,MATCH('Retirement Calculator'!A400,'Lorri 401b'!N:N,0),0)</f>
        <v>3495465.2777262847</v>
      </c>
      <c r="S400" s="25">
        <f t="shared" ca="1" si="267"/>
        <v>5423732.9840933317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1927871.5436232153</v>
      </c>
      <c r="R401" s="25">
        <f t="array" aca="1" ref="R401" ca="1">INDEX('Lorri 401b'!L:L,MATCH('Retirement Calculator'!A401,'Lorri 401b'!N:N,0),0)</f>
        <v>3488284.182437588</v>
      </c>
      <c r="S401" s="25">
        <f t="shared" ca="1" si="267"/>
        <v>5416155.726060803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1927473.7302012842</v>
      </c>
      <c r="R402" s="25">
        <f t="array" aca="1" ref="R402" ca="1">INDEX('Lorri 401b'!L:L,MATCH('Retirement Calculator'!A402,'Lorri 401b'!N:N,0),0)</f>
        <v>3481073.1659185216</v>
      </c>
      <c r="S402" s="25">
        <f t="shared" ca="1" si="267"/>
        <v>5408546.896119806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1927074.2592234283</v>
      </c>
      <c r="R403" s="25">
        <f t="array" aca="1" ref="R403" ca="1">INDEX('Lorri 401b'!L:L,MATCH('Retirement Calculator'!A403,'Lorri 401b'!N:N,0),0)</f>
        <v>3473832.1034972924</v>
      </c>
      <c r="S403" s="25">
        <f t="shared" ca="1" si="267"/>
        <v>5400906.3627207205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1926673.1237831649</v>
      </c>
      <c r="R404" s="25">
        <f t="array" aca="1" ref="R404" ca="1">INDEX('Lorri 401b'!L:L,MATCH('Retirement Calculator'!A404,'Lorri 401b'!N:N,0),0)</f>
        <v>3466560.8699826417</v>
      </c>
      <c r="S404" s="25">
        <f t="shared" ca="1" si="267"/>
        <v>5393233.9937658068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1926270.3169452336</v>
      </c>
      <c r="R405" s="25">
        <f t="array" aca="1" ref="R405" ca="1">INDEX('Lorri 401b'!L:L,MATCH('Retirement Calculator'!A405,'Lorri 401b'!N:N,0),0)</f>
        <v>3459259.3396616797</v>
      </c>
      <c r="S405" s="25">
        <f t="shared" ca="1" si="267"/>
        <v>5385529.6566069135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1925865.8317454776</v>
      </c>
      <c r="R406" s="25">
        <f t="array" aca="1" ref="R406" ca="1">INDEX('Lorri 401b'!L:L,MATCH('Retirement Calculator'!A406,'Lorri 401b'!N:N,0),0)</f>
        <v>3451927.386297714</v>
      </c>
      <c r="S406" s="25">
        <f t="shared" ca="1" si="267"/>
        <v>5377793.2180431914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1925459.6611907226</v>
      </c>
      <c r="R407" s="25">
        <f t="array" aca="1" ref="R407" ca="1">INDEX('Lorri 401b'!L:L,MATCH('Retirement Calculator'!A407,'Lorri 401b'!N:N,0),0)</f>
        <v>3444564.8831280647</v>
      </c>
      <c r="S407" s="25">
        <f t="shared" ca="1" si="267"/>
        <v>5370024.5443187878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1925051.7982586562</v>
      </c>
      <c r="R408" s="25">
        <f t="array" aca="1" ref="R408" ca="1">INDEX('Lorri 401b'!L:L,MATCH('Retirement Calculator'!A408,'Lorri 401b'!N:N,0),0)</f>
        <v>3437171.7028618753</v>
      </c>
      <c r="S408" s="25">
        <f t="shared" ca="1" si="267"/>
        <v>5362223.5011205319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1924642.2358977061</v>
      </c>
      <c r="R409" s="25">
        <f t="array" aca="1" ref="R409" ca="1">INDEX('Lorri 401b'!L:L,MATCH('Retirement Calculator'!A409,'Lorri 401b'!N:N,0),0)</f>
        <v>3429747.7176779103</v>
      </c>
      <c r="S409" s="25">
        <f t="shared" ca="1" si="267"/>
        <v>5354389.9535756167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1924230.9670269189</v>
      </c>
      <c r="R410" s="25">
        <f t="array" aca="1" ref="R410" ca="1">INDEX('Lorri 401b'!L:L,MATCH('Retirement Calculator'!A410,'Lorri 401b'!N:N,0),0)</f>
        <v>3422292.7992223455</v>
      </c>
      <c r="S410" s="25">
        <f t="shared" ca="1" si="267"/>
        <v>5346523.7662492646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1923817.9845358366</v>
      </c>
      <c r="R411" s="25">
        <f t="array" aca="1" ref="R411" ca="1">INDEX('Lorri 401b'!L:L,MATCH('Retirement Calculator'!A411,'Lorri 401b'!N:N,0),0)</f>
        <v>3414806.8186065489</v>
      </c>
      <c r="S411" s="25">
        <f t="shared" ca="1" si="267"/>
        <v>5338624.8031423856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1923403.2812843749</v>
      </c>
      <c r="R412" s="25">
        <f t="array" aca="1" ref="R412" ca="1">INDEX('Lorri 401b'!L:L,MATCH('Retirement Calculator'!A412,'Lorri 401b'!N:N,0),0)</f>
        <v>3407289.6464048531</v>
      </c>
      <c r="S412" s="25">
        <f t="shared" ca="1" si="267"/>
        <v>5330692.9276892282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1922986.8501026987</v>
      </c>
      <c r="R413" s="25">
        <f t="array" aca="1" ref="R413" ca="1">INDEX('Lorri 401b'!L:L,MATCH('Retirement Calculator'!A413,'Lorri 401b'!N:N,0),0)</f>
        <v>3399741.1526523172</v>
      </c>
      <c r="S413" s="25">
        <f t="shared" ca="1" si="267"/>
        <v>5322728.0027550161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1922568.6837910989</v>
      </c>
      <c r="R414" s="25">
        <f t="array" aca="1" ref="R414" ca="1">INDEX('Lorri 401b'!L:L,MATCH('Retirement Calculator'!A414,'Lorri 401b'!N:N,0),0)</f>
        <v>3392161.2068424788</v>
      </c>
      <c r="S414" s="25">
        <f t="shared" ca="1" si="267"/>
        <v>5314729.8906335775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1922148.7751198674</v>
      </c>
      <c r="R415" s="25">
        <f t="array" aca="1" ref="R415" ca="1">INDEX('Lorri 401b'!L:L,MATCH('Retirement Calculator'!A415,'Lorri 401b'!N:N,0),0)</f>
        <v>3384549.6779250996</v>
      </c>
      <c r="S415" s="25">
        <f t="shared" ca="1" si="267"/>
        <v>5306698.4530449668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1921727.1168291725</v>
      </c>
      <c r="R416" s="25">
        <f t="array" aca="1" ref="R416" ca="1">INDEX('Lorri 401b'!L:L,MATCH('Retirement Calculator'!A416,'Lorri 401b'!N:N,0),0)</f>
        <v>3376906.4343038979</v>
      </c>
      <c r="S416" s="25">
        <f t="shared" ca="1" si="267"/>
        <v>5298633.5511330701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1921303.701628933</v>
      </c>
      <c r="R417" s="25">
        <f t="array" aca="1" ref="R417" ca="1">INDEX('Lorri 401b'!L:L,MATCH('Retirement Calculator'!A417,'Lorri 401b'!N:N,0),0)</f>
        <v>3369231.3438342744</v>
      </c>
      <c r="S417" s="25">
        <f t="shared" ca="1" si="267"/>
        <v>5290535.0454632072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1920878.5221986924</v>
      </c>
      <c r="R418" s="25">
        <f t="array" aca="1" ref="R418" ca="1">INDEX('Lorri 401b'!L:L,MATCH('Retirement Calculator'!A418,'Lorri 401b'!N:N,0),0)</f>
        <v>3361524.2738210275</v>
      </c>
      <c r="S418" s="25">
        <f t="shared" ca="1" si="267"/>
        <v>5282402.7960197199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1920451.5711874925</v>
      </c>
      <c r="R419" s="25">
        <f t="array" aca="1" ref="R419" ca="1">INDEX('Lorri 401b'!L:L,MATCH('Retirement Calculator'!A419,'Lorri 401b'!N:N,0),0)</f>
        <v>3353785.0910160588</v>
      </c>
      <c r="S419" s="25">
        <f t="shared" ca="1" si="267"/>
        <v>5274236.6622035513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1920022.841213746</v>
      </c>
      <c r="R420" s="25">
        <f t="array" aca="1" ref="R420" ca="1">INDEX('Lorri 401b'!L:L,MATCH('Retirement Calculator'!A420,'Lorri 401b'!N:N,0),0)</f>
        <v>3346013.6616160693</v>
      </c>
      <c r="S420" s="25">
        <f t="shared" ca="1" si="267"/>
        <v>5266036.5028298153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1919592.3248651088</v>
      </c>
      <c r="R421" s="25">
        <f t="array" aca="1" ref="R421" ca="1">INDEX('Lorri 401b'!L:L,MATCH('Retirement Calculator'!A421,'Lorri 401b'!N:N,0),0)</f>
        <v>3338209.8512602467</v>
      </c>
      <c r="S421" s="25">
        <f t="shared" ca="1" si="267"/>
        <v>5257802.1761253551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1919160.0146983524</v>
      </c>
      <c r="R422" s="25">
        <f t="array" aca="1" ref="R422" ca="1">INDEX('Lorri 401b'!L:L,MATCH('Retirement Calculator'!A422,'Lorri 401b'!N:N,0),0)</f>
        <v>3330373.5250279414</v>
      </c>
      <c r="S422" s="25">
        <f t="shared" ca="1" si="267"/>
        <v>5249533.5397262936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1918725.9032392344</v>
      </c>
      <c r="R423" s="25">
        <f t="array" aca="1" ref="R423" ca="1">INDEX('Lorri 401b'!L:L,MATCH('Retirement Calculator'!A423,'Lorri 401b'!N:N,0),0)</f>
        <v>3322504.5474363351</v>
      </c>
      <c r="S423" s="25">
        <f t="shared" ca="1" si="267"/>
        <v>5241230.4506755695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1918289.9829823701</v>
      </c>
      <c r="R424" s="25">
        <f t="array" aca="1" ref="R424" ca="1">INDEX('Lorri 401b'!L:L,MATCH('Retirement Calculator'!A424,'Lorri 401b'!N:N,0),0)</f>
        <v>3314602.7824380971</v>
      </c>
      <c r="S424" s="25">
        <f t="shared" ca="1" si="267"/>
        <v>5232892.7654204667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1917852.2463911022</v>
      </c>
      <c r="R425" s="25">
        <f t="array" aca="1" ref="R425" ca="1">INDEX('Lorri 401b'!L:L,MATCH('Retirement Calculator'!A425,'Lorri 401b'!N:N,0),0)</f>
        <v>3306668.0934190331</v>
      </c>
      <c r="S425" s="25">
        <f t="shared" ca="1" si="267"/>
        <v>5224520.3398101348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1917412.6858973708</v>
      </c>
      <c r="R426" s="25">
        <f t="array" aca="1" ref="R426" ca="1">INDEX('Lorri 401b'!L:L,MATCH('Retirement Calculator'!A426,'Lorri 401b'!N:N,0),0)</f>
        <v>3298700.3431957229</v>
      </c>
      <c r="S426" s="25">
        <f t="shared" ca="1" si="267"/>
        <v>5216113.0290930942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1916971.293901582</v>
      </c>
      <c r="R427" s="25">
        <f t="array" aca="1" ref="R427" ca="1">INDEX('Lorri 401b'!L:L,MATCH('Retirement Calculator'!A427,'Lorri 401b'!N:N,0),0)</f>
        <v>3290699.3940131487</v>
      </c>
      <c r="S427" s="25">
        <f t="shared" ca="1" si="267"/>
        <v>5207670.687914731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1916528.0627724775</v>
      </c>
      <c r="R428" s="25">
        <f t="array" aca="1" ref="R428" ca="1">INDEX('Lorri 401b'!L:L,MATCH('Retirement Calculator'!A428,'Lorri 401b'!N:N,0),0)</f>
        <v>3282665.1075423141</v>
      </c>
      <c r="S428" s="25">
        <f t="shared" ca="1" si="267"/>
        <v>5199193.1703147916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1916082.9848470017</v>
      </c>
      <c r="R429" s="25">
        <f t="array" aca="1" ref="R429" ca="1">INDEX('Lorri 401b'!L:L,MATCH('Retirement Calculator'!A429,'Lorri 401b'!N:N,0),0)</f>
        <v>3274597.3448778507</v>
      </c>
      <c r="S429" s="25">
        <f t="shared" ca="1" si="267"/>
        <v>5190680.329724852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1915636.0524301699</v>
      </c>
      <c r="R430" s="25">
        <f t="array" aca="1" ref="R430" ca="1">INDEX('Lorri 401b'!L:L,MATCH('Retirement Calculator'!A430,'Lorri 401b'!N:N,0),0)</f>
        <v>3266495.966535619</v>
      </c>
      <c r="S430" s="25">
        <f t="shared" ca="1" si="267"/>
        <v>5182132.0189657891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1915187.2577949346</v>
      </c>
      <c r="R431" s="25">
        <f t="array" aca="1" ref="R431" ca="1">INDEX('Lorri 401b'!L:L,MATCH('Retirement Calculator'!A431,'Lorri 401b'!N:N,0),0)</f>
        <v>3258360.8324502944</v>
      </c>
      <c r="S431" s="25">
        <f t="shared" ca="1" si="267"/>
        <v>5173548.0902452292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1914736.5931820523</v>
      </c>
      <c r="R432" s="25">
        <f t="array" aca="1" ref="R432" ca="1">INDEX('Lorri 401b'!L:L,MATCH('Retirement Calculator'!A432,'Lorri 401b'!N:N,0),0)</f>
        <v>3250191.8019729475</v>
      </c>
      <c r="S432" s="25">
        <f t="shared" ca="1" si="267"/>
        <v>5164928.3951549996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1914284.0507999498</v>
      </c>
      <c r="R433" s="25">
        <f t="array" aca="1" ref="R433" ca="1">INDEX('Lorri 401b'!L:L,MATCH('Retirement Calculator'!A433,'Lorri 401b'!N:N,0),0)</f>
        <v>3241988.733868612</v>
      </c>
      <c r="S433" s="25">
        <f t="shared" ca="1" si="267"/>
        <v>5156272.784668562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1913829.6228245886</v>
      </c>
      <c r="R434" s="25">
        <f t="array" aca="1" ref="R434" ca="1">INDEX('Lorri 401b'!L:L,MATCH('Retirement Calculator'!A434,'Lorri 401b'!N:N,0),0)</f>
        <v>3233751.4863138418</v>
      </c>
      <c r="S434" s="25">
        <f t="shared" ca="1" si="267"/>
        <v>5147581.1091384301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1913373.3013993299</v>
      </c>
      <c r="R435" s="25">
        <f t="array" aca="1" ref="R435" ca="1">INDEX('Lorri 401b'!L:L,MATCH('Retirement Calculator'!A435,'Lorri 401b'!N:N,0),0)</f>
        <v>3225479.9168942599</v>
      </c>
      <c r="S435" s="25">
        <f t="shared" ca="1" si="267"/>
        <v>5138853.2182935895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1912915.0786347995</v>
      </c>
      <c r="R436" s="25">
        <f t="array" aca="1" ref="R436" ca="1">INDEX('Lorri 401b'!L:L,MATCH('Retirement Calculator'!A436,'Lorri 401b'!N:N,0),0)</f>
        <v>3217173.8826020965</v>
      </c>
      <c r="S436" s="25">
        <f t="shared" ca="1" si="267"/>
        <v>5130088.961236896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1912454.9466087499</v>
      </c>
      <c r="R437" s="25">
        <f t="array" aca="1" ref="R437" ca="1">INDEX('Lorri 401b'!L:L,MATCH('Retirement Calculator'!A437,'Lorri 401b'!N:N,0),0)</f>
        <v>3208833.2398337158</v>
      </c>
      <c r="S437" s="25">
        <f t="shared" ca="1" si="267"/>
        <v>5121288.1864424655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1911992.8973659254</v>
      </c>
      <c r="R438" s="25">
        <f t="array" aca="1" ref="R438" ca="1">INDEX('Lorri 401b'!L:L,MATCH('Retirement Calculator'!A438,'Lorri 401b'!N:N,0),0)</f>
        <v>3200457.8443871336</v>
      </c>
      <c r="S438" s="25">
        <f t="shared" ca="1" si="267"/>
        <v>5112450.7417530585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1911528.9229179223</v>
      </c>
      <c r="R439" s="25">
        <f t="array" aca="1" ref="R439" ca="1">INDEX('Lorri 401b'!L:L,MATCH('Retirement Calculator'!A439,'Lorri 401b'!N:N,0),0)</f>
        <v>3192047.5514595238</v>
      </c>
      <c r="S439" s="25">
        <f t="shared" ca="1" si="267"/>
        <v>5103576.4743774459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1911063.0152430525</v>
      </c>
      <c r="R440" s="25">
        <f t="array" aca="1" ref="R440" ca="1">INDEX('Lorri 401b'!L:L,MATCH('Retirement Calculator'!A440,'Lorri 401b'!N:N,0),0)</f>
        <v>3183602.2156447158</v>
      </c>
      <c r="S440" s="25">
        <f t="shared" ca="1" si="267"/>
        <v>5094665.2308877688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1910595.166286204</v>
      </c>
      <c r="R441" s="25">
        <f t="array" aca="1" ref="R441" ca="1">INDEX('Lorri 401b'!L:L,MATCH('Retirement Calculator'!A441,'Lorri 401b'!N:N,0),0)</f>
        <v>3175121.6909306794</v>
      </c>
      <c r="S441" s="25">
        <f t="shared" ca="1" si="267"/>
        <v>5085716.8572168835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1910125.3679587021</v>
      </c>
      <c r="R442" s="25">
        <f t="array" aca="1" ref="R442" ca="1">INDEX('Lorri 401b'!L:L,MATCH('Retirement Calculator'!A442,'Lorri 401b'!N:N,0),0)</f>
        <v>3166605.830697001</v>
      </c>
      <c r="S442" s="25">
        <f t="shared" ca="1" si="267"/>
        <v>5076731.1986557031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1909653.6121381689</v>
      </c>
      <c r="R443" s="25">
        <f t="array" aca="1" ref="R443" ca="1">INDEX('Lorri 401b'!L:L,MATCH('Retirement Calculator'!A443,'Lorri 401b'!N:N,0),0)</f>
        <v>3158054.4877123488</v>
      </c>
      <c r="S443" s="25">
        <f t="shared" ca="1" si="267"/>
        <v>5067708.0998505177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1909179.8906683836</v>
      </c>
      <c r="R444" s="25">
        <f t="array" aca="1" ref="R444" ca="1">INDEX('Lorri 401b'!L:L,MATCH('Retirement Calculator'!A444,'Lorri 401b'!N:N,0),0)</f>
        <v>3149467.5141319274</v>
      </c>
      <c r="S444" s="25">
        <f t="shared" ca="1" si="267"/>
        <v>5058647.4048003107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1908704.1953591406</v>
      </c>
      <c r="R445" s="25">
        <f t="array" aca="1" ref="R445" ca="1">INDEX('Lorri 401b'!L:L,MATCH('Retirement Calculator'!A445,'Lorri 401b'!N:N,0),0)</f>
        <v>3140844.7614949211</v>
      </c>
      <c r="S445" s="25">
        <f t="shared" ca="1" si="267"/>
        <v>5049548.9568540622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1908226.5179861092</v>
      </c>
      <c r="R446" s="25">
        <f t="array" aca="1" ref="R446" ca="1">INDEX('Lorri 401b'!L:L,MATCH('Retirement Calculator'!A446,'Lorri 401b'!N:N,0),0)</f>
        <v>3132186.0807219269</v>
      </c>
      <c r="S446" s="25">
        <f t="shared" ca="1" si="267"/>
        <v>5040412.5987080364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1907746.8502906903</v>
      </c>
      <c r="R447" s="25">
        <f t="array" aca="1" ref="R447" ca="1">INDEX('Lorri 401b'!L:L,MATCH('Retirement Calculator'!A447,'Lorri 401b'!N:N,0),0)</f>
        <v>3123491.3221123787</v>
      </c>
      <c r="S447" s="25">
        <f t="shared" ca="1" si="267"/>
        <v>5031238.1724030692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1907265.1839798738</v>
      </c>
      <c r="R448" s="25">
        <f t="array" aca="1" ref="R448" ca="1">INDEX('Lorri 401b'!L:L,MATCH('Retirement Calculator'!A448,'Lorri 401b'!N:N,0),0)</f>
        <v>3114760.3353419574</v>
      </c>
      <c r="S448" s="25">
        <f t="shared" ca="1" si="267"/>
        <v>5022025.5193218309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1906781.5107260954</v>
      </c>
      <c r="R449" s="25">
        <f t="array" aca="1" ref="R449" ca="1">INDEX('Lorri 401b'!L:L,MATCH('Retirement Calculator'!A449,'Lorri 401b'!N:N,0),0)</f>
        <v>3105992.9694599928</v>
      </c>
      <c r="S449" s="25">
        <f t="shared" ca="1" si="267"/>
        <v>5012774.480186088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1906295.8221670929</v>
      </c>
      <c r="R450" s="25">
        <f t="array" aca="1" ref="R450" ca="1">INDEX('Lorri 401b'!L:L,MATCH('Retirement Calculator'!A450,'Lorri 401b'!N:N,0),0)</f>
        <v>3097189.072886853</v>
      </c>
      <c r="S450" s="25">
        <f t="shared" ca="1" si="267"/>
        <v>5003484.8950539455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1905808.1099057614</v>
      </c>
      <c r="R451" s="25">
        <f t="array" aca="1" ref="R451" ca="1">INDEX('Lorri 401b'!L:L,MATCH('Retirement Calculator'!A451,'Lorri 401b'!N:N,0),0)</f>
        <v>3088348.4934113254</v>
      </c>
      <c r="S451" s="25">
        <f t="shared" ca="1" si="267"/>
        <v>4994156.6033170866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1905318.3655100076</v>
      </c>
      <c r="R452" s="25">
        <f t="array" aca="1" ref="R452" ca="1">INDEX('Lorri 401b'!L:L,MATCH('Retirement Calculator'!A452,'Lorri 401b'!N:N,0),0)</f>
        <v>3079471.078187983</v>
      </c>
      <c r="S452" s="25">
        <f t="shared" ca="1" si="267"/>
        <v>4984789.4436979908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1904826.5805126049</v>
      </c>
      <c r="R453" s="25">
        <f t="array" aca="1" ref="R453" ca="1">INDEX('Lorri 401b'!L:L,MATCH('Retirement Calculator'!A453,'Lorri 401b'!N:N,0),0)</f>
        <v>3070556.6737345434</v>
      </c>
      <c r="S453" s="25">
        <f t="shared" ca="1" si="267"/>
        <v>4975383.2542471485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1904332.7464110462</v>
      </c>
      <c r="R454" s="25">
        <f t="array" aca="1" ref="R454" ca="1">INDEX('Lorri 401b'!L:L,MATCH('Retirement Calculator'!A454,'Lorri 401b'!N:N,0),0)</f>
        <v>3061605.1259292145</v>
      </c>
      <c r="S454" s="25">
        <f t="shared" ca="1" si="267"/>
        <v>4965937.872340261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1903836.8546673979</v>
      </c>
      <c r="R455" s="25">
        <f t="array" aca="1" ref="R455" ca="1">INDEX('Lorri 401b'!L:L,MATCH('Retirement Calculator'!A455,'Lorri 401b'!N:N,0),0)</f>
        <v>3052616.2800080301</v>
      </c>
      <c r="S455" s="25">
        <f t="shared" ca="1" si="267"/>
        <v>4956453.1346754283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1903338.8967081509</v>
      </c>
      <c r="R456" s="25">
        <f t="array" aca="1" ref="R456" ca="1">INDEX('Lorri 401b'!L:L,MATCH('Retirement Calculator'!A456,'Lorri 401b'!N:N,0),0)</f>
        <v>3043589.9805621738</v>
      </c>
      <c r="S456" s="25">
        <f t="shared" ca="1" si="267"/>
        <v>4946928.8772703242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1902838.8639240738</v>
      </c>
      <c r="R457" s="25">
        <f t="array" aca="1" ref="R457" ca="1">INDEX('Lorri 401b'!L:L,MATCH('Retirement Calculator'!A457,'Lorri 401b'!N:N,0),0)</f>
        <v>3034526.071535293</v>
      </c>
      <c r="S457" s="25">
        <f t="shared" ca="1" si="267"/>
        <v>4937364.935459367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1902336.7476700631</v>
      </c>
      <c r="R458" s="25">
        <f t="array" aca="1" ref="R458" ca="1">INDEX('Lorri 401b'!L:L,MATCH('Retirement Calculator'!A458,'Lorri 401b'!N:N,0),0)</f>
        <v>3025424.3962208005</v>
      </c>
      <c r="S458" s="25">
        <f t="shared" ca="1" si="267"/>
        <v>4927761.1438908633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1901832.539264994</v>
      </c>
      <c r="R459" s="25">
        <f t="array" aca="1" ref="R459" ca="1">INDEX('Lorri 401b'!L:L,MATCH('Retirement Calculator'!A459,'Lorri 401b'!N:N,0),0)</f>
        <v>3016284.797259164</v>
      </c>
      <c r="S459" s="25">
        <f t="shared" ca="1" si="267"/>
        <v>4918117.3365241578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1901326.2299915703</v>
      </c>
      <c r="R460" s="25">
        <f t="array" aca="1" ref="R460" ca="1">INDEX('Lorri 401b'!L:L,MATCH('Retirement Calculator'!A460,'Lorri 401b'!N:N,0),0)</f>
        <v>3007107.1166351875</v>
      </c>
      <c r="S460" s="25">
        <f t="shared" ca="1" si="267"/>
        <v>4908433.3466267576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1900817.8110961742</v>
      </c>
      <c r="R461" s="25">
        <f t="array" aca="1" ref="R461" ca="1">INDEX('Lorri 401b'!L:L,MATCH('Retirement Calculator'!A461,'Lorri 401b'!N:N,0),0)</f>
        <v>2997891.1956752781</v>
      </c>
      <c r="S461" s="25">
        <f t="shared" ca="1" si="267"/>
        <v>4898709.0067714527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1900307.2737887139</v>
      </c>
      <c r="R462" s="25">
        <f t="array" aca="1" ref="R462" ca="1">INDEX('Lorri 401b'!L:L,MATCH('Retirement Calculator'!A462,'Lorri 401b'!N:N,0),0)</f>
        <v>2988636.8750447021</v>
      </c>
      <c r="S462" s="25">
        <f t="shared" ca="1" si="267"/>
        <v>4888944.1488334164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1899794.6092424723</v>
      </c>
      <c r="R463" s="25">
        <f t="array" aca="1" ref="R463" ca="1">INDEX('Lorri 401b'!L:L,MATCH('Retirement Calculator'!A463,'Lorri 401b'!N:N,0),0)</f>
        <v>2979343.9947448322</v>
      </c>
      <c r="S463" s="25">
        <f t="shared" ca="1" si="267"/>
        <v>4879138.6039873045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1899279.8085939549</v>
      </c>
      <c r="R464" s="25">
        <f t="array" aca="1" ref="R464" ca="1">INDEX('Lorri 401b'!L:L,MATCH('Retirement Calculator'!A464,'Lorri 401b'!N:N,0),0)</f>
        <v>2970012.3941103793</v>
      </c>
      <c r="S464" s="25">
        <f t="shared" ca="1" si="267"/>
        <v>4869292.2027043346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1898762.8629427352</v>
      </c>
      <c r="R465" s="25">
        <f t="array" aca="1" ref="R465" ca="1">INDEX('Lorri 401b'!L:L,MATCH('Retirement Calculator'!A465,'Lorri 401b'!N:N,0),0)</f>
        <v>2960641.9118066165</v>
      </c>
      <c r="S465" s="25">
        <f t="shared" ca="1" si="267"/>
        <v>4859404.7747493517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1898243.7633513021</v>
      </c>
      <c r="R466" s="25">
        <f t="array" aca="1" ref="R466" ca="1">INDEX('Lorri 401b'!L:L,MATCH('Retirement Calculator'!A466,'Lorri 401b'!N:N,0),0)</f>
        <v>2951232.3858265877</v>
      </c>
      <c r="S466" s="25">
        <f t="shared" ca="1" si="267"/>
        <v>4849476.1491778903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1897722.5008449047</v>
      </c>
      <c r="R467" s="25">
        <f t="array" aca="1" ref="R467" ca="1">INDEX('Lorri 401b'!L:L,MATCH('Retirement Calculator'!A467,'Lorri 401b'!N:N,0),0)</f>
        <v>2941783.6534883087</v>
      </c>
      <c r="S467" s="25">
        <f t="shared" ca="1" si="267"/>
        <v>4839506.1543332133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1897199.0664113974</v>
      </c>
      <c r="R468" s="25">
        <f t="array" aca="1" ref="R468" ca="1">INDEX('Lorri 401b'!L:L,MATCH('Retirement Calculator'!A468,'Lorri 401b'!N:N,0),0)</f>
        <v>2932295.5514319539</v>
      </c>
      <c r="S468" s="25">
        <f t="shared" ca="1" si="267"/>
        <v>4829494.6178433513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1896673.4510010837</v>
      </c>
      <c r="R469" s="25">
        <f t="array" aca="1" ref="R469" ca="1">INDEX('Lorri 401b'!L:L,MATCH('Retirement Calculator'!A469,'Lorri 401b'!N:N,0),0)</f>
        <v>2922767.9156170306</v>
      </c>
      <c r="S469" s="25">
        <f t="shared" ca="1" si="267"/>
        <v>4819441.3666181145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1896145.6455265605</v>
      </c>
      <c r="R470" s="25">
        <f t="array" aca="1" ref="R470" ca="1">INDEX('Lorri 401b'!L:L,MATCH('Retirement Calculator'!A470,'Lorri 401b'!N:N,0),0)</f>
        <v>2913200.5813195454</v>
      </c>
      <c r="S470" s="25">
        <f t="shared" ca="1" si="267"/>
        <v>4809346.2268461064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1895615.6408625601</v>
      </c>
      <c r="R471" s="25">
        <f t="array" aca="1" ref="R471" ca="1">INDEX('Lorri 401b'!L:L,MATCH('Retirement Calculator'!A471,'Lorri 401b'!N:N,0),0)</f>
        <v>2903593.3831291539</v>
      </c>
      <c r="S471" s="25">
        <f t="shared" ca="1" si="267"/>
        <v>4799209.0239917142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1895083.4278457931</v>
      </c>
      <c r="R472" s="25">
        <f t="array" aca="1" ref="R472" ca="1">INDEX('Lorri 401b'!L:L,MATCH('Retirement Calculator'!A472,'Lorri 401b'!N:N,0),0)</f>
        <v>2893946.1549463025</v>
      </c>
      <c r="S472" s="25">
        <f t="shared" ca="1" si="267"/>
        <v>4789029.5827920958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1894548.9972747895</v>
      </c>
      <c r="R473" s="25">
        <f t="array" aca="1" ref="R473" ca="1">INDEX('Lorri 401b'!L:L,MATCH('Retirement Calculator'!A473,'Lorri 401b'!N:N,0),0)</f>
        <v>2884258.7299793558</v>
      </c>
      <c r="S473" s="25">
        <f t="shared" ca="1" si="267"/>
        <v>4778807.7272541448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1894012.33990974</v>
      </c>
      <c r="R474" s="25">
        <f t="array" aca="1" ref="R474" ca="1">INDEX('Lorri 401b'!L:L,MATCH('Retirement Calculator'!A474,'Lorri 401b'!N:N,0),0)</f>
        <v>2874530.9407417136</v>
      </c>
      <c r="S474" s="25">
        <f t="shared" ca="1" si="267"/>
        <v>4768543.2806514539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1893473.4464723361</v>
      </c>
      <c r="R475" s="25">
        <f t="array" aca="1" ref="R475" ca="1">INDEX('Lorri 401b'!L:L,MATCH('Retirement Calculator'!A475,'Lorri 401b'!N:N,0),0)</f>
        <v>2864762.6190489144</v>
      </c>
      <c r="S475" s="25">
        <f t="shared" ca="1" si="267"/>
        <v>4758236.0655212505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1892932.3076456096</v>
      </c>
      <c r="R476" s="25">
        <f t="array" aca="1" ref="R476" ca="1">INDEX('Lorri 401b'!L:L,MATCH('Retirement Calculator'!A476,'Lorri 401b'!N:N,0),0)</f>
        <v>2854953.5960157285</v>
      </c>
      <c r="S476" s="25">
        <f t="shared" ca="1" si="267"/>
        <v>4747885.9036613386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1892388.9140737718</v>
      </c>
      <c r="R477" s="25">
        <f t="array" aca="1" ref="R477" ca="1">INDEX('Lorri 401b'!L:L,MATCH('Retirement Calculator'!A477,'Lorri 401b'!N:N,0),0)</f>
        <v>2845103.7020532377</v>
      </c>
      <c r="S477" s="25">
        <f t="shared" ca="1" si="267"/>
        <v>4737492.6161270095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1891843.2563620515</v>
      </c>
      <c r="R478" s="25">
        <f t="array" aca="1" ref="R478" ca="1">INDEX('Lorri 401b'!L:L,MATCH('Retirement Calculator'!A478,'Lorri 401b'!N:N,0),0)</f>
        <v>2835212.766865903</v>
      </c>
      <c r="S478" s="25">
        <f t="shared" ca="1" si="267"/>
        <v>4727056.0232279543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1891295.3250765323</v>
      </c>
      <c r="R479" s="25">
        <f t="array" aca="1" ref="R479" ca="1">INDEX('Lorri 401b'!L:L,MATCH('Retirement Calculator'!A479,'Lorri 401b'!N:N,0),0)</f>
        <v>2825280.6194486213</v>
      </c>
      <c r="S479" s="25">
        <f t="shared" ca="1" si="267"/>
        <v>4716575.9445251534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1890745.1107439902</v>
      </c>
      <c r="R480" s="25">
        <f t="array" aca="1" ref="R480" ca="1">INDEX('Lorri 401b'!L:L,MATCH('Retirement Calculator'!A480,'Lorri 401b'!N:N,0),0)</f>
        <v>2815307.0880837678</v>
      </c>
      <c r="S480" s="25">
        <f t="shared" ca="1" si="267"/>
        <v>4706052.1988277584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1890192.6038517291</v>
      </c>
      <c r="R481" s="25">
        <f t="array" aca="1" ref="R481" ca="1">INDEX('Lorri 401b'!L:L,MATCH('Retirement Calculator'!A481,'Lorri 401b'!N:N,0),0)</f>
        <v>2805292.000338227</v>
      </c>
      <c r="S481" s="25">
        <f t="shared" ca="1" si="267"/>
        <v>4695484.6041899566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1889637.7948474169</v>
      </c>
      <c r="R482" s="25">
        <f t="array" aca="1" ref="R482" ca="1">INDEX('Lorri 401b'!L:L,MATCH('Retirement Calculator'!A482,'Lorri 401b'!N:N,0),0)</f>
        <v>2795235.1830604132</v>
      </c>
      <c r="S482" s="25">
        <f t="shared" ca="1" si="267"/>
        <v>4684872.9779078299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1889080.6741389201</v>
      </c>
      <c r="R483" s="25">
        <f t="array" aca="1" ref="R483" ca="1">INDEX('Lorri 401b'!L:L,MATCH('Retirement Calculator'!A483,'Lorri 401b'!N:N,0),0)</f>
        <v>2785136.4623772753</v>
      </c>
      <c r="S483" s="25">
        <f t="shared" ca="1" si="267"/>
        <v>4674217.1365161957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1888521.2320941379</v>
      </c>
      <c r="R484" s="25">
        <f t="array" aca="1" ref="R484" ca="1">INDEX('Lorri 401b'!L:L,MATCH('Retirement Calculator'!A484,'Lorri 401b'!N:N,0),0)</f>
        <v>2774995.6636912911</v>
      </c>
      <c r="S484" s="25">
        <f t="shared" ca="1" si="267"/>
        <v>4663516.8957854286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1887959.4590408357</v>
      </c>
      <c r="R485" s="25">
        <f t="array" aca="1" ref="R485" ca="1">INDEX('Lorri 401b'!L:L,MATCH('Retirement Calculator'!A485,'Lorri 401b'!N:N,0),0)</f>
        <v>2764812.6116774487</v>
      </c>
      <c r="S485" s="25">
        <f t="shared" ca="1" si="267"/>
        <v>4652772.0707182847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1887395.3452664781</v>
      </c>
      <c r="R486" s="25">
        <f t="array" aca="1" ref="R486" ca="1">INDEX('Lorri 401b'!L:L,MATCH('Retirement Calculator'!A486,'Lorri 401b'!N:N,0),0)</f>
        <v>2754587.1302802153</v>
      </c>
      <c r="S486" s="25">
        <f t="shared" ca="1" si="267"/>
        <v>4641982.4755466934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1886828.8810180607</v>
      </c>
      <c r="R487" s="25">
        <f t="array" aca="1" ref="R487" ca="1">INDEX('Lorri 401b'!L:L,MATCH('Retirement Calculator'!A487,'Lorri 401b'!N:N,0),0)</f>
        <v>2744319.0427104933</v>
      </c>
      <c r="S487" s="25">
        <f t="shared" ca="1" si="267"/>
        <v>4631147.9237285536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1886260.0565019415</v>
      </c>
      <c r="R488" s="25">
        <f t="array" aca="1" ref="R488" ca="1">INDEX('Lorri 401b'!L:L,MATCH('Retirement Calculator'!A488,'Lorri 401b'!N:N,0),0)</f>
        <v>2734008.1714425641</v>
      </c>
      <c r="S488" s="25">
        <f t="shared" ca="1" si="267"/>
        <v>4620268.2279445054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1885688.861883672</v>
      </c>
      <c r="R489" s="25">
        <f t="array" aca="1" ref="R489" ca="1">INDEX('Lorri 401b'!L:L,MATCH('Retirement Calculator'!A489,'Lorri 401b'!N:N,0),0)</f>
        <v>2723654.3382110186</v>
      </c>
      <c r="S489" s="25">
        <f t="shared" ca="1" si="267"/>
        <v>4609343.2000946905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1885115.2872878262</v>
      </c>
      <c r="R490" s="25">
        <f t="array" aca="1" ref="R490" ca="1">INDEX('Lorri 401b'!L:L,MATCH('Retirement Calculator'!A490,'Lorri 401b'!N:N,0),0)</f>
        <v>2713257.3640076751</v>
      </c>
      <c r="S490" s="25">
        <f t="shared" ca="1" si="267"/>
        <v>4598372.6512955017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1884539.3227978309</v>
      </c>
      <c r="R491" s="25">
        <f t="array" aca="1" ref="R491" ca="1">INDEX('Lorri 401b'!L:L,MATCH('Retirement Calculator'!A491,'Lorri 401b'!N:N,0),0)</f>
        <v>2702817.0690784841</v>
      </c>
      <c r="S491" s="25">
        <f t="shared" ca="1" si="267"/>
        <v>4587356.3918763148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1883960.958455794</v>
      </c>
      <c r="R492" s="25">
        <f t="array" aca="1" ref="R492" ca="1">INDEX('Lorri 401b'!L:L,MATCH('Retirement Calculator'!A492,'Lorri 401b'!N:N,0),0)</f>
        <v>2692333.2729204213</v>
      </c>
      <c r="S492" s="25">
        <f t="shared" ca="1" si="267"/>
        <v>4576294.2313762158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1883380.184262332</v>
      </c>
      <c r="R493" s="25">
        <f t="array" aca="1" ref="R493" ca="1">INDEX('Lorri 401b'!L:L,MATCH('Retirement Calculator'!A493,'Lorri 401b'!N:N,0),0)</f>
        <v>2681805.794278367</v>
      </c>
      <c r="S493" s="25">
        <f t="shared" ca="1" si="267"/>
        <v>4565185.978540699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1882796.9901763974</v>
      </c>
      <c r="R494" s="25">
        <f t="array" aca="1" ref="R494" ca="1">INDEX('Lorri 401b'!L:L,MATCH('Retirement Calculator'!A494,'Lorri 401b'!N:N,0),0)</f>
        <v>2671234.4511419707</v>
      </c>
      <c r="S494" s="25">
        <f t="shared" ca="1" si="267"/>
        <v>4554031.4413183685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1882211.3661151046</v>
      </c>
      <c r="R495" s="25">
        <f t="array" aca="1" ref="R495" ca="1">INDEX('Lorri 401b'!L:L,MATCH('Retirement Calculator'!A495,'Lorri 401b'!N:N,0),0)</f>
        <v>2660619.0607425058</v>
      </c>
      <c r="S495" s="25">
        <f t="shared" ca="1" si="267"/>
        <v>4542830.4268576102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1881623.3019535565</v>
      </c>
      <c r="R496" s="25">
        <f t="array" aca="1" ref="R496" ca="1">INDEX('Lorri 401b'!L:L,MATCH('Retirement Calculator'!A496,'Lorri 401b'!N:N,0),0)</f>
        <v>2649959.4395497101</v>
      </c>
      <c r="S496" s="25">
        <f t="shared" ca="1" si="267"/>
        <v>4531582.7415032666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1881032.7875246685</v>
      </c>
      <c r="R497" s="25">
        <f t="array" aca="1" ref="R497" ca="1">INDEX('Lorri 401b'!L:L,MATCH('Retirement Calculator'!A497,'Lorri 401b'!N:N,0),0)</f>
        <v>2639255.4032686111</v>
      </c>
      <c r="S497" s="25">
        <f t="shared" ca="1" si="267"/>
        <v>4520288.1907932796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1880439.8126189935</v>
      </c>
      <c r="R498" s="25">
        <f t="array" aca="1" ref="R498" ca="1">INDEX('Lorri 401b'!L:L,MATCH('Retirement Calculator'!A498,'Lorri 401b'!N:N,0),0)</f>
        <v>2628506.7668363405</v>
      </c>
      <c r="S498" s="25">
        <f t="shared" ca="1" si="267"/>
        <v>4508946.5794553338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1879844.3669845448</v>
      </c>
      <c r="R499" s="25">
        <f t="array" aca="1" ref="R499" ca="1">INDEX('Lorri 401b'!L:L,MATCH('Retirement Calculator'!A499,'Lorri 401b'!N:N,0),0)</f>
        <v>2617713.3444189355</v>
      </c>
      <c r="S499" s="25">
        <f t="shared" ca="1" si="267"/>
        <v>4497557.7114034798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1879246.4403266192</v>
      </c>
      <c r="R500" s="25">
        <f t="array" aca="1" ref="R500" ca="1">INDEX('Lorri 401b'!L:L,MATCH('Retirement Calculator'!A500,'Lorri 401b'!N:N,0),0)</f>
        <v>2606874.9494081247</v>
      </c>
      <c r="S500" s="25">
        <f t="shared" ca="1" si="267"/>
        <v>4486121.3897347441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1878646.022307619</v>
      </c>
      <c r="R501" s="25">
        <f t="array" aca="1" ref="R501" ca="1">INDEX('Lorri 401b'!L:L,MATCH('Retirement Calculator'!A501,'Lorri 401b'!N:N,0),0)</f>
        <v>2595991.3944181022</v>
      </c>
      <c r="S501" s="25">
        <f t="shared" ca="1" si="267"/>
        <v>4474637.4167257212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1878043.102546873</v>
      </c>
      <c r="R502" s="25">
        <f t="array" aca="1" ref="R502" ca="1">INDEX('Lorri 401b'!L:L,MATCH('Retirement Calculator'!A502,'Lorri 401b'!N:N,0),0)</f>
        <v>2585062.491282288</v>
      </c>
      <c r="S502" s="25">
        <f t="shared" ca="1" si="267"/>
        <v>4463105.5938291606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1877437.6706204573</v>
      </c>
      <c r="R503" s="25">
        <f t="array" aca="1" ref="R503" ca="1">INDEX('Lorri 401b'!L:L,MATCH('Retirement Calculator'!A503,'Lorri 401b'!N:N,0),0)</f>
        <v>2574088.0510500744</v>
      </c>
      <c r="S503" s="25">
        <f t="shared" ca="1" si="267"/>
        <v>4451525.7216705317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1876829.7160610147</v>
      </c>
      <c r="R504" s="25">
        <f t="array" aca="1" ref="R504" ca="1">INDEX('Lorri 401b'!L:L,MATCH('Retirement Calculator'!A504,'Lorri 401b'!N:N,0),0)</f>
        <v>2563067.8839835599</v>
      </c>
      <c r="S504" s="25">
        <f t="shared" ca="1" si="267"/>
        <v>4439897.6000445746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1876219.2283575744</v>
      </c>
      <c r="R505" s="25">
        <f t="array" aca="1" ref="R505" ca="1">INDEX('Lorri 401b'!L:L,MATCH('Retirement Calculator'!A505,'Lorri 401b'!N:N,0),0)</f>
        <v>2552001.7995542684</v>
      </c>
      <c r="S505" s="25">
        <f t="shared" ca="1" si="267"/>
        <v>4428221.0279118428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1875606.1969553698</v>
      </c>
      <c r="R506" s="25">
        <f t="array" aca="1" ref="R506" ca="1">INDEX('Lorri 401b'!L:L,MATCH('Retirement Calculator'!A506,'Lorri 401b'!N:N,0),0)</f>
        <v>2540889.6064398549</v>
      </c>
      <c r="S506" s="25">
        <f t="shared" ca="1" si="267"/>
        <v>4416495.8033952247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1874990.611255656</v>
      </c>
      <c r="R507" s="25">
        <f t="array" aca="1" ref="R507" ca="1">INDEX('Lorri 401b'!L:L,MATCH('Retirement Calculator'!A507,'Lorri 401b'!N:N,0),0)</f>
        <v>2529731.1125207981</v>
      </c>
      <c r="S507" s="25">
        <f t="shared" ca="1" si="267"/>
        <v>4404721.7237764541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1874372.4606155269</v>
      </c>
      <c r="R508" s="25">
        <f t="array" aca="1" ref="R508" ca="1">INDEX('Lorri 401b'!L:L,MATCH('Retirement Calculator'!A508,'Lorri 401b'!N:N,0),0)</f>
        <v>2518526.1248770785</v>
      </c>
      <c r="S508" s="25">
        <f t="shared" ca="1" si="267"/>
        <v>4392898.5854926053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1873751.7343477304</v>
      </c>
      <c r="R509" s="25">
        <f t="array" aca="1" ref="R509" ca="1">INDEX('Lorri 401b'!L:L,MATCH('Retirement Calculator'!A509,'Lorri 401b'!N:N,0),0)</f>
        <v>2507274.4497848433</v>
      </c>
      <c r="S509" s="25">
        <f t="shared" ca="1" si="267"/>
        <v>4381026.1841325741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1873128.4217204847</v>
      </c>
      <c r="R510" s="25">
        <f t="array" aca="1" ref="R510" ca="1">INDEX('Lorri 401b'!L:L,MATCH('Retirement Calculator'!A510,'Lorri 401b'!N:N,0),0)</f>
        <v>2495975.8927130573</v>
      </c>
      <c r="S510" s="25">
        <f t="shared" ca="1" si="267"/>
        <v>4369104.3144335421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1872502.5119572922</v>
      </c>
      <c r="R511" s="25">
        <f t="array" aca="1" ref="R511" ca="1">INDEX('Lorri 401b'!L:L,MATCH('Retirement Calculator'!A511,'Lorri 401b'!N:N,0),0)</f>
        <v>2484630.2583201388</v>
      </c>
      <c r="S511" s="25">
        <f t="shared" ca="1" si="267"/>
        <v>4357132.7702774312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1871873.9942367531</v>
      </c>
      <c r="R512" s="25">
        <f t="array" aca="1" ref="R512" ca="1">INDEX('Lorri 401b'!L:L,MATCH('Retirement Calculator'!A512,'Lorri 401b'!N:N,0),0)</f>
        <v>2473237.3504505833</v>
      </c>
      <c r="S512" s="25">
        <f t="shared" ca="1" si="267"/>
        <v>4345111.3446873361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1871242.8576923786</v>
      </c>
      <c r="R513" s="25">
        <f t="array" aca="1" ref="R513" ca="1">INDEX('Lorri 401b'!L:L,MATCH('Retirement Calculator'!A513,'Lorri 401b'!N:N,0),0)</f>
        <v>2461796.9721315713</v>
      </c>
      <c r="S513" s="25">
        <f t="shared" ca="1" si="267"/>
        <v>4333039.8298239503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1870609.0914124025</v>
      </c>
      <c r="R514" s="25">
        <f t="array" aca="1" ref="R514" ca="1">INDEX('Lorri 401b'!L:L,MATCH('Retirement Calculator'!A514,'Lorri 401b'!N:N,0),0)</f>
        <v>2450308.9255695632</v>
      </c>
      <c r="S514" s="25">
        <f t="shared" ca="1" si="267"/>
        <v>4320918.0169819659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1869972.684439593</v>
      </c>
      <c r="R515" s="25">
        <f t="array" aca="1" ref="R515" ca="1">INDEX('Lorri 401b'!L:L,MATCH('Retirement Calculator'!A515,'Lorri 401b'!N:N,0),0)</f>
        <v>2438773.0121468799</v>
      </c>
      <c r="S515" s="25">
        <f t="shared" ca="1" si="267"/>
        <v>4308745.6965864729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1869333.6257710636</v>
      </c>
      <c r="R516" s="25">
        <f t="array" aca="1" ref="R516" ca="1">INDEX('Lorri 401b'!L:L,MATCH('Retirement Calculator'!A516,'Lorri 401b'!N:N,0),0)</f>
        <v>2427189.0324182692</v>
      </c>
      <c r="S516" s="25">
        <f t="shared" ca="1" si="267"/>
        <v>4296522.658189333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1868691.904358082</v>
      </c>
      <c r="R517" s="25">
        <f t="array" aca="1" ref="R517" ca="1">INDEX('Lorri 401b'!L:L,MATCH('Retirement Calculator'!A517,'Lorri 401b'!N:N,0),0)</f>
        <v>2415556.7861074558</v>
      </c>
      <c r="S517" s="25">
        <f t="shared" ca="1" si="267"/>
        <v>4284248.6904655378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1868047.5091058796</v>
      </c>
      <c r="R518" s="25">
        <f t="array" aca="1" ref="R518" ca="1">INDEX('Lorri 401b'!L:L,MATCH('Retirement Calculator'!A518,'Lorri 401b'!N:N,0),0)</f>
        <v>2403876.0721036806</v>
      </c>
      <c r="S518" s="25">
        <f t="shared" ca="1" si="267"/>
        <v>4271923.5812095599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1867400.4288734596</v>
      </c>
      <c r="R519" s="25">
        <f t="array" aca="1" ref="R519" ca="1">INDEX('Lorri 401b'!L:L,MATCH('Retirement Calculator'!A519,'Lorri 401b'!N:N,0),0)</f>
        <v>2392146.6884582229</v>
      </c>
      <c r="S519" s="25">
        <f t="shared" ca="1" si="267"/>
        <v>4259547.1173316827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1866750.6524734045</v>
      </c>
      <c r="R520" s="25">
        <f t="array" aca="1" ref="R520" ca="1">INDEX('Lorri 401b'!L:L,MATCH('Retirement Calculator'!A520,'Lorri 401b'!N:N,0),0)</f>
        <v>2380368.4323809091</v>
      </c>
      <c r="S520" s="25">
        <f t="shared" ca="1" si="267"/>
        <v>4247119.0848543141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1866098.1686716827</v>
      </c>
      <c r="R521" s="25">
        <f t="array" aca="1" ref="R521" ca="1">INDEX('Lorri 401b'!L:L,MATCH('Retirement Calculator'!A521,'Lorri 401b'!N:N,0),0)</f>
        <v>2368541.1002366068</v>
      </c>
      <c r="S521" s="25">
        <f t="shared" ref="S521:S775" ca="1" si="527">SUM(Q521:R521)</f>
        <v>4234639.2689082893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1865442.9661874536</v>
      </c>
      <c r="R522" s="25">
        <f t="array" aca="1" ref="R522" ca="1">INDEX('Lorri 401b'!L:L,MATCH('Retirement Calculator'!A522,'Lorri 401b'!N:N,0),0)</f>
        <v>2356664.487541703</v>
      </c>
      <c r="S522" s="25">
        <f t="shared" ca="1" si="527"/>
        <v>4222107.4537291564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1864785.0336928735</v>
      </c>
      <c r="R523" s="25">
        <f t="array" aca="1" ref="R523" ca="1">INDEX('Lorri 401b'!L:L,MATCH('Retirement Calculator'!A523,'Lorri 401b'!N:N,0),0)</f>
        <v>2344738.3889605706</v>
      </c>
      <c r="S523" s="25">
        <f t="shared" ca="1" si="527"/>
        <v>4209523.4226534441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1864124.3598128995</v>
      </c>
      <c r="R524" s="25">
        <f t="array" aca="1" ref="R524" ca="1">INDEX('Lorri 401b'!L:L,MATCH('Retirement Calculator'!A524,'Lorri 401b'!N:N,0),0)</f>
        <v>2332762.5983020165</v>
      </c>
      <c r="S524" s="25">
        <f t="shared" ca="1" si="527"/>
        <v>4196886.9581149165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1863460.9331250922</v>
      </c>
      <c r="R525" s="25">
        <f t="array" aca="1" ref="R525" ca="1">INDEX('Lorri 401b'!L:L,MATCH('Retirement Calculator'!A525,'Lorri 401b'!N:N,0),0)</f>
        <v>2320736.9085157188</v>
      </c>
      <c r="S525" s="25">
        <f t="shared" ca="1" si="527"/>
        <v>4184197.8416408109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1862794.742159419</v>
      </c>
      <c r="R526" s="25">
        <f t="array" aca="1" ref="R526" ca="1">INDEX('Lorri 401b'!L:L,MATCH('Retirement Calculator'!A526,'Lorri 401b'!N:N,0),0)</f>
        <v>2308661.1116886446</v>
      </c>
      <c r="S526" s="25">
        <f t="shared" ca="1" si="527"/>
        <v>4171455.8538480634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1862125.7753980556</v>
      </c>
      <c r="R527" s="25">
        <f t="array" aca="1" ref="R527" ca="1">INDEX('Lorri 401b'!L:L,MATCH('Retirement Calculator'!A527,'Lorri 401b'!N:N,0),0)</f>
        <v>2296534.9990414577</v>
      </c>
      <c r="S527" s="25">
        <f t="shared" ca="1" si="527"/>
        <v>4158660.7744395132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1861454.0212751864</v>
      </c>
      <c r="R528" s="25">
        <f t="array" aca="1" ref="R528" ca="1">INDEX('Lorri 401b'!L:L,MATCH('Retirement Calculator'!A528,'Lorri 401b'!N:N,0),0)</f>
        <v>2284358.3609249075</v>
      </c>
      <c r="S528" s="25">
        <f t="shared" ca="1" si="527"/>
        <v>4145812.3822000939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1860779.4681768052</v>
      </c>
      <c r="R529" s="25">
        <f t="array" aca="1" ref="R529" ca="1">INDEX('Lorri 401b'!L:L,MATCH('Retirement Calculator'!A529,'Lorri 401b'!N:N,0),0)</f>
        <v>2272130.9868162051</v>
      </c>
      <c r="S529" s="25">
        <f t="shared" ca="1" si="527"/>
        <v>4132910.4549930105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1860102.104440514</v>
      </c>
      <c r="R530" s="25">
        <f t="array" aca="1" ref="R530" ca="1">INDEX('Lorri 401b'!L:L,MATCH('Retirement Calculator'!A530,'Lorri 401b'!N:N,0),0)</f>
        <v>2259852.6653153831</v>
      </c>
      <c r="S530" s="25">
        <f t="shared" ca="1" si="527"/>
        <v>4119954.7697558971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1859421.9183553217</v>
      </c>
      <c r="R531" s="25">
        <f t="array" aca="1" ref="R531" ca="1">INDEX('Lorri 401b'!L:L,MATCH('Retirement Calculator'!A531,'Lorri 401b'!N:N,0),0)</f>
        <v>2247523.184141641</v>
      </c>
      <c r="S531" s="25">
        <f t="shared" ca="1" si="527"/>
        <v>4106945.102496963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1858738.8981614411</v>
      </c>
      <c r="R532" s="25">
        <f t="array" aca="1" ref="R532" ca="1">INDEX('Lorri 401b'!L:L,MATCH('Retirement Calculator'!A532,'Lorri 401b'!N:N,0),0)</f>
        <v>2235142.3301296751</v>
      </c>
      <c r="S532" s="25">
        <f t="shared" ca="1" si="527"/>
        <v>4093881.2282911162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1858053.032050086</v>
      </c>
      <c r="R533" s="25">
        <f t="array" aca="1" ref="R533" ca="1">INDEX('Lorri 401b'!L:L,MATCH('Retirement Calculator'!A533,'Lorri 401b'!N:N,0),0)</f>
        <v>2222709.8892259924</v>
      </c>
      <c r="S533" s="25">
        <f t="shared" ca="1" si="527"/>
        <v>4080762.9212760786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1857364.3081632669</v>
      </c>
      <c r="R534" s="25">
        <f t="array" aca="1" ref="R534" ca="1">INDEX('Lorri 401b'!L:L,MATCH('Retirement Calculator'!A534,'Lorri 401b'!N:N,0),0)</f>
        <v>2210225.6464852109</v>
      </c>
      <c r="S534" s="25">
        <f t="shared" ca="1" si="527"/>
        <v>4067589.954648478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1856672.714593586</v>
      </c>
      <c r="R535" s="25">
        <f t="array" aca="1" ref="R535" ca="1">INDEX('Lorri 401b'!L:L,MATCH('Retirement Calculator'!A535,'Lorri 401b'!N:N,0),0)</f>
        <v>2197689.3860663432</v>
      </c>
      <c r="S535" s="25">
        <f t="shared" ca="1" si="527"/>
        <v>4054362.1006599292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1855978.2393840316</v>
      </c>
      <c r="R536" s="25">
        <f t="array" aca="1" ref="R536" ca="1">INDEX('Lorri 401b'!L:L,MATCH('Retirement Calculator'!A536,'Lorri 401b'!N:N,0),0)</f>
        <v>2185100.8912290633</v>
      </c>
      <c r="S536" s="25">
        <f t="shared" ca="1" si="527"/>
        <v>4041079.1306130951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1855280.8705277706</v>
      </c>
      <c r="R537" s="25">
        <f t="array" aca="1" ref="R537" ca="1">INDEX('Lorri 401b'!L:L,MATCH('Retirement Calculator'!A537,'Lorri 401b'!N:N,0),0)</f>
        <v>2172459.9443299617</v>
      </c>
      <c r="S537" s="25">
        <f t="shared" ca="1" si="527"/>
        <v>4027740.8148577325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1854580.5959679419</v>
      </c>
      <c r="R538" s="25">
        <f t="array" aca="1" ref="R538" ca="1">INDEX('Lorri 401b'!L:L,MATCH('Retirement Calculator'!A538,'Lorri 401b'!N:N,0),0)</f>
        <v>2159766.32681878</v>
      </c>
      <c r="S538" s="25">
        <f t="shared" ca="1" si="527"/>
        <v>4014346.922786722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1853877.4035974473</v>
      </c>
      <c r="R539" s="25">
        <f t="array" aca="1" ref="R539" ca="1">INDEX('Lorri 401b'!L:L,MATCH('Retirement Calculator'!A539,'Lorri 401b'!N:N,0),0)</f>
        <v>2147019.8192346352</v>
      </c>
      <c r="S539" s="25">
        <f t="shared" ca="1" si="527"/>
        <v>4000897.2228320828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1853171.2812587423</v>
      </c>
      <c r="R540" s="25">
        <f t="array" aca="1" ref="R540" ca="1">INDEX('Lorri 401b'!L:L,MATCH('Retirement Calculator'!A540,'Lorri 401b'!N:N,0),0)</f>
        <v>2134220.2012022231</v>
      </c>
      <c r="S540" s="25">
        <f t="shared" ca="1" si="527"/>
        <v>3987391.4824609654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1852462.2167436259</v>
      </c>
      <c r="R541" s="25">
        <f t="array" aca="1" ref="R541" ca="1">INDEX('Lorri 401b'!L:L,MATCH('Retirement Calculator'!A541,'Lorri 401b'!N:N,0),0)</f>
        <v>2121367.2514280095</v>
      </c>
      <c r="S541" s="25">
        <f t="shared" ca="1" si="527"/>
        <v>3973829.4681716356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1851750.1977930299</v>
      </c>
      <c r="R542" s="25">
        <f t="array" aca="1" ref="R542" ca="1">INDEX('Lorri 401b'!L:L,MATCH('Retirement Calculator'!A542,'Lorri 401b'!N:N,0),0)</f>
        <v>2108460.7476964034</v>
      </c>
      <c r="S542" s="25">
        <f t="shared" ca="1" si="527"/>
        <v>3960210.9454894336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1851035.2120968064</v>
      </c>
      <c r="R543" s="25">
        <f t="array" aca="1" ref="R543" ca="1">INDEX('Lorri 401b'!L:L,MATCH('Retirement Calculator'!A543,'Lorri 401b'!N:N,0),0)</f>
        <v>2095500.4668659156</v>
      </c>
      <c r="S543" s="25">
        <f t="shared" ca="1" si="527"/>
        <v>3946535.678962722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1850317.2472935154</v>
      </c>
      <c r="R544" s="25">
        <f t="array" aca="1" ref="R544" ca="1">INDEX('Lorri 401b'!L:L,MATCH('Retirement Calculator'!A544,'Lorri 401b'!N:N,0),0)</f>
        <v>2082486.1848653005</v>
      </c>
      <c r="S544" s="25">
        <f t="shared" ca="1" si="527"/>
        <v>3932803.4321588157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1849596.2909702107</v>
      </c>
      <c r="R545" s="25">
        <f t="array" aca="1" ref="R545" ca="1">INDEX('Lorri 401b'!L:L,MATCH('Retirement Calculator'!A545,'Lorri 401b'!N:N,0),0)</f>
        <v>2069417.676689683</v>
      </c>
      <c r="S545" s="25">
        <f t="shared" ca="1" si="527"/>
        <v>3919013.9676598934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1848872.3306622254</v>
      </c>
      <c r="R546" s="25">
        <f t="array" aca="1" ref="R546" ca="1">INDEX('Lorri 401b'!L:L,MATCH('Retirement Calculator'!A546,'Lorri 401b'!N:N,0),0)</f>
        <v>2056294.7163966671</v>
      </c>
      <c r="S546" s="25">
        <f t="shared" ca="1" si="527"/>
        <v>3905167.0470588924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1848145.3538529568</v>
      </c>
      <c r="R547" s="25">
        <f t="array" aca="1" ref="R547" ca="1">INDEX('Lorri 401b'!L:L,MATCH('Retirement Calculator'!A547,'Lorri 401b'!N:N,0),0)</f>
        <v>2043117.0771024302</v>
      </c>
      <c r="S547" s="25">
        <f t="shared" ca="1" si="527"/>
        <v>3891262.4309553867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1847415.3479736496</v>
      </c>
      <c r="R548" s="25">
        <f t="array" aca="1" ref="R548" ca="1">INDEX('Lorri 401b'!L:L,MATCH('Retirement Calculator'!A548,'Lorri 401b'!N:N,0),0)</f>
        <v>2029884.5309778007</v>
      </c>
      <c r="S548" s="25">
        <f t="shared" ca="1" si="527"/>
        <v>3877299.8789514503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1846682.3004031787</v>
      </c>
      <c r="R549" s="25">
        <f t="array" aca="1" ref="R549" ca="1">INDEX('Lorri 401b'!L:L,MATCH('Retirement Calculator'!A549,'Lorri 401b'!N:N,0),0)</f>
        <v>2016596.8492443187</v>
      </c>
      <c r="S549" s="25">
        <f t="shared" ca="1" si="527"/>
        <v>3863279.1496474976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1845946.1984678309</v>
      </c>
      <c r="R550" s="25">
        <f t="array" aca="1" ref="R550" ca="1">INDEX('Lorri 401b'!L:L,MATCH('Retirement Calculator'!A550,'Lorri 401b'!N:N,0),0)</f>
        <v>2003253.8021702804</v>
      </c>
      <c r="S550" s="25">
        <f t="shared" ca="1" si="527"/>
        <v>3849200.0006381115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1845207.0294410856</v>
      </c>
      <c r="R551" s="25">
        <f t="array" aca="1" ref="R551" ca="1">INDEX('Lorri 401b'!L:L,MATCH('Retirement Calculator'!A551,'Lorri 401b'!N:N,0),0)</f>
        <v>1989855.159066767</v>
      </c>
      <c r="S551" s="25">
        <f t="shared" ca="1" si="527"/>
        <v>3835062.1885078526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1844464.7805433958</v>
      </c>
      <c r="R552" s="25">
        <f t="array" aca="1" ref="R552" ca="1">INDEX('Lorri 401b'!L:L,MATCH('Retirement Calculator'!A552,'Lorri 401b'!N:N,0),0)</f>
        <v>1976400.6882836556</v>
      </c>
      <c r="S552" s="25">
        <f t="shared" ca="1" si="527"/>
        <v>3820865.4688270511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1843719.4389419656</v>
      </c>
      <c r="R553" s="25">
        <f t="array" aca="1" ref="R553" ca="1">INDEX('Lorri 401b'!L:L,MATCH('Retirement Calculator'!A553,'Lorri 401b'!N:N,0),0)</f>
        <v>1962890.1572056145</v>
      </c>
      <c r="S553" s="25">
        <f t="shared" ca="1" si="527"/>
        <v>3806609.5961475801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1842970.9917505293</v>
      </c>
      <c r="R554" s="25">
        <f t="array" aca="1" ref="R554" ca="1">INDEX('Lorri 401b'!L:L,MATCH('Retirement Calculator'!A554,'Lorri 401b'!N:N,0),0)</f>
        <v>1949323.3322480817</v>
      </c>
      <c r="S554" s="25">
        <f t="shared" ca="1" si="527"/>
        <v>3792294.323998611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1842219.4260291287</v>
      </c>
      <c r="R555" s="25">
        <f t="array" aca="1" ref="R555" ca="1">INDEX('Lorri 401b'!L:L,MATCH('Retirement Calculator'!A555,'Lorri 401b'!N:N,0),0)</f>
        <v>1935699.9788532257</v>
      </c>
      <c r="S555" s="25">
        <f t="shared" ca="1" si="527"/>
        <v>3777919.4048823547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1841464.728783889</v>
      </c>
      <c r="R556" s="25">
        <f t="array" aca="1" ref="R556" ca="1">INDEX('Lorri 401b'!L:L,MATCH('Retirement Calculator'!A556,'Lorri 401b'!N:N,0),0)</f>
        <v>1922019.8614858913</v>
      </c>
      <c r="S556" s="25">
        <f t="shared" ca="1" si="527"/>
        <v>3763484.5902697803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1840706.886966794</v>
      </c>
      <c r="R557" s="25">
        <f t="array" aca="1" ref="R557" ca="1">INDEX('Lorri 401b'!L:L,MATCH('Retirement Calculator'!A557,'Lorri 401b'!N:N,0),0)</f>
        <v>1908282.7436295263</v>
      </c>
      <c r="S557" s="25">
        <f t="shared" ca="1" si="527"/>
        <v>3748989.6305963201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1839945.8874754612</v>
      </c>
      <c r="R558" s="25">
        <f t="array" aca="1" ref="R558" ca="1">INDEX('Lorri 401b'!L:L,MATCH('Retirement Calculator'!A558,'Lorri 401b'!N:N,0),0)</f>
        <v>1894488.3877820931</v>
      </c>
      <c r="S558" s="25">
        <f t="shared" ca="1" si="527"/>
        <v>3734434.2752575544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1839181.7171529145</v>
      </c>
      <c r="R559" s="25">
        <f t="array" aca="1" ref="R559" ca="1">INDEX('Lorri 401b'!L:L,MATCH('Retirement Calculator'!A559,'Lorri 401b'!N:N,0),0)</f>
        <v>1880636.5554519622</v>
      </c>
      <c r="S559" s="25">
        <f t="shared" ca="1" si="527"/>
        <v>3719818.2726048767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1838414.3627873573</v>
      </c>
      <c r="R560" s="25">
        <f t="array" aca="1" ref="R560" ca="1">INDEX('Lorri 401b'!L:L,MATCH('Retirement Calculator'!A560,'Lorri 401b'!N:N,0),0)</f>
        <v>1866727.007153789</v>
      </c>
      <c r="S560" s="25">
        <f t="shared" ca="1" si="527"/>
        <v>3705141.3699411461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1837643.8111119436</v>
      </c>
      <c r="R561" s="25">
        <f t="array" aca="1" ref="R561" ca="1">INDEX('Lorri 401b'!L:L,MATCH('Retirement Calculator'!A561,'Lorri 401b'!N:N,0),0)</f>
        <v>1852759.5024043736</v>
      </c>
      <c r="S561" s="25">
        <f t="shared" ca="1" si="527"/>
        <v>3690403.3135163169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1836870.0488045488</v>
      </c>
      <c r="R562" s="25">
        <f t="array" aca="1" ref="R562" ca="1">INDEX('Lorri 401b'!L:L,MATCH('Retirement Calculator'!A562,'Lorri 401b'!N:N,0),0)</f>
        <v>1838733.7997185022</v>
      </c>
      <c r="S562" s="25">
        <f t="shared" ca="1" si="527"/>
        <v>3675603.848523051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1836093.0624875401</v>
      </c>
      <c r="R563" s="25">
        <f t="array" aca="1" ref="R563" ca="1">INDEX('Lorri 401b'!L:L,MATCH('Retirement Calculator'!A563,'Lorri 401b'!N:N,0),0)</f>
        <v>1824649.6566047731</v>
      </c>
      <c r="S563" s="25">
        <f t="shared" ca="1" si="527"/>
        <v>3660742.7190923132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1835312.8387275438</v>
      </c>
      <c r="R564" s="25">
        <f t="array" aca="1" ref="R564" ca="1">INDEX('Lorri 401b'!L:L,MATCH('Retirement Calculator'!A564,'Lorri 401b'!N:N,0),0)</f>
        <v>1810506.8295614035</v>
      </c>
      <c r="S564" s="25">
        <f t="shared" ca="1" si="527"/>
        <v>3645819.6682889471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1834529.3640352141</v>
      </c>
      <c r="R565" s="25">
        <f t="array" aca="1" ref="R565" ca="1">INDEX('Lorri 401b'!L:L,MATCH('Retirement Calculator'!A565,'Lorri 401b'!N:N,0),0)</f>
        <v>1796305.0740720197</v>
      </c>
      <c r="S565" s="25">
        <f t="shared" ca="1" si="527"/>
        <v>3630834.4381072335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1833742.6248649997</v>
      </c>
      <c r="R566" s="25">
        <f t="array" aca="1" ref="R566" ca="1">INDEX('Lorri 401b'!L:L,MATCH('Retirement Calculator'!A566,'Lorri 401b'!N:N,0),0)</f>
        <v>1782044.14460143</v>
      </c>
      <c r="S566" s="25">
        <f t="shared" ca="1" si="527"/>
        <v>3615786.7694664299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1832952.6076149093</v>
      </c>
      <c r="R567" s="25">
        <f t="array" aca="1" ref="R567" ca="1">INDEX('Lorri 401b'!L:L,MATCH('Retirement Calculator'!A567,'Lorri 401b'!N:N,0),0)</f>
        <v>1767723.7945913798</v>
      </c>
      <c r="S567" s="25">
        <f t="shared" ca="1" si="527"/>
        <v>3600676.4022062891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1832159.2986262769</v>
      </c>
      <c r="R568" s="25">
        <f t="array" aca="1" ref="R568" ca="1">INDEX('Lorri 401b'!L:L,MATCH('Retirement Calculator'!A568,'Lorri 401b'!N:N,0),0)</f>
        <v>1753343.7764562876</v>
      </c>
      <c r="S568" s="25">
        <f t="shared" ca="1" si="527"/>
        <v>3585503.0750825647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1831362.6841835254</v>
      </c>
      <c r="R569" s="25">
        <f t="array" aca="1" ref="R569" ca="1">INDEX('Lorri 401b'!L:L,MATCH('Retirement Calculator'!A569,'Lorri 401b'!N:N,0),0)</f>
        <v>1738903.8415789658</v>
      </c>
      <c r="S569" s="25">
        <f t="shared" ca="1" si="527"/>
        <v>3570266.5257624909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1830562.7505139289</v>
      </c>
      <c r="R570" s="25">
        <f t="array" aca="1" ref="R570" ca="1">INDEX('Lorri 401b'!L:L,MATCH('Retirement Calculator'!A570,'Lorri 401b'!N:N,0),0)</f>
        <v>1724403.7403063218</v>
      </c>
      <c r="S570" s="25">
        <f t="shared" ca="1" si="527"/>
        <v>3554966.4908202505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1829759.483787376</v>
      </c>
      <c r="R571" s="25">
        <f t="array" aca="1" ref="R571" ca="1">INDEX('Lorri 401b'!L:L,MATCH('Retirement Calculator'!A571,'Lorri 401b'!N:N,0),0)</f>
        <v>1709843.2219450418</v>
      </c>
      <c r="S571" s="25">
        <f t="shared" ca="1" si="527"/>
        <v>3539602.7057324178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1828952.8701161288</v>
      </c>
      <c r="R572" s="25">
        <f t="array" aca="1" ref="R572" ca="1">INDEX('Lorri 401b'!L:L,MATCH('Retirement Calculator'!A572,'Lorri 401b'!N:N,0),0)</f>
        <v>1695222.0347572565</v>
      </c>
      <c r="S572" s="25">
        <f t="shared" ca="1" si="527"/>
        <v>3524174.9048733851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1828142.8955545849</v>
      </c>
      <c r="R573" s="25">
        <f t="array" aca="1" ref="R573" ca="1">INDEX('Lorri 401b'!L:L,MATCH('Retirement Calculator'!A573,'Lorri 401b'!N:N,0),0)</f>
        <v>1680539.9259561889</v>
      </c>
      <c r="S573" s="25">
        <f t="shared" ca="1" si="527"/>
        <v>3508682.8215107741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1827329.5460990346</v>
      </c>
      <c r="R574" s="25">
        <f t="array" aca="1" ref="R574" ca="1">INDEX('Lorri 401b'!L:L,MATCH('Retirement Calculator'!A574,'Lorri 401b'!N:N,0),0)</f>
        <v>1665796.6417017835</v>
      </c>
      <c r="S574" s="25">
        <f t="shared" ca="1" si="527"/>
        <v>3493126.1878008181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1826512.8076874195</v>
      </c>
      <c r="R575" s="25">
        <f t="array" aca="1" ref="R575" ca="1">INDEX('Lorri 401b'!L:L,MATCH('Retirement Calculator'!A575,'Lorri 401b'!N:N,0),0)</f>
        <v>1650991.927096318</v>
      </c>
      <c r="S575" s="25">
        <f t="shared" ca="1" si="527"/>
        <v>3477504.7347837375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1825692.6661990893</v>
      </c>
      <c r="R576" s="25">
        <f t="array" aca="1" ref="R576" ca="1">INDEX('Lorri 401b'!L:L,MATCH('Retirement Calculator'!A576,'Lorri 401b'!N:N,0),0)</f>
        <v>1636125.5261799963</v>
      </c>
      <c r="S576" s="25">
        <f t="shared" ca="1" si="527"/>
        <v>3461818.1923790853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1824869.1074545577</v>
      </c>
      <c r="R577" s="25">
        <f t="array" aca="1" ref="R577" ca="1">INDEX('Lorri 401b'!L:L,MATCH('Retirement Calculator'!A577,'Lorri 401b'!N:N,0),0)</f>
        <v>1621197.1819265233</v>
      </c>
      <c r="S577" s="25">
        <f t="shared" ca="1" si="527"/>
        <v>3446066.2893810812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1824042.1172152571</v>
      </c>
      <c r="R578" s="25">
        <f t="array" aca="1" ref="R578" ca="1">INDEX('Lorri 401b'!L:L,MATCH('Retirement Calculator'!A578,'Lorri 401b'!N:N,0),0)</f>
        <v>1606206.6362386609</v>
      </c>
      <c r="S578" s="25">
        <f t="shared" ca="1" si="527"/>
        <v>3430248.7534539178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1823211.681183293</v>
      </c>
      <c r="R579" s="25">
        <f t="array" aca="1" ref="R579" ca="1">INDEX('Lorri 401b'!L:L,MATCH('Retirement Calculator'!A579,'Lorri 401b'!N:N,0),0)</f>
        <v>1591153.6299437657</v>
      </c>
      <c r="S579" s="25">
        <f t="shared" ca="1" si="527"/>
        <v>3414365.3111270587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1822377.7850011955</v>
      </c>
      <c r="R580" s="25">
        <f t="array" aca="1" ref="R580" ca="1">INDEX('Lorri 401b'!L:L,MATCH('Retirement Calculator'!A580,'Lorri 401b'!N:N,0),0)</f>
        <v>1576037.9027893085</v>
      </c>
      <c r="S580" s="25">
        <f t="shared" ca="1" si="527"/>
        <v>3398415.6877905037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1821540.4142516728</v>
      </c>
      <c r="R581" s="25">
        <f t="array" aca="1" ref="R581" ca="1">INDEX('Lorri 401b'!L:L,MATCH('Retirement Calculator'!A581,'Lorri 401b'!N:N,0),0)</f>
        <v>1560859.1934383742</v>
      </c>
      <c r="S581" s="25">
        <f t="shared" ca="1" si="527"/>
        <v>3382399.607690047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1820699.5544573604</v>
      </c>
      <c r="R582" s="25">
        <f t="array" aca="1" ref="R582" ca="1">INDEX('Lorri 401b'!L:L,MATCH('Retirement Calculator'!A582,'Lorri 401b'!N:N,0),0)</f>
        <v>1545617.2394651445</v>
      </c>
      <c r="S582" s="25">
        <f t="shared" ca="1" si="527"/>
        <v>3366316.7939225049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1819855.1910805716</v>
      </c>
      <c r="R583" s="25">
        <f t="array" aca="1" ref="R583" ca="1">INDEX('Lorri 401b'!L:L,MATCH('Retirement Calculator'!A583,'Lorri 401b'!N:N,0),0)</f>
        <v>1530311.7773503596</v>
      </c>
      <c r="S583" s="25">
        <f t="shared" ca="1" si="527"/>
        <v>3350166.9684309312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1819007.3095230462</v>
      </c>
      <c r="R584" s="25">
        <f t="array" aca="1" ref="R584" ca="1">INDEX('Lorri 401b'!L:L,MATCH('Retirement Calculator'!A584,'Lorri 401b'!N:N,0),0)</f>
        <v>1514942.5424767633</v>
      </c>
      <c r="S584" s="25">
        <f t="shared" ca="1" si="527"/>
        <v>3333949.8519998095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1818155.8951256978</v>
      </c>
      <c r="R585" s="25">
        <f t="array" aca="1" ref="R585" ca="1">INDEX('Lorri 401b'!L:L,MATCH('Retirement Calculator'!A585,'Lorri 401b'!N:N,0),0)</f>
        <v>1499509.2691245268</v>
      </c>
      <c r="S585" s="25">
        <f t="shared" ca="1" si="527"/>
        <v>3317665.1642502248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1817300.9331683605</v>
      </c>
      <c r="R586" s="25">
        <f t="array" aca="1" ref="R586" ca="1">INDEX('Lorri 401b'!L:L,MATCH('Retirement Calculator'!A586,'Lorri 401b'!N:N,0),0)</f>
        <v>1484011.6904666561</v>
      </c>
      <c r="S586" s="25">
        <f t="shared" ca="1" si="527"/>
        <v>3301312.6236350164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1816442.4088695343</v>
      </c>
      <c r="R587" s="25">
        <f t="array" aca="1" ref="R587" ca="1">INDEX('Lorri 401b'!L:L,MATCH('Retirement Calculator'!A587,'Lorri 401b'!N:N,0),0)</f>
        <v>1468449.5385643777</v>
      </c>
      <c r="S587" s="25">
        <f t="shared" ca="1" si="527"/>
        <v>3284891.9474339122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1815580.3073861296</v>
      </c>
      <c r="R588" s="25">
        <f t="array" aca="1" ref="R588" ca="1">INDEX('Lorri 401b'!L:L,MATCH('Retirement Calculator'!A588,'Lorri 401b'!N:N,0),0)</f>
        <v>1452822.5443625064</v>
      </c>
      <c r="S588" s="25">
        <f t="shared" ca="1" si="527"/>
        <v>3268402.851748636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1814714.6138132107</v>
      </c>
      <c r="R589" s="25">
        <f t="array" aca="1" ref="R589" ca="1">INDEX('Lorri 401b'!L:L,MATCH('Retirement Calculator'!A589,'Lorri 401b'!N:N,0),0)</f>
        <v>1437130.437684794</v>
      </c>
      <c r="S589" s="25">
        <f t="shared" ca="1" si="527"/>
        <v>3251845.0514980047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1813845.3131837379</v>
      </c>
      <c r="R590" s="25">
        <f t="array" aca="1" ref="R590" ca="1">INDEX('Lorri 401b'!L:L,MATCH('Retirement Calculator'!A590,'Lorri 401b'!N:N,0),0)</f>
        <v>1421372.9472292578</v>
      </c>
      <c r="S590" s="25">
        <f t="shared" ca="1" si="527"/>
        <v>3235218.2604129957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1812972.3904683092</v>
      </c>
      <c r="R591" s="25">
        <f t="array" aca="1" ref="R591" ca="1">INDEX('Lorri 401b'!L:L,MATCH('Retirement Calculator'!A591,'Lorri 401b'!N:N,0),0)</f>
        <v>1405549.80056349</v>
      </c>
      <c r="S591" s="25">
        <f t="shared" ca="1" si="527"/>
        <v>3218522.1910317992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1812095.8305748994</v>
      </c>
      <c r="R592" s="25">
        <f t="array" aca="1" ref="R592" ca="1">INDEX('Lorri 401b'!L:L,MATCH('Retirement Calculator'!A592,'Lorri 401b'!N:N,0),0)</f>
        <v>1389660.7241199482</v>
      </c>
      <c r="S592" s="25">
        <f t="shared" ca="1" si="527"/>
        <v>3201756.5546948477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1811215.6183486003</v>
      </c>
      <c r="R593" s="25">
        <f t="array" aca="1" ref="R593" ca="1">INDEX('Lorri 401b'!L:L,MATCH('Retirement Calculator'!A593,'Lorri 401b'!N:N,0),0)</f>
        <v>1373705.4431912252</v>
      </c>
      <c r="S593" s="25">
        <f t="shared" ca="1" si="527"/>
        <v>3184921.0615398255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1810331.7385713584</v>
      </c>
      <c r="R594" s="25">
        <f t="array" aca="1" ref="R594" ca="1">INDEX('Lorri 401b'!L:L,MATCH('Retirement Calculator'!A594,'Lorri 401b'!N:N,0),0)</f>
        <v>1357683.6819252991</v>
      </c>
      <c r="S594" s="25">
        <f t="shared" ca="1" si="527"/>
        <v>3168015.4204966575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1809444.1759617112</v>
      </c>
      <c r="R595" s="25">
        <f t="array" aca="1" ref="R595" ca="1">INDEX('Lorri 401b'!L:L,MATCH('Retirement Calculator'!A595,'Lorri 401b'!N:N,0),0)</f>
        <v>1341595.1633207649</v>
      </c>
      <c r="S595" s="25">
        <f t="shared" ca="1" si="527"/>
        <v>3151039.3392824763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1808552.9151745238</v>
      </c>
      <c r="R596" s="25">
        <f t="array" aca="1" ref="R596" ca="1">INDEX('Lorri 401b'!L:L,MATCH('Retirement Calculator'!A596,'Lorri 401b'!N:N,0),0)</f>
        <v>1325439.6092220452</v>
      </c>
      <c r="S596" s="25">
        <f t="shared" ca="1" si="527"/>
        <v>3133992.524396569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1807657.9408007232</v>
      </c>
      <c r="R597" s="25">
        <f t="array" aca="1" ref="R597" ca="1">INDEX('Lorri 401b'!L:L,MATCH('Retirement Calculator'!A597,'Lorri 401b'!N:N,0),0)</f>
        <v>1309216.7403145807</v>
      </c>
      <c r="S597" s="25">
        <f t="shared" ca="1" si="527"/>
        <v>3116874.6811153041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1806759.2373670316</v>
      </c>
      <c r="R598" s="25">
        <f t="array" aca="1" ref="R598" ca="1">INDEX('Lorri 401b'!L:L,MATCH('Retirement Calculator'!A598,'Lorri 401b'!N:N,0),0)</f>
        <v>1292926.2761200019</v>
      </c>
      <c r="S598" s="25">
        <f t="shared" ca="1" si="527"/>
        <v>3099685.5134870335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1805856.7893356998</v>
      </c>
      <c r="R599" s="25">
        <f t="array" aca="1" ref="R599" ca="1">INDEX('Lorri 401b'!L:L,MATCH('Retirement Calculator'!A599,'Lorri 401b'!N:N,0),0)</f>
        <v>1276567.9349912789</v>
      </c>
      <c r="S599" s="25">
        <f t="shared" ca="1" si="527"/>
        <v>3082424.7243269784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1804950.5811042374</v>
      </c>
      <c r="R600" s="25">
        <f t="array" aca="1" ref="R600" ca="1">INDEX('Lorri 401b'!L:L,MATCH('Retirement Calculator'!A600,'Lorri 401b'!N:N,0),0)</f>
        <v>1260141.4341078531</v>
      </c>
      <c r="S600" s="25">
        <f t="shared" ca="1" si="527"/>
        <v>3065092.0152120907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1804040.597005144</v>
      </c>
      <c r="R601" s="25">
        <f t="array" aca="1" ref="R601" ca="1">INDEX('Lorri 401b'!L:L,MATCH('Retirement Calculator'!A601,'Lorri 401b'!N:N,0),0)</f>
        <v>1243646.4894707461</v>
      </c>
      <c r="S601" s="25">
        <f t="shared" ca="1" si="527"/>
        <v>3047687.0864758901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1803126.8213056377</v>
      </c>
      <c r="R602" s="25">
        <f t="array" aca="1" ref="R602" ca="1">INDEX('Lorri 401b'!L:L,MATCH('Retirement Calculator'!A602,'Lorri 401b'!N:N,0),0)</f>
        <v>1227082.8158976512</v>
      </c>
      <c r="S602" s="25">
        <f t="shared" ca="1" si="527"/>
        <v>3030209.6372032892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1802209.2382073835</v>
      </c>
      <c r="R603" s="25">
        <f t="array" aca="1" ref="R603" ca="1">INDEX('Lorri 401b'!L:L,MATCH('Retirement Calculator'!A603,'Lorri 401b'!N:N,0),0)</f>
        <v>1210450.1270180019</v>
      </c>
      <c r="S603" s="25">
        <f t="shared" ca="1" si="527"/>
        <v>3012659.3652253854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1801287.83184622</v>
      </c>
      <c r="R604" s="25">
        <f t="array" aca="1" ref="R604" ca="1">INDEX('Lorri 401b'!L:L,MATCH('Retirement Calculator'!A604,'Lorri 401b'!N:N,0),0)</f>
        <v>1193748.1352680207</v>
      </c>
      <c r="S604" s="25">
        <f t="shared" ca="1" si="527"/>
        <v>2995035.9671142409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1800362.5862918848</v>
      </c>
      <c r="R605" s="25">
        <f t="array" aca="1" ref="R605" ca="1">INDEX('Lorri 401b'!L:L,MATCH('Retirement Calculator'!A605,'Lorri 401b'!N:N,0),0)</f>
        <v>1176976.5518857478</v>
      </c>
      <c r="S605" s="25">
        <f t="shared" ca="1" si="527"/>
        <v>2977339.1381776324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1799433.4855477398</v>
      </c>
      <c r="R606" s="25">
        <f t="array" aca="1" ref="R606" ca="1">INDEX('Lorri 401b'!L:L,MATCH('Retirement Calculator'!A606,'Lorri 401b'!N:N,0),0)</f>
        <v>1160135.0869060489</v>
      </c>
      <c r="S606" s="25">
        <f t="shared" ca="1" si="527"/>
        <v>2959568.5724537885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1798500.5135504943</v>
      </c>
      <c r="R607" s="25">
        <f t="array" aca="1" ref="R607" ca="1">INDEX('Lorri 401b'!L:L,MATCH('Retirement Calculator'!A607,'Lorri 401b'!N:N,0),0)</f>
        <v>1143223.4491556012</v>
      </c>
      <c r="S607" s="25">
        <f t="shared" ca="1" si="527"/>
        <v>2941723.9627060955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1797563.6541699269</v>
      </c>
      <c r="R608" s="25">
        <f t="array" aca="1" ref="R608" ca="1">INDEX('Lorri 401b'!L:L,MATCH('Retirement Calculator'!A608,'Lorri 401b'!N:N,0),0)</f>
        <v>1126241.34624786</v>
      </c>
      <c r="S608" s="25">
        <f t="shared" ca="1" si="527"/>
        <v>2923805.0004177867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1796622.8912086072</v>
      </c>
      <c r="R609" s="25">
        <f t="array" aca="1" ref="R609" ca="1">INDEX('Lorri 401b'!L:L,MATCH('Retirement Calculator'!A609,'Lorri 401b'!N:N,0),0)</f>
        <v>1109188.4845780032</v>
      </c>
      <c r="S609" s="25">
        <f t="shared" ca="1" si="527"/>
        <v>2905811.3757866104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1795678.2084016153</v>
      </c>
      <c r="R610" s="25">
        <f t="array" aca="1" ref="R610" ca="1">INDEX('Lorri 401b'!L:L,MATCH('Retirement Calculator'!A610,'Lorri 401b'!N:N,0),0)</f>
        <v>1092064.5693178552</v>
      </c>
      <c r="S610" s="25">
        <f t="shared" ca="1" si="527"/>
        <v>2887742.7777194707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1794729.5894162608</v>
      </c>
      <c r="R611" s="25">
        <f t="array" aca="1" ref="R611" ca="1">INDEX('Lorri 401b'!L:L,MATCH('Retirement Calculator'!A611,'Lorri 401b'!N:N,0),0)</f>
        <v>1074869.3044107901</v>
      </c>
      <c r="S611" s="25">
        <f t="shared" ca="1" si="527"/>
        <v>2869598.8938270509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1793777.0178518009</v>
      </c>
      <c r="R612" s="25">
        <f t="array" aca="1" ref="R612" ca="1">INDEX('Lorri 401b'!L:L,MATCH('Retirement Calculator'!A612,'Lorri 401b'!N:N,0),0)</f>
        <v>1057602.3925666122</v>
      </c>
      <c r="S612" s="25">
        <f t="shared" ca="1" si="527"/>
        <v>2851379.4104184131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1792820.4772391557</v>
      </c>
      <c r="R613" s="25">
        <f t="array" aca="1" ref="R613" ca="1">INDEX('Lorri 401b'!L:L,MATCH('Retirement Calculator'!A613,'Lorri 401b'!N:N,0),0)</f>
        <v>1040263.5352564169</v>
      </c>
      <c r="S613" s="25">
        <f t="shared" ca="1" si="527"/>
        <v>2833084.0124955727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1791859.9510406244</v>
      </c>
      <c r="R614" s="25">
        <f t="array" aca="1" ref="R614" ca="1">INDEX('Lorri 401b'!L:L,MATCH('Retirement Calculator'!A614,'Lorri 401b'!N:N,0),0)</f>
        <v>1022852.4327074292</v>
      </c>
      <c r="S614" s="25">
        <f t="shared" ca="1" si="527"/>
        <v>2814712.3837480536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1790895.4226495991</v>
      </c>
      <c r="R615" s="25">
        <f t="array" aca="1" ref="R615" ca="1">INDEX('Lorri 401b'!L:L,MATCH('Retirement Calculator'!A615,'Lorri 401b'!N:N,0),0)</f>
        <v>1005368.7838978205</v>
      </c>
      <c r="S615" s="25">
        <f t="shared" ca="1" si="527"/>
        <v>2796264.2065474195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1789926.8753902779</v>
      </c>
      <c r="R616" s="25">
        <f t="array" aca="1" ref="R616" ca="1">INDEX('Lorri 401b'!L:L,MATCH('Retirement Calculator'!A616,'Lorri 401b'!N:N,0),0)</f>
        <v>987812.28655150533</v>
      </c>
      <c r="S616" s="25">
        <f t="shared" ca="1" si="527"/>
        <v>2777739.1619417835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1788954.2925173764</v>
      </c>
      <c r="R617" s="25">
        <f t="array" aca="1" ref="R617" ca="1">INDEX('Lorri 401b'!L:L,MATCH('Retirement Calculator'!A617,'Lorri 401b'!N:N,0),0)</f>
        <v>970182.63713291369</v>
      </c>
      <c r="S617" s="25">
        <f t="shared" ca="1" si="527"/>
        <v>2759136.9296502899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1787977.6572158376</v>
      </c>
      <c r="R618" s="25">
        <f t="array" aca="1" ref="R618" ca="1">INDEX('Lorri 401b'!L:L,MATCH('Retirement Calculator'!A618,'Lorri 401b'!N:N,0),0)</f>
        <v>952479.53084174474</v>
      </c>
      <c r="S618" s="25">
        <f t="shared" ca="1" si="527"/>
        <v>2740457.1880575824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1786996.9526005425</v>
      </c>
      <c r="R619" s="25">
        <f t="array" aca="1" ref="R619" ca="1">INDEX('Lorri 401b'!L:L,MATCH('Retirement Calculator'!A619,'Lorri 401b'!N:N,0),0)</f>
        <v>934702.66160769574</v>
      </c>
      <c r="S619" s="25">
        <f t="shared" ca="1" si="527"/>
        <v>2721699.6142082382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1786012.1617160169</v>
      </c>
      <c r="R620" s="25">
        <f t="array" aca="1" ref="R620" ca="1">INDEX('Lorri 401b'!L:L,MATCH('Retirement Calculator'!A620,'Lorri 401b'!N:N,0),0)</f>
        <v>916851.7220851715</v>
      </c>
      <c r="S620" s="25">
        <f t="shared" ca="1" si="527"/>
        <v>2702863.8838011883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1785023.2675361393</v>
      </c>
      <c r="R621" s="25">
        <f t="array" aca="1" ref="R621" ca="1">INDEX('Lorri 401b'!L:L,MATCH('Retirement Calculator'!A621,'Lorri 401b'!N:N,0),0)</f>
        <v>898926.40364797029</v>
      </c>
      <c r="S621" s="25">
        <f t="shared" ca="1" si="527"/>
        <v>2683949.6711841095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1784030.2529638454</v>
      </c>
      <c r="R622" s="25">
        <f t="array" aca="1" ref="R622" ca="1">INDEX('Lorri 401b'!L:L,MATCH('Retirement Calculator'!A622,'Lorri 401b'!N:N,0),0)</f>
        <v>880926.39638394734</v>
      </c>
      <c r="S622" s="25">
        <f t="shared" ca="1" si="527"/>
        <v>2664956.6493477928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1783033.1008308337</v>
      </c>
      <c r="R623" s="25">
        <f t="array" aca="1" ref="R623" ca="1">INDEX('Lorri 401b'!L:L,MATCH('Retirement Calculator'!A623,'Lorri 401b'!N:N,0),0)</f>
        <v>862851.38908965769</v>
      </c>
      <c r="S623" s="25">
        <f t="shared" ca="1" si="527"/>
        <v>2645884.4899204914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1782031.7938972677</v>
      </c>
      <c r="R624" s="25">
        <f t="array" aca="1" ref="R624" ca="1">INDEX('Lorri 401b'!L:L,MATCH('Retirement Calculator'!A624,'Lorri 401b'!N:N,0),0)</f>
        <v>844701.06926497503</v>
      </c>
      <c r="S624" s="25">
        <f t="shared" ca="1" si="527"/>
        <v>2626732.8631622428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1781026.3148514784</v>
      </c>
      <c r="R625" s="25">
        <f t="array" aca="1" ref="R625" ca="1">INDEX('Lorri 401b'!L:L,MATCH('Retirement Calculator'!A625,'Lorri 401b'!N:N,0),0)</f>
        <v>826475.12310768967</v>
      </c>
      <c r="S625" s="25">
        <f t="shared" ca="1" si="527"/>
        <v>2607501.4379591681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1780016.6463096652</v>
      </c>
      <c r="R626" s="25">
        <f t="array" aca="1" ref="R626" ca="1">INDEX('Lorri 401b'!L:L,MATCH('Retirement Calculator'!A626,'Lorri 401b'!N:N,0),0)</f>
        <v>808173.23550808209</v>
      </c>
      <c r="S626" s="25">
        <f t="shared" ca="1" si="527"/>
        <v>2588189.8818177474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1779002.7708155944</v>
      </c>
      <c r="R627" s="25">
        <f t="array" aca="1" ref="R627" ca="1">INDEX('Lorri 401b'!L:L,MATCH('Retirement Calculator'!A627,'Lorri 401b'!N:N,0),0)</f>
        <v>789795.09004347632</v>
      </c>
      <c r="S627" s="25">
        <f t="shared" ca="1" si="527"/>
        <v>2568797.8608590709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1777984.6708402983</v>
      </c>
      <c r="R628" s="25">
        <f t="array" aca="1" ref="R628" ca="1">INDEX('Lorri 401b'!L:L,MATCH('Retirement Calculator'!A628,'Lorri 401b'!N:N,0),0)</f>
        <v>771340.36897276784</v>
      </c>
      <c r="S628" s="25">
        <f t="shared" ca="1" si="527"/>
        <v>2549325.0398130659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1776962.3287817717</v>
      </c>
      <c r="R629" s="25">
        <f t="array" aca="1" ref="R629" ca="1">INDEX('Lorri 401b'!L:L,MATCH('Retirement Calculator'!A629,'Lorri 401b'!N:N,0),0)</f>
        <v>752808.75323093147</v>
      </c>
      <c r="S629" s="25">
        <f t="shared" ca="1" si="527"/>
        <v>2529771.0820127032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1775935.7269646679</v>
      </c>
      <c r="R630" s="25">
        <f t="array" aca="1" ref="R630" ca="1">INDEX('Lorri 401b'!L:L,MATCH('Retirement Calculator'!A630,'Lorri 401b'!N:N,0),0)</f>
        <v>734199.92242350406</v>
      </c>
      <c r="S630" s="25">
        <f t="shared" ca="1" si="527"/>
        <v>2510135.6493881717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1774904.8476399928</v>
      </c>
      <c r="R631" s="25">
        <f t="array" aca="1" ref="R631" ca="1">INDEX('Lorri 401b'!L:L,MATCH('Retirement Calculator'!A631,'Lorri 401b'!N:N,0),0)</f>
        <v>715513.55482104572</v>
      </c>
      <c r="S631" s="25">
        <f t="shared" ca="1" si="527"/>
        <v>2490418.4024610384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1773869.6729847984</v>
      </c>
      <c r="R632" s="25">
        <f t="array" aca="1" ref="R632" ca="1">INDEX('Lorri 401b'!L:L,MATCH('Retirement Calculator'!A632,'Lorri 401b'!N:N,0),0)</f>
        <v>696749.32735357725</v>
      </c>
      <c r="S632" s="25">
        <f t="shared" ca="1" si="527"/>
        <v>2470619.0003383756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1772830.1851018739</v>
      </c>
      <c r="R633" s="25">
        <f t="array" aca="1" ref="R633" ca="1">INDEX('Lorri 401b'!L:L,MATCH('Retirement Calculator'!A633,'Lorri 401b'!N:N,0),0)</f>
        <v>677906.9156049944</v>
      </c>
      <c r="S633" s="25">
        <f t="shared" ca="1" si="527"/>
        <v>2450737.1007068683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1771786.3660194373</v>
      </c>
      <c r="R634" s="25">
        <f t="array" aca="1" ref="R634" ca="1">INDEX('Lorri 401b'!L:L,MATCH('Retirement Calculator'!A634,'Lorri 401b'!N:N,0),0)</f>
        <v>658985.9938074589</v>
      </c>
      <c r="S634" s="25">
        <f t="shared" ca="1" si="527"/>
        <v>2430772.3598268963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1770738.1976908238</v>
      </c>
      <c r="R635" s="25">
        <f t="array" aca="1" ref="R635" ca="1">INDEX('Lorri 401b'!L:L,MATCH('Retirement Calculator'!A635,'Lorri 401b'!N:N,0),0)</f>
        <v>639986.23483576719</v>
      </c>
      <c r="S635" s="25">
        <f t="shared" ca="1" si="527"/>
        <v>2410724.4325265912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1769685.6619941746</v>
      </c>
      <c r="R636" s="25">
        <f t="array" aca="1" ref="R636" ca="1">INDEX('Lorri 401b'!L:L,MATCH('Retirement Calculator'!A636,'Lorri 401b'!N:N,0),0)</f>
        <v>620907.31020169333</v>
      </c>
      <c r="S636" s="25">
        <f t="shared" ca="1" si="527"/>
        <v>2390592.9721958679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1768628.7407321224</v>
      </c>
      <c r="R637" s="25">
        <f t="array" aca="1" ref="R637" ca="1">INDEX('Lorri 401b'!L:L,MATCH('Retirement Calculator'!A637,'Lorri 401b'!N:N,0),0)</f>
        <v>601748.89004831074</v>
      </c>
      <c r="S637" s="25">
        <f t="shared" ca="1" si="527"/>
        <v>2370377.6307804333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1767567.4156314784</v>
      </c>
      <c r="R638" s="25">
        <f t="array" aca="1" ref="R638" ca="1">INDEX('Lorri 401b'!L:L,MATCH('Retirement Calculator'!A638,'Lorri 401b'!N:N,0),0)</f>
        <v>582510.64314428926</v>
      </c>
      <c r="S638" s="25">
        <f t="shared" ca="1" si="527"/>
        <v>2350078.0587757677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1766501.6683429151</v>
      </c>
      <c r="R639" s="25">
        <f t="array" aca="1" ref="R639" ca="1">INDEX('Lorri 401b'!L:L,MATCH('Retirement Calculator'!A639,'Lorri 401b'!N:N,0),0)</f>
        <v>563192.23687816749</v>
      </c>
      <c r="S639" s="25">
        <f t="shared" ca="1" si="527"/>
        <v>2329693.9052210827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1765431.4804406494</v>
      </c>
      <c r="R640" s="25">
        <f t="array" aca="1" ref="R640" ca="1">INDEX('Lorri 401b'!L:L,MATCH('Retirement Calculator'!A640,'Lorri 401b'!N:N,0),0)</f>
        <v>543793.33725260373</v>
      </c>
      <c r="S640" s="25">
        <f t="shared" ca="1" si="527"/>
        <v>2309224.817693253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1764356.8334221244</v>
      </c>
      <c r="R641" s="25">
        <f t="array" aca="1" ref="R641" ca="1">INDEX('Lorri 401b'!L:L,MATCH('Retirement Calculator'!A641,'Lorri 401b'!N:N,0),0)</f>
        <v>524313.60887860006</v>
      </c>
      <c r="S641" s="25">
        <f t="shared" ca="1" si="527"/>
        <v>2288670.4423007243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1763277.7087076888</v>
      </c>
      <c r="R642" s="25">
        <f t="array" aca="1" ref="R642" ca="1">INDEX('Lorri 401b'!L:L,MATCH('Retirement Calculator'!A642,'Lorri 401b'!N:N,0),0)</f>
        <v>504752.71496970468</v>
      </c>
      <c r="S642" s="25">
        <f t="shared" ca="1" si="527"/>
        <v>2268030.4236773937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1762194.0876402764</v>
      </c>
      <c r="R643" s="25">
        <f t="array" aca="1" ref="R643" ca="1">INDEX('Lorri 401b'!L:L,MATCH('Retirement Calculator'!A643,'Lorri 401b'!N:N,0),0)</f>
        <v>485110.31733618892</v>
      </c>
      <c r="S643" s="25">
        <f t="shared" ca="1" si="527"/>
        <v>2247304.4049764653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1761105.9514850832</v>
      </c>
      <c r="R644" s="25">
        <f t="array" aca="1" ref="R644" ca="1">INDEX('Lorri 401b'!L:L,MATCH('Retirement Calculator'!A644,'Lorri 401b'!N:N,0),0)</f>
        <v>465386.07637920015</v>
      </c>
      <c r="S644" s="25">
        <f t="shared" ca="1" si="527"/>
        <v>2226492.0278642834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1760013.2814292433</v>
      </c>
      <c r="R645" s="25">
        <f t="array" aca="1" ref="R645" ca="1">INDEX('Lorri 401b'!L:L,MATCH('Retirement Calculator'!A645,'Lorri 401b'!N:N,0),0)</f>
        <v>445579.65108489065</v>
      </c>
      <c r="S645" s="25">
        <f t="shared" ca="1" si="527"/>
        <v>2205592.9325141339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1758916.058581504</v>
      </c>
      <c r="R646" s="25">
        <f t="array" aca="1" ref="R646" ca="1">INDEX('Lorri 401b'!L:L,MATCH('Retirement Calculator'!A646,'Lorri 401b'!N:N,0),0)</f>
        <v>425690.69901852147</v>
      </c>
      <c r="S646" s="25">
        <f t="shared" ca="1" si="527"/>
        <v>2184606.7576000253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1757814.2639718992</v>
      </c>
      <c r="R647" s="25">
        <f t="array" aca="1" ref="R647" ca="1">INDEX('Lorri 401b'!L:L,MATCH('Retirement Calculator'!A647,'Lorri 401b'!N:N,0),0)</f>
        <v>405718.87631854246</v>
      </c>
      <c r="S647" s="25">
        <f t="shared" ca="1" si="527"/>
        <v>2163533.1402904415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1756707.878551421</v>
      </c>
      <c r="R648" s="25">
        <f t="array" aca="1" ref="R648" ca="1">INDEX('Lorri 401b'!L:L,MATCH('Retirement Calculator'!A648,'Lorri 401b'!N:N,0),0)</f>
        <v>385663.83769064688</v>
      </c>
      <c r="S648" s="25">
        <f t="shared" ca="1" si="527"/>
        <v>2142371.716242068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1755596.8831916908</v>
      </c>
      <c r="R649" s="25">
        <f t="array" aca="1" ref="R649" ca="1">INDEX('Lorri 401b'!L:L,MATCH('Retirement Calculator'!A649,'Lorri 401b'!N:N,0),0)</f>
        <v>365525.2364018017</v>
      </c>
      <c r="S649" s="25">
        <f t="shared" ca="1" si="527"/>
        <v>2121122.1195934927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1754481.2586846284</v>
      </c>
      <c r="R650" s="25">
        <f t="array" aca="1" ref="R650" ca="1">INDEX('Lorri 401b'!L:L,MATCH('Retirement Calculator'!A650,'Lorri 401b'!N:N,0),0)</f>
        <v>345302.72427425301</v>
      </c>
      <c r="S650" s="25">
        <f t="shared" ca="1" si="527"/>
        <v>2099783.9829588812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1753360.9857421198</v>
      </c>
      <c r="R651" s="25">
        <f t="array" aca="1" ref="R651" ca="1">INDEX('Lorri 401b'!L:L,MATCH('Retirement Calculator'!A651,'Lorri 401b'!N:N,0),0)</f>
        <v>324995.95167950622</v>
      </c>
      <c r="S651" s="25">
        <f t="shared" ca="1" si="527"/>
        <v>2078356.9374216259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1752236.0449956842</v>
      </c>
      <c r="R652" s="25">
        <f t="array" aca="1" ref="R652" ca="1">INDEX('Lorri 401b'!L:L,MATCH('Retirement Calculator'!A652,'Lorri 401b'!N:N,0),0)</f>
        <v>304604.56753228127</v>
      </c>
      <c r="S652" s="25">
        <f t="shared" ca="1" si="527"/>
        <v>2056840.6125279656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1751106.4169961384</v>
      </c>
      <c r="R653" s="25">
        <f t="array" aca="1" ref="R653" ca="1">INDEX('Lorri 401b'!L:L,MATCH('Retirement Calculator'!A653,'Lorri 401b'!N:N,0),0)</f>
        <v>284128.21928444289</v>
      </c>
      <c r="S653" s="25">
        <f t="shared" ca="1" si="527"/>
        <v>2035234.6362805814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1749972.0822132612</v>
      </c>
      <c r="R654" s="25">
        <f t="array" aca="1" ref="R654" ca="1">INDEX('Lorri 401b'!L:L,MATCH('Retirement Calculator'!A654,'Lorri 401b'!N:N,0),0)</f>
        <v>263566.55291890522</v>
      </c>
      <c r="S654" s="25">
        <f t="shared" ca="1" si="527"/>
        <v>2013538.6351321663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1748833.0210354554</v>
      </c>
      <c r="R655" s="25">
        <f t="array" aca="1" ref="R655" ca="1">INDEX('Lorri 401b'!L:L,MATCH('Retirement Calculator'!A655,'Lorri 401b'!N:N,0),0)</f>
        <v>242919.21294351111</v>
      </c>
      <c r="S655" s="25">
        <f t="shared" ca="1" si="527"/>
        <v>1991752.2339789665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1747689.2137694086</v>
      </c>
      <c r="R656" s="25">
        <f t="array" aca="1" ref="R656" ca="1">INDEX('Lorri 401b'!L:L,MATCH('Retirement Calculator'!A656,'Lorri 401b'!N:N,0),0)</f>
        <v>222185.8423848862</v>
      </c>
      <c r="S656" s="25">
        <f t="shared" ca="1" si="527"/>
        <v>1969875.0561542949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1746540.6406397533</v>
      </c>
      <c r="R657" s="25">
        <f t="array" aca="1" ref="R657" ca="1">INDEX('Lorri 401b'!L:L,MATCH('Retirement Calculator'!A657,'Lorri 401b'!N:N,0),0)</f>
        <v>201366.08278226704</v>
      </c>
      <c r="S657" s="25">
        <f t="shared" ca="1" si="527"/>
        <v>1947906.7234220204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1745387.2817887245</v>
      </c>
      <c r="R658" s="25">
        <f t="array" aca="1" ref="R658" ca="1">INDEX('Lorri 401b'!L:L,MATCH('Retirement Calculator'!A658,'Lorri 401b'!N:N,0),0)</f>
        <v>180459.57418130361</v>
      </c>
      <c r="S658" s="25">
        <f t="shared" ca="1" si="527"/>
        <v>1925846.8559700281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1744229.1172758164</v>
      </c>
      <c r="R659" s="25">
        <f t="array" aca="1" ref="R659" ca="1">INDEX('Lorri 401b'!L:L,MATCH('Retirement Calculator'!A659,'Lorri 401b'!N:N,0),0)</f>
        <v>159465.95512783618</v>
      </c>
      <c r="S659" s="25">
        <f t="shared" ca="1" si="527"/>
        <v>1903695.0724036526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1743066.1270774379</v>
      </c>
      <c r="R660" s="25">
        <f t="array" aca="1" ref="R660" ca="1">INDEX('Lorri 401b'!L:L,MATCH('Retirement Calculator'!A660,'Lorri 401b'!N:N,0),0)</f>
        <v>138384.86266164595</v>
      </c>
      <c r="S660" s="25">
        <f t="shared" ca="1" si="527"/>
        <v>1881450.9897390839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1741898.2910865662</v>
      </c>
      <c r="R661" s="25">
        <f t="array" aca="1" ref="R661" ca="1">INDEX('Lorri 401b'!L:L,MATCH('Retirement Calculator'!A661,'Lorri 401b'!N:N,0),0)</f>
        <v>117215.93231017994</v>
      </c>
      <c r="S661" s="25">
        <f t="shared" ca="1" si="527"/>
        <v>1859114.2233967462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1740725.5891123991</v>
      </c>
      <c r="R662" s="25">
        <f t="array" aca="1" ref="R662" ca="1">INDEX('Lorri 401b'!L:L,MATCH('Retirement Calculator'!A662,'Lorri 401b'!N:N,0),0)</f>
        <v>95958.798082249486</v>
      </c>
      <c r="S662" s="25">
        <f t="shared" ca="1" si="527"/>
        <v>1836684.3871946486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1739548.0008800065</v>
      </c>
      <c r="R663" s="25">
        <f t="array" aca="1" ref="R663" ca="1">INDEX('Lorri 401b'!L:L,MATCH('Retirement Calculator'!A663,'Lorri 401b'!N:N,0),0)</f>
        <v>74613.092461702661</v>
      </c>
      <c r="S663" s="25">
        <f t="shared" ca="1" si="527"/>
        <v>1814161.0933417091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1738365.5060299786</v>
      </c>
      <c r="R664" s="25">
        <f t="array" aca="1" ref="R664" ca="1">INDEX('Lorri 401b'!L:L,MATCH('Retirement Calculator'!A664,'Lorri 401b'!N:N,0),0)</f>
        <v>53178.446401070221</v>
      </c>
      <c r="S664" s="25">
        <f t="shared" ca="1" si="527"/>
        <v>1791543.9524310487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1737178.0841180757</v>
      </c>
      <c r="R665" s="25">
        <f t="array" aca="1" ref="R665" ca="1">INDEX('Lorri 401b'!L:L,MATCH('Retirement Calculator'!A665,'Lorri 401b'!N:N,0),0)</f>
        <v>31654.48931518515</v>
      </c>
      <c r="S665" s="25">
        <f t="shared" ca="1" si="527"/>
        <v>1768832.5734332609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1735985.7146148733</v>
      </c>
      <c r="R666" s="25">
        <f t="array" aca="1" ref="R666" ca="1">INDEX('Lorri 401b'!L:L,MATCH('Retirement Calculator'!A666,'Lorri 401b'!N:N,0),0)</f>
        <v>10040.849074775557</v>
      </c>
      <c r="S666" s="25">
        <f t="shared" ca="1" si="527"/>
        <v>1746026.5636896489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1734788.3769054075</v>
      </c>
      <c r="R667" s="25">
        <f t="array" aca="1" ref="R667" ca="1">INDEX('Lorri 401b'!L:L,MATCH('Retirement Calculator'!A667,'Lorri 401b'!N:N,0),0)</f>
        <v>-11662.847999969077</v>
      </c>
      <c r="S667" s="25">
        <f t="shared" ca="1" si="527"/>
        <v>1723125.5289054385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1733586.050288819</v>
      </c>
      <c r="R668" s="25">
        <f t="array" aca="1" ref="R668" ca="1">INDEX('Lorri 401b'!L:L,MATCH('Retirement Calculator'!A668,'Lorri 401b'!N:N,0),0)</f>
        <v>-33456.97714585848</v>
      </c>
      <c r="S668" s="25">
        <f t="shared" ca="1" si="527"/>
        <v>1700129.0731429604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1732378.7139779946</v>
      </c>
      <c r="R669" s="25">
        <f t="array" aca="1" ref="R669" ca="1">INDEX('Lorri 401b'!L:L,MATCH('Retirement Calculator'!A669,'Lorri 401b'!N:N,0),0)</f>
        <v>-55341.915163189093</v>
      </c>
      <c r="S669" s="25">
        <f t="shared" ca="1" si="527"/>
        <v>1677036.7988148055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1731166.3470992085</v>
      </c>
      <c r="R670" s="25">
        <f t="array" aca="1" ref="R670" ca="1">INDEX('Lorri 401b'!L:L,MATCH('Retirement Calculator'!A670,'Lorri 401b'!N:N,0),0)</f>
        <v>-77318.040422258578</v>
      </c>
      <c r="S670" s="25">
        <f t="shared" ca="1" si="527"/>
        <v>1653848.3066769498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1729948.9286917609</v>
      </c>
      <c r="R671" s="25">
        <f t="array" aca="1" ref="R671" ca="1">INDEX('Lorri 401b'!L:L,MATCH('Retirement Calculator'!A671,'Lorri 401b'!N:N,0),0)</f>
        <v>-99385.732869907515</v>
      </c>
      <c r="S671" s="25">
        <f t="shared" ca="1" si="527"/>
        <v>1630563.1958218534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1728726.4377076156</v>
      </c>
      <c r="R672" s="25">
        <f t="array" aca="1" ref="R672" ca="1">INDEX('Lorri 401b'!L:L,MATCH('Retirement Calculator'!A672,'Lorri 401b'!N:N,0),0)</f>
        <v>-121545.37403608832</v>
      </c>
      <c r="S672" s="25">
        <f t="shared" ca="1" si="527"/>
        <v>1607181.0636715272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1727498.8530110363</v>
      </c>
      <c r="R673" s="25">
        <f t="array" aca="1" ref="R673" ca="1">INDEX('Lorri 401b'!L:L,MATCH('Retirement Calculator'!A673,'Lorri 401b'!N:N,0),0)</f>
        <v>-143797.34704046155</v>
      </c>
      <c r="S673" s="25">
        <f t="shared" ca="1" si="527"/>
        <v>1583701.5059705747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1726266.1533782212</v>
      </c>
      <c r="R674" s="25">
        <f t="array" aca="1" ref="R674" ca="1">INDEX('Lorri 401b'!L:L,MATCH('Retirement Calculator'!A674,'Lorri 401b'!N:N,0),0)</f>
        <v>-166142.03659901966</v>
      </c>
      <c r="S674" s="25">
        <f t="shared" ca="1" si="527"/>
        <v>1560124.1167792017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1725028.3174969361</v>
      </c>
      <c r="R675" s="25">
        <f t="array" aca="1" ref="R675" ca="1">INDEX('Lorri 401b'!L:L,MATCH('Retirement Calculator'!A675,'Lorri 401b'!N:N,0),0)</f>
        <v>-188579.82903073844</v>
      </c>
      <c r="S675" s="25">
        <f t="shared" ca="1" si="527"/>
        <v>1536448.4884661976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1723785.3239661455</v>
      </c>
      <c r="R676" s="25">
        <f t="array" aca="1" ref="R676" ca="1">INDEX('Lorri 401b'!L:L,MATCH('Retirement Calculator'!A676,'Lorri 401b'!N:N,0),0)</f>
        <v>-211111.11226425605</v>
      </c>
      <c r="S676" s="25">
        <f t="shared" ca="1" si="527"/>
        <v>1512674.2117018895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1722537.1512956433</v>
      </c>
      <c r="R677" s="25">
        <f t="array" aca="1" ref="R677" ca="1">INDEX('Lorri 401b'!L:L,MATCH('Retirement Calculator'!A677,'Lorri 401b'!N:N,0),0)</f>
        <v>-233736.27584457997</v>
      </c>
      <c r="S677" s="25">
        <f t="shared" ca="1" si="527"/>
        <v>1488800.8754510633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1721283.7779056807</v>
      </c>
      <c r="R678" s="25">
        <f t="array" aca="1" ref="R678" ca="1">INDEX('Lorri 401b'!L:L,MATCH('Retirement Calculator'!A678,'Lorri 401b'!N:N,0),0)</f>
        <v>-256455.71093982193</v>
      </c>
      <c r="S678" s="25">
        <f t="shared" ca="1" si="527"/>
        <v>1464828.0669658587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1720025.1821265933</v>
      </c>
      <c r="R679" s="25">
        <f t="array" aca="1" ref="R679" ca="1">INDEX('Lorri 401b'!L:L,MATCH('Retirement Calculator'!A679,'Lorri 401b'!N:N,0),0)</f>
        <v>-279269.81034796074</v>
      </c>
      <c r="S679" s="25">
        <f t="shared" ca="1" si="527"/>
        <v>1440755.3717786325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1718761.3421984264</v>
      </c>
      <c r="R680" s="25">
        <f t="array" aca="1" ref="R680" ca="1">INDEX('Lorri 401b'!L:L,MATCH('Retirement Calculator'!A680,'Lorri 401b'!N:N,0),0)</f>
        <v>-302178.96850363346</v>
      </c>
      <c r="S680" s="25">
        <f t="shared" ca="1" si="527"/>
        <v>1416582.3736947929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1717492.2362705588</v>
      </c>
      <c r="R681" s="25">
        <f t="array" aca="1" ref="R681" ca="1">INDEX('Lorri 401b'!L:L,MATCH('Retirement Calculator'!A681,'Lorri 401b'!N:N,0),0)</f>
        <v>-325183.5814849548</v>
      </c>
      <c r="S681" s="25">
        <f t="shared" ca="1" si="527"/>
        <v>1392308.654785604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1716217.842401325</v>
      </c>
      <c r="R682" s="25">
        <f t="array" aca="1" ref="R682" ca="1">INDEX('Lorri 401b'!L:L,MATCH('Retirement Calculator'!A682,'Lorri 401b'!N:N,0),0)</f>
        <v>-348284.04702036496</v>
      </c>
      <c r="S682" s="25">
        <f t="shared" ca="1" si="527"/>
        <v>1367933.79538096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1714938.1385576362</v>
      </c>
      <c r="R683" s="25">
        <f t="array" aca="1" ref="R683" ca="1">INDEX('Lorri 401b'!L:L,MATCH('Retirement Calculator'!A683,'Lorri 401b'!N:N,0),0)</f>
        <v>-371480.76449550601</v>
      </c>
      <c r="S683" s="25">
        <f t="shared" ca="1" si="527"/>
        <v>1343457.3740621302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1713653.1026145986</v>
      </c>
      <c r="R684" s="25">
        <f t="array" aca="1" ref="R684" ca="1">INDEX('Lorri 401b'!L:L,MATCH('Retirement Calculator'!A684,'Lorri 401b'!N:N,0),0)</f>
        <v>-394774.13496012683</v>
      </c>
      <c r="S684" s="25">
        <f t="shared" ca="1" si="527"/>
        <v>1318878.9676544718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1712362.7123551317</v>
      </c>
      <c r="R685" s="25">
        <f t="array" aca="1" ref="R685" ca="1">INDEX('Lorri 401b'!L:L,MATCH('Retirement Calculator'!A685,'Lorri 401b'!N:N,0),0)</f>
        <v>-418164.56113501691</v>
      </c>
      <c r="S685" s="25">
        <f t="shared" ca="1" si="527"/>
        <v>1294198.1512201149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1711066.9454695836</v>
      </c>
      <c r="R686" s="25">
        <f t="array" aca="1" ref="R686" ca="1">INDEX('Lorri 401b'!L:L,MATCH('Retirement Calculator'!A686,'Lorri 401b'!N:N,0),0)</f>
        <v>-441652.44741896901</v>
      </c>
      <c r="S686" s="25">
        <f t="shared" ca="1" si="527"/>
        <v>1269414.4980506147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1709765.7795553459</v>
      </c>
      <c r="R687" s="25">
        <f t="array" aca="1" ref="R687" ca="1">INDEX('Lorri 401b'!L:L,MATCH('Retirement Calculator'!A687,'Lorri 401b'!N:N,0),0)</f>
        <v>-465238.19989577093</v>
      </c>
      <c r="S687" s="25">
        <f t="shared" ca="1" si="527"/>
        <v>1244527.5796595749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1708459.1921164654</v>
      </c>
      <c r="R688" s="25">
        <f t="array" aca="1" ref="R688" ca="1">INDEX('Lorri 401b'!L:L,MATCH('Retirement Calculator'!A688,'Lorri 401b'!N:N,0),0)</f>
        <v>-488922.2263412262</v>
      </c>
      <c r="S688" s="25">
        <f t="shared" ca="1" si="527"/>
        <v>1219536.9657752393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1707147.1605632564</v>
      </c>
      <c r="R689" s="25">
        <f t="array" aca="1" ref="R689" ca="1">INDEX('Lorri 401b'!L:L,MATCH('Retirement Calculator'!A689,'Lorri 401b'!N:N,0),0)</f>
        <v>-512704.93623020418</v>
      </c>
      <c r="S689" s="25">
        <f t="shared" ca="1" si="527"/>
        <v>1194442.2243330521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1705829.6622119087</v>
      </c>
      <c r="R690" s="25">
        <f t="array" aca="1" ref="R690" ca="1">INDEX('Lorri 401b'!L:L,MATCH('Retirement Calculator'!A690,'Lorri 401b'!N:N,0),0)</f>
        <v>-536586.74074371951</v>
      </c>
      <c r="S690" s="25">
        <f t="shared" ca="1" si="527"/>
        <v>1169242.9214681892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1704506.6742840973</v>
      </c>
      <c r="R691" s="25">
        <f t="array" aca="1" ref="R691" ca="1">INDEX('Lorri 401b'!L:L,MATCH('Retirement Calculator'!A691,'Lorri 401b'!N:N,0),0)</f>
        <v>-560568.05277604121</v>
      </c>
      <c r="S691" s="25">
        <f t="shared" ca="1" si="527"/>
        <v>1143938.6215080561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1703178.1739065866</v>
      </c>
      <c r="R692" s="25">
        <f t="array" aca="1" ref="R692" ca="1">INDEX('Lorri 401b'!L:L,MATCH('Retirement Calculator'!A692,'Lorri 401b'!N:N,0),0)</f>
        <v>-584649.286941831</v>
      </c>
      <c r="S692" s="25">
        <f t="shared" ca="1" si="527"/>
        <v>1118528.8869647556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1701844.1381108363</v>
      </c>
      <c r="R693" s="25">
        <f t="array" aca="1" ref="R693" ca="1">INDEX('Lorri 401b'!L:L,MATCH('Retirement Calculator'!A693,'Lorri 401b'!N:N,0),0)</f>
        <v>-608830.8595833116</v>
      </c>
      <c r="S693" s="25">
        <f t="shared" ca="1" si="527"/>
        <v>1093013.2785275248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1700504.5438326036</v>
      </c>
      <c r="R694" s="25">
        <f t="array" aca="1" ref="R694" ca="1">INDEX('Lorri 401b'!L:L,MATCH('Retirement Calculator'!A694,'Lorri 401b'!N:N,0),0)</f>
        <v>-633113.18877746491</v>
      </c>
      <c r="S694" s="25">
        <f t="shared" ca="1" si="527"/>
        <v>1067391.3550551387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1699159.3679115451</v>
      </c>
      <c r="R695" s="25">
        <f t="array" aca="1" ref="R695" ca="1">INDEX('Lorri 401b'!L:L,MATCH('Retirement Calculator'!A695,'Lorri 401b'!N:N,0),0)</f>
        <v>-657496.69434326061</v>
      </c>
      <c r="S695" s="25">
        <f t="shared" ca="1" si="527"/>
        <v>1041662.6735682845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1697808.5870908154</v>
      </c>
      <c r="R696" s="25">
        <f t="array" aca="1" ref="R696" ca="1">INDEX('Lorri 401b'!L:L,MATCH('Retirement Calculator'!A696,'Lorri 401b'!N:N,0),0)</f>
        <v>-681981.7978489137</v>
      </c>
      <c r="S696" s="25">
        <f t="shared" ca="1" si="527"/>
        <v>1015826.7892419017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1696452.1780166661</v>
      </c>
      <c r="R697" s="25">
        <f t="array" aca="1" ref="R697" ca="1">INDEX('Lorri 401b'!L:L,MATCH('Retirement Calculator'!A697,'Lorri 401b'!N:N,0),0)</f>
        <v>-706568.92261917365</v>
      </c>
      <c r="S697" s="25">
        <f t="shared" ca="1" si="527"/>
        <v>989883.25539749244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1695090.117238041</v>
      </c>
      <c r="R698" s="25">
        <f t="array" aca="1" ref="R698" ca="1">INDEX('Lorri 401b'!L:L,MATCH('Retirement Calculator'!A698,'Lorri 401b'!N:N,0),0)</f>
        <v>-731258.49374264304</v>
      </c>
      <c r="S698" s="25">
        <f t="shared" ca="1" si="527"/>
        <v>963831.62349539797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1693722.3812061718</v>
      </c>
      <c r="R699" s="25">
        <f t="array" aca="1" ref="R699" ca="1">INDEX('Lorri 401b'!L:L,MATCH('Retirement Calculator'!A699,'Lorri 401b'!N:N,0),0)</f>
        <v>-756050.93807912688</v>
      </c>
      <c r="S699" s="25">
        <f t="shared" ca="1" si="527"/>
        <v>937671.44312704494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1692348.9462741697</v>
      </c>
      <c r="R700" s="25">
        <f t="array" aca="1" ref="R700" ca="1">INDEX('Lorri 401b'!L:L,MATCH('Retirement Calculator'!A700,'Lorri 401b'!N:N,0),0)</f>
        <v>-780946.68426701287</v>
      </c>
      <c r="S700" s="25">
        <f t="shared" ca="1" si="527"/>
        <v>911402.26200715685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1690969.7886966176</v>
      </c>
      <c r="R701" s="25">
        <f t="array" aca="1" ref="R701" ca="1">INDEX('Lorri 401b'!L:L,MATCH('Retirement Calculator'!A701,'Lorri 401b'!N:N,0),0)</f>
        <v>-805946.16273068171</v>
      </c>
      <c r="S701" s="25">
        <f t="shared" ca="1" si="527"/>
        <v>885023.62596593588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1689584.884629159</v>
      </c>
      <c r="R702" s="25">
        <f t="array" aca="1" ref="R702" ca="1">INDEX('Lorri 401b'!L:L,MATCH('Retirement Calculator'!A702,'Lorri 401b'!N:N,0),0)</f>
        <v>-831049.80568794918</v>
      </c>
      <c r="S702" s="25">
        <f t="shared" ca="1" si="527"/>
        <v>858535.07894120982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1688194.2101280862</v>
      </c>
      <c r="R703" s="25">
        <f t="array" aca="1" ref="R703" ca="1">INDEX('Lorri 401b'!L:L,MATCH('Retirement Calculator'!A703,'Lorri 401b'!N:N,0),0)</f>
        <v>-856258.04715753847</v>
      </c>
      <c r="S703" s="25">
        <f t="shared" ca="1" si="527"/>
        <v>831936.16297054768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1686797.7411499254</v>
      </c>
      <c r="R704" s="25">
        <f t="array" aca="1" ref="R704" ca="1">INDEX('Lorri 401b'!L:L,MATCH('Retirement Calculator'!A704,'Lorri 401b'!N:N,0),0)</f>
        <v>-881571.32296658435</v>
      </c>
      <c r="S704" s="25">
        <f t="shared" ca="1" si="527"/>
        <v>805226.41818334104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1685395.4535510223</v>
      </c>
      <c r="R705" s="25">
        <f t="array" aca="1" ref="R705" ca="1">INDEX('Lorri 401b'!L:L,MATCH('Retirement Calculator'!A705,'Lorri 401b'!N:N,0),0)</f>
        <v>-906990.07075816789</v>
      </c>
      <c r="S705" s="25">
        <f t="shared" ca="1" si="527"/>
        <v>778405.38279285445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1683987.3230871239</v>
      </c>
      <c r="R706" s="25">
        <f t="array" aca="1" ref="R706" ca="1">INDEX('Lorri 401b'!L:L,MATCH('Retirement Calculator'!A706,'Lorri 401b'!N:N,0),0)</f>
        <v>-932514.72999888321</v>
      </c>
      <c r="S706" s="25">
        <f t="shared" ca="1" si="527"/>
        <v>751472.59308824071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1682573.3254129591</v>
      </c>
      <c r="R707" s="25">
        <f t="array" aca="1" ref="R707" ca="1">INDEX('Lorri 401b'!L:L,MATCH('Retirement Calculator'!A707,'Lorri 401b'!N:N,0),0)</f>
        <v>-958145.74198643467</v>
      </c>
      <c r="S707" s="25">
        <f t="shared" ca="1" si="527"/>
        <v>724427.58342652442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1681153.4360818188</v>
      </c>
      <c r="R708" s="25">
        <f t="array" aca="1" ref="R708" ca="1">INDEX('Lorri 401b'!L:L,MATCH('Retirement Calculator'!A708,'Lorri 401b'!N:N,0),0)</f>
        <v>-983883.54985726776</v>
      </c>
      <c r="S708" s="25">
        <f t="shared" ca="1" si="527"/>
        <v>697269.88622455101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1679727.6305451319</v>
      </c>
      <c r="R709" s="25">
        <f t="array" aca="1" ref="R709" ca="1">INDEX('Lorri 401b'!L:L,MATCH('Retirement Calculator'!A709,'Lorri 401b'!N:N,0),0)</f>
        <v>-1009728.5985942292</v>
      </c>
      <c r="S709" s="25">
        <f t="shared" ca="1" si="527"/>
        <v>669999.03195090266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1678295.8841520422</v>
      </c>
      <c r="R710" s="25">
        <f t="array" aca="1" ref="R710" ca="1">INDEX('Lorri 401b'!L:L,MATCH('Retirement Calculator'!A710,'Lorri 401b'!N:N,0),0)</f>
        <v>-1035681.3350342615</v>
      </c>
      <c r="S710" s="25">
        <f t="shared" ca="1" si="527"/>
        <v>642614.54911778076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1676858.1721489814</v>
      </c>
      <c r="R711" s="25">
        <f t="array" aca="1" ref="R711" ca="1">INDEX('Lorri 401b'!L:L,MATCH('Retirement Calculator'!A711,'Lorri 401b'!N:N,0),0)</f>
        <v>-1061742.2078761272</v>
      </c>
      <c r="S711" s="25">
        <f t="shared" ca="1" si="527"/>
        <v>615115.96427285415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1675414.4696792411</v>
      </c>
      <c r="R712" s="25">
        <f t="array" aca="1" ref="R712" ca="1">INDEX('Lorri 401b'!L:L,MATCH('Retirement Calculator'!A712,'Lorri 401b'!N:N,0),0)</f>
        <v>-1087911.6676881674</v>
      </c>
      <c r="S712" s="25">
        <f t="shared" ca="1" si="527"/>
        <v>587502.80199107365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1673964.7517825435</v>
      </c>
      <c r="R713" s="25">
        <f t="array" aca="1" ref="R713" ca="1">INDEX('Lorri 401b'!L:L,MATCH('Retirement Calculator'!A713,'Lorri 401b'!N:N,0),0)</f>
        <v>-1114190.166916091</v>
      </c>
      <c r="S713" s="25">
        <f t="shared" ca="1" si="527"/>
        <v>559774.5848664525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1672508.9933946095</v>
      </c>
      <c r="R714" s="25">
        <f t="array" aca="1" ref="R714" ca="1">INDEX('Lorri 401b'!L:L,MATCH('Retirement Calculator'!A714,'Lorri 401b'!N:N,0),0)</f>
        <v>-1140578.1598907977</v>
      </c>
      <c r="S714" s="25">
        <f t="shared" ca="1" si="527"/>
        <v>531930.83350381185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1671047.169346726</v>
      </c>
      <c r="R715" s="25">
        <f t="array" aca="1" ref="R715" ca="1">INDEX('Lorri 401b'!L:L,MATCH('Retirement Calculator'!A715,'Lorri 401b'!N:N,0),0)</f>
        <v>-1167076.1028362322</v>
      </c>
      <c r="S715" s="25">
        <f t="shared" ca="1" si="527"/>
        <v>503971.06651049387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1669579.2543653096</v>
      </c>
      <c r="R716" s="25">
        <f t="array" aca="1" ref="R716" ca="1">INDEX('Lorri 401b'!L:L,MATCH('Retirement Calculator'!A716,'Lorri 401b'!N:N,0),0)</f>
        <v>-1193684.4538772728</v>
      </c>
      <c r="S716" s="25">
        <f t="shared" ca="1" si="527"/>
        <v>475894.80048803682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1668105.2230714706</v>
      </c>
      <c r="R717" s="25">
        <f t="array" aca="1" ref="R717" ca="1">INDEX('Lorri 401b'!L:L,MATCH('Retirement Calculator'!A717,'Lorri 401b'!N:N,0),0)</f>
        <v>-1220403.6730476511</v>
      </c>
      <c r="S717" s="25">
        <f t="shared" ca="1" si="527"/>
        <v>447701.55002381955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1666625.0499805741</v>
      </c>
      <c r="R718" s="25">
        <f t="array" aca="1" ref="R718" ca="1">INDEX('Lorri 401b'!L:L,MATCH('Retirement Calculator'!A718,'Lorri 401b'!N:N,0),0)</f>
        <v>-1247234.2222979059</v>
      </c>
      <c r="S718" s="25">
        <f t="shared" ca="1" si="527"/>
        <v>419390.82768266811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1665138.7095017987</v>
      </c>
      <c r="R719" s="25">
        <f t="array" aca="1" ref="R719" ca="1">INDEX('Lorri 401b'!L:L,MATCH('Retirement Calculator'!A719,'Lorri 401b'!N:N,0),0)</f>
        <v>-1274176.5655033702</v>
      </c>
      <c r="S719" s="25">
        <f t="shared" ca="1" si="527"/>
        <v>390962.14399842848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1663646.1759376952</v>
      </c>
      <c r="R720" s="25">
        <f t="array" aca="1" ref="R720" ca="1">INDEX('Lorri 401b'!L:L,MATCH('Retirement Calculator'!A720,'Lorri 401b'!N:N,0),0)</f>
        <v>-1301231.1684721906</v>
      </c>
      <c r="S720" s="25">
        <f t="shared" ca="1" si="527"/>
        <v>362415.00746550458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1662147.4234837412</v>
      </c>
      <c r="R721" s="25">
        <f t="array" aca="1" ref="R721" ca="1">INDEX('Lorri 401b'!L:L,MATCH('Retirement Calculator'!A721,'Lorri 401b'!N:N,0),0)</f>
        <v>-1328398.4989533811</v>
      </c>
      <c r="S721" s="25">
        <f t="shared" ca="1" si="527"/>
        <v>333748.92453036015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1660642.4262278958</v>
      </c>
      <c r="R722" s="25">
        <f t="array" aca="1" ref="R722" ca="1">INDEX('Lorri 401b'!L:L,MATCH('Retirement Calculator'!A722,'Lorri 401b'!N:N,0),0)</f>
        <v>-1355679.0266449098</v>
      </c>
      <c r="S722" s="25">
        <f t="shared" ca="1" si="527"/>
        <v>304963.39958298602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1659131.1581501509</v>
      </c>
      <c r="R723" s="25">
        <f t="array" aca="1" ref="R723" ca="1">INDEX('Lorri 401b'!L:L,MATCH('Retirement Calculator'!A723,'Lorri 401b'!N:N,0),0)</f>
        <v>-1383073.2232018197</v>
      </c>
      <c r="S723" s="25">
        <f t="shared" ca="1" si="527"/>
        <v>276057.93494833121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1657613.5931220821</v>
      </c>
      <c r="R724" s="25">
        <f t="array" aca="1" ref="R724" ca="1">INDEX('Lorri 401b'!L:L,MATCH('Retirement Calculator'!A724,'Lorri 401b'!N:N,0),0)</f>
        <v>-1410581.5622443836</v>
      </c>
      <c r="S724" s="25">
        <f t="shared" ca="1" si="527"/>
        <v>247032.03087769845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1656089.7049063963</v>
      </c>
      <c r="R725" s="25">
        <f t="array" aca="1" ref="R725" ca="1">INDEX('Lorri 401b'!L:L,MATCH('Retirement Calculator'!A725,'Lorri 401b'!N:N,0),0)</f>
        <v>-1438204.5193662916</v>
      </c>
      <c r="S725" s="25">
        <f t="shared" ca="1" si="527"/>
        <v>217885.18554010475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1654559.4671564787</v>
      </c>
      <c r="R726" s="25">
        <f t="array" aca="1" ref="R726" ca="1">INDEX('Lorri 401b'!L:L,MATCH('Retirement Calculator'!A726,'Lorri 401b'!N:N,0),0)</f>
        <v>-1465942.5721428741</v>
      </c>
      <c r="S726" s="25">
        <f t="shared" ca="1" si="527"/>
        <v>188616.89501360455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1653022.8534159362</v>
      </c>
      <c r="R727" s="25">
        <f t="array" aca="1" ref="R727" ca="1">INDEX('Lorri 401b'!L:L,MATCH('Retirement Calculator'!A727,'Lorri 401b'!N:N,0),0)</f>
        <v>-1493796.2001393591</v>
      </c>
      <c r="S727" s="25">
        <f t="shared" ca="1" si="527"/>
        <v>159226.65327657713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1651479.8371181416</v>
      </c>
      <c r="R728" s="25">
        <f t="array" aca="1" ref="R728" ca="1">INDEX('Lorri 401b'!L:L,MATCH('Retirement Calculator'!A728,'Lorri 401b'!N:N,0),0)</f>
        <v>-1521765.8849191626</v>
      </c>
      <c r="S728" s="25">
        <f t="shared" ca="1" si="527"/>
        <v>129713.95219897898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1649930.3915857729</v>
      </c>
      <c r="R729" s="25">
        <f t="array" aca="1" ref="R729" ca="1">INDEX('Lorri 401b'!L:L,MATCH('Retirement Calculator'!A729,'Lorri 401b'!N:N,0),0)</f>
        <v>-1549852.1100522154</v>
      </c>
      <c r="S729" s="25">
        <f t="shared" ca="1" si="527"/>
        <v>100078.28153355746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1648374.4900303525</v>
      </c>
      <c r="R730" s="25">
        <f t="array" aca="1" ref="R730" ca="1">INDEX('Lorri 401b'!L:L,MATCH('Retirement Calculator'!A730,'Lorri 401b'!N:N,0),0)</f>
        <v>-1578055.3611233225</v>
      </c>
      <c r="S730" s="25">
        <f t="shared" ca="1" si="527"/>
        <v>70319.128907029983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1646812.1055517846</v>
      </c>
      <c r="R731" s="25">
        <f t="array" aca="1" ref="R731" ca="1">INDEX('Lorri 401b'!L:L,MATCH('Retirement Calculator'!A731,'Lorri 401b'!N:N,0),0)</f>
        <v>-1606376.1257405593</v>
      </c>
      <c r="S731" s="25">
        <f t="shared" ca="1" si="527"/>
        <v>40435.979811225319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1645243.2111378892</v>
      </c>
      <c r="R732" s="25">
        <f t="array" aca="1" ref="R732" ca="1">INDEX('Lorri 401b'!L:L,MATCH('Retirement Calculator'!A732,'Lorri 401b'!N:N,0),0)</f>
        <v>-1634814.8935437012</v>
      </c>
      <c r="S732" s="25">
        <f t="shared" ca="1" si="527"/>
        <v>10428.317594188033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1643667.779663936</v>
      </c>
      <c r="R733" s="25">
        <f t="array" aca="1" ref="R733" ca="1">INDEX('Lorri 401b'!L:L,MATCH('Retirement Calculator'!A733,'Lorri 401b'!N:N,0),0)</f>
        <v>-1663372.1562126896</v>
      </c>
      <c r="S733" s="25">
        <f t="shared" ca="1" si="527"/>
        <v>-19704.376548753586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1642085.7838921747</v>
      </c>
      <c r="R734" s="25">
        <f t="array" aca="1" ref="R734" ca="1">INDEX('Lorri 401b'!L:L,MATCH('Retirement Calculator'!A734,'Lorri 401b'!N:N,0),0)</f>
        <v>-1692048.407476132</v>
      </c>
      <c r="S734" s="25">
        <f t="shared" ca="1" si="527"/>
        <v>-49962.62358395732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1640497.1964713642</v>
      </c>
      <c r="R735" s="25">
        <f t="array" aca="1" ref="R735" ca="1">INDEX('Lorri 401b'!L:L,MATCH('Retirement Calculator'!A735,'Lorri 401b'!N:N,0),0)</f>
        <v>-1720844.1431198388</v>
      </c>
      <c r="S735" s="25">
        <f t="shared" ca="1" si="527"/>
        <v>-80346.94664847455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1638901.9899363006</v>
      </c>
      <c r="R736" s="25">
        <f t="array" aca="1" ref="R736" ca="1">INDEX('Lorri 401b'!L:L,MATCH('Retirement Calculator'!A736,'Lorri 401b'!N:N,0),0)</f>
        <v>-1749759.8609953944</v>
      </c>
      <c r="S736" s="25">
        <f t="shared" ca="1" si="527"/>
        <v>-110857.87105909386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1637300.1367073406</v>
      </c>
      <c r="R737" s="25">
        <f t="array" aca="1" ref="R737" ca="1">INDEX('Lorri 401b'!L:L,MATCH('Retirement Calculator'!A737,'Lorri 401b'!N:N,0),0)</f>
        <v>-1778796.0610287648</v>
      </c>
      <c r="S737" s="25">
        <f t="shared" ca="1" si="527"/>
        <v>-141495.92432142422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1635691.6090899268</v>
      </c>
      <c r="R738" s="25">
        <f t="array" aca="1" ref="R738" ca="1">INDEX('Lorri 401b'!L:L,MATCH('Retirement Calculator'!A738,'Lorri 401b'!N:N,0),0)</f>
        <v>-1807953.2452289409</v>
      </c>
      <c r="S738" s="25">
        <f t="shared" ca="1" si="527"/>
        <v>-172261.63613901404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1634076.3792741071</v>
      </c>
      <c r="R739" s="25">
        <f t="array" aca="1" ref="R739" ca="1">INDEX('Lorri 401b'!L:L,MATCH('Retirement Calculator'!A739,'Lorri 401b'!N:N,0),0)</f>
        <v>-1837231.9176966178</v>
      </c>
      <c r="S739" s="25">
        <f t="shared" ca="1" si="527"/>
        <v>-203155.53842251073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1632454.4193340547</v>
      </c>
      <c r="R740" s="25">
        <f t="array" aca="1" ref="R740" ca="1">INDEX('Lorri 401b'!L:L,MATCH('Retirement Calculator'!A740,'Lorri 401b'!N:N,0),0)</f>
        <v>-1866632.5846329099</v>
      </c>
      <c r="S740" s="25">
        <f t="shared" ca="1" si="527"/>
        <v>-234178.16529885517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1630825.7012275856</v>
      </c>
      <c r="R741" s="25">
        <f t="array" aca="1" ref="R741" ca="1">INDEX('Lorri 401b'!L:L,MATCH('Retirement Calculator'!A741,'Lorri 401b'!N:N,0),0)</f>
        <v>-1896155.7543481032</v>
      </c>
      <c r="S741" s="25">
        <f t="shared" ca="1" si="527"/>
        <v>-265330.05312051764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1629190.1967956726</v>
      </c>
      <c r="R742" s="25">
        <f t="array" aca="1" ref="R742" ca="1">INDEX('Lorri 401b'!L:L,MATCH('Retirement Calculator'!A742,'Lorri 401b'!N:N,0),0)</f>
        <v>-1925801.9372704432</v>
      </c>
      <c r="S742" s="25">
        <f t="shared" ca="1" si="527"/>
        <v>-296611.74047477054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1627547.8777619603</v>
      </c>
      <c r="R743" s="25">
        <f t="array" aca="1" ref="R743" ca="1">INDEX('Lorri 401b'!L:L,MATCH('Retirement Calculator'!A743,'Lorri 401b'!N:N,0),0)</f>
        <v>-1955571.6459549596</v>
      </c>
      <c r="S743" s="25">
        <f t="shared" ca="1" si="527"/>
        <v>-328023.7681929993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1625898.7157322741</v>
      </c>
      <c r="R744" s="25">
        <f t="array" aca="1" ref="R744" ca="1">INDEX('Lorri 401b'!L:L,MATCH('Retirement Calculator'!A744,'Lorri 401b'!N:N,0),0)</f>
        <v>-1985465.3950923281</v>
      </c>
      <c r="S744" s="25">
        <f t="shared" ca="1" si="527"/>
        <v>-359566.67936005397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1624242.6821941307</v>
      </c>
      <c r="R745" s="25">
        <f t="array" aca="1" ref="R745" ca="1">INDEX('Lorri 401b'!L:L,MATCH('Retirement Calculator'!A745,'Lorri 401b'!N:N,0),0)</f>
        <v>-2015483.7015177691</v>
      </c>
      <c r="S745" s="25">
        <f t="shared" ca="1" si="527"/>
        <v>-391241.01932363841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1622579.7485162453</v>
      </c>
      <c r="R746" s="25">
        <f t="array" aca="1" ref="R746" ca="1">INDEX('Lorri 401b'!L:L,MATCH('Retirement Calculator'!A746,'Lorri 401b'!N:N,0),0)</f>
        <v>-2045627.0842199828</v>
      </c>
      <c r="S746" s="25">
        <f t="shared" ca="1" si="527"/>
        <v>-423047.33570373757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1620909.8859480352</v>
      </c>
      <c r="R747" s="25">
        <f t="array" aca="1" ref="R747" ca="1">INDEX('Lorri 401b'!L:L,MATCH('Retirement Calculator'!A747,'Lorri 401b'!N:N,0),0)</f>
        <v>-2075896.0643501224</v>
      </c>
      <c r="S747" s="25">
        <f t="shared" ca="1" si="527"/>
        <v>-454986.17840208719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1619233.0656191241</v>
      </c>
      <c r="R748" s="25">
        <f t="array" aca="1" ref="R748" ca="1">INDEX('Lorri 401b'!L:L,MATCH('Retirement Calculator'!A748,'Lorri 401b'!N:N,0),0)</f>
        <v>-2106291.1652308037</v>
      </c>
      <c r="S748" s="25">
        <f t="shared" ca="1" si="527"/>
        <v>-487058.09961167956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1617549.2585388427</v>
      </c>
      <c r="R749" s="25">
        <f t="array" aca="1" ref="R749" ca="1">INDEX('Lorri 401b'!L:L,MATCH('Retirement Calculator'!A749,'Lorri 401b'!N:N,0),0)</f>
        <v>-2136812.9123651548</v>
      </c>
      <c r="S749" s="25">
        <f t="shared" ca="1" si="527"/>
        <v>-519263.65382631216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1615858.4355957268</v>
      </c>
      <c r="R750" s="25">
        <f t="array" aca="1" ref="R750" ca="1">INDEX('Lorri 401b'!L:L,MATCH('Retirement Calculator'!A750,'Lorri 401b'!N:N,0),0)</f>
        <v>-2167461.8334458992</v>
      </c>
      <c r="S750" s="25">
        <f t="shared" ca="1" si="527"/>
        <v>-551603.39785017236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1614160.5675570145</v>
      </c>
      <c r="R751" s="25">
        <f t="array" aca="1" ref="R751" ca="1">INDEX('Lorri 401b'!L:L,MATCH('Retirement Calculator'!A751,'Lorri 401b'!N:N,0),0)</f>
        <v>-2198238.4583644802</v>
      </c>
      <c r="S751" s="25">
        <f t="shared" ca="1" si="527"/>
        <v>-584077.89080746565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1612455.6250681409</v>
      </c>
      <c r="R752" s="25">
        <f t="array" aca="1" ref="R752" ca="1">INDEX('Lorri 401b'!L:L,MATCH('Retirement Calculator'!A752,'Lorri 401b'!N:N,0),0)</f>
        <v>-2229143.3192202216</v>
      </c>
      <c r="S752" s="25">
        <f t="shared" ca="1" si="527"/>
        <v>-616687.69415208069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1610743.5786522303</v>
      </c>
      <c r="R753" s="25">
        <f t="array" aca="1" ref="R753" ca="1">INDEX('Lorri 401b'!L:L,MATCH('Retirement Calculator'!A753,'Lorri 401b'!N:N,0),0)</f>
        <v>-2260176.9503295287</v>
      </c>
      <c r="S753" s="25">
        <f t="shared" ca="1" si="527"/>
        <v>-649433.37167729833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1609024.3987095868</v>
      </c>
      <c r="R754" s="25">
        <f t="array" aca="1" ref="R754" ca="1">INDEX('Lorri 401b'!L:L,MATCH('Retirement Calculator'!A754,'Lorri 401b'!N:N,0),0)</f>
        <v>-2291339.8882351248</v>
      </c>
      <c r="S754" s="25">
        <f t="shared" ca="1" si="527"/>
        <v>-682315.48952553794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1607298.0555171822</v>
      </c>
      <c r="R755" s="25">
        <f t="array" aca="1" ref="R755" ca="1">INDEX('Lorri 401b'!L:L,MATCH('Retirement Calculator'!A755,'Lorri 401b'!N:N,0),0)</f>
        <v>-2322632.6717153275</v>
      </c>
      <c r="S755" s="25">
        <f t="shared" ca="1" si="527"/>
        <v>-715334.61619814532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1605564.5192281427</v>
      </c>
      <c r="R756" s="25">
        <f t="array" aca="1" ref="R756" ca="1">INDEX('Lorri 401b'!L:L,MATCH('Retirement Calculator'!A756,'Lorri 401b'!N:N,0),0)</f>
        <v>-2354055.8417933644</v>
      </c>
      <c r="S756" s="25">
        <f t="shared" ca="1" si="527"/>
        <v>-748491.32256522169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1603823.7598712321</v>
      </c>
      <c r="R757" s="25">
        <f t="array" aca="1" ref="R757" ca="1">INDEX('Lorri 401b'!L:L,MATCH('Retirement Calculator'!A757,'Lorri 401b'!N:N,0),0)</f>
        <v>-2385609.9417467262</v>
      </c>
      <c r="S757" s="25">
        <f t="shared" ca="1" si="527"/>
        <v>-781786.18187549408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1602075.7473503344</v>
      </c>
      <c r="R758" s="25">
        <f t="array" aca="1" ref="R758" ca="1">INDEX('Lorri 401b'!L:L,MATCH('Retirement Calculator'!A758,'Lorri 401b'!N:N,0),0)</f>
        <v>-2417295.5171165606</v>
      </c>
      <c r="S758" s="25">
        <f t="shared" ca="1" si="527"/>
        <v>-815219.76976622618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1600320.451443933</v>
      </c>
      <c r="R759" s="25">
        <f t="array" aca="1" ref="R759" ca="1">INDEX('Lorri 401b'!L:L,MATCH('Retirement Calculator'!A759,'Lorri 401b'!N:N,0),0)</f>
        <v>-2449113.1157171023</v>
      </c>
      <c r="S759" s="25">
        <f t="shared" ca="1" si="527"/>
        <v>-848792.66427316936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1598557.8418045882</v>
      </c>
      <c r="R760" s="25">
        <f t="array" aca="1" ref="R760" ca="1">INDEX('Lorri 401b'!L:L,MATCH('Retirement Calculator'!A760,'Lorri 401b'!N:N,0),0)</f>
        <v>-2481063.2876451467</v>
      </c>
      <c r="S760" s="25">
        <f t="shared" ca="1" si="527"/>
        <v>-882505.4458405585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1596787.887958413</v>
      </c>
      <c r="R761" s="25">
        <f t="array" aca="1" ref="R761" ca="1">INDEX('Lorri 401b'!L:L,MATCH('Retirement Calculator'!A761,'Lorri 401b'!N:N,0),0)</f>
        <v>-2513146.5852895579</v>
      </c>
      <c r="S761" s="25">
        <f t="shared" ca="1" si="527"/>
        <v>-916358.69733114494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1595010.5593045452</v>
      </c>
      <c r="R762" s="25">
        <f t="array" aca="1" ref="R762" ca="1">INDEX('Lorri 401b'!L:L,MATCH('Retirement Calculator'!A762,'Lorri 401b'!N:N,0),0)</f>
        <v>-2545363.5633408208</v>
      </c>
      <c r="S762" s="25">
        <f t="shared" ca="1" si="527"/>
        <v>-950353.00403627567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1593225.8251146197</v>
      </c>
      <c r="R763" s="25">
        <f t="array" aca="1" ref="R763" ca="1">INDEX('Lorri 401b'!L:L,MATCH('Retirement Calculator'!A763,'Lorri 401b'!N:N,0),0)</f>
        <v>-2577714.7788006305</v>
      </c>
      <c r="S763" s="25">
        <f t="shared" ca="1" si="527"/>
        <v>-984488.95368601079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1591433.6545322363</v>
      </c>
      <c r="R764" s="25">
        <f t="array" aca="1" ref="R764" ca="1">INDEX('Lorri 401b'!L:L,MATCH('Retirement Calculator'!A764,'Lorri 401b'!N:N,0),0)</f>
        <v>-2610200.7909915228</v>
      </c>
      <c r="S764" s="25">
        <f t="shared" ca="1" si="527"/>
        <v>-1018767.1364592866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1589634.0165724261</v>
      </c>
      <c r="R765" s="25">
        <f t="array" aca="1" ref="R765" ca="1">INDEX('Lorri 401b'!L:L,MATCH('Retirement Calculator'!A765,'Lorri 401b'!N:N,0),0)</f>
        <v>-2642822.1615665439</v>
      </c>
      <c r="S765" s="25">
        <f t="shared" ca="1" si="527"/>
        <v>-1053188.1449941178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1587826.8801211168</v>
      </c>
      <c r="R766" s="25">
        <f t="array" aca="1" ref="R766" ca="1">INDEX('Lorri 401b'!L:L,MATCH('Retirement Calculator'!A766,'Lorri 401b'!N:N,0),0)</f>
        <v>-2675579.4545189608</v>
      </c>
      <c r="S766" s="25">
        <f t="shared" ca="1" si="527"/>
        <v>-1087752.574397844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1586012.2139345936</v>
      </c>
      <c r="R767" s="25">
        <f t="array" aca="1" ref="R767" ca="1">INDEX('Lorri 401b'!L:L,MATCH('Retirement Calculator'!A767,'Lorri 401b'!N:N,0),0)</f>
        <v>-2708473.2361920127</v>
      </c>
      <c r="S767" s="25">
        <f t="shared" ca="1" si="527"/>
        <v>-1122461.0222574191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1584189.98663896</v>
      </c>
      <c r="R768" s="25">
        <f t="array" aca="1" ref="R768" ca="1">INDEX('Lorri 401b'!L:L,MATCH('Retirement Calculator'!A768,'Lorri 401b'!N:N,0),0)</f>
        <v>-2741504.0752887023</v>
      </c>
      <c r="S768" s="25">
        <f t="shared" ca="1" si="527"/>
        <v>-1157314.0886497423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1582360.1667295946</v>
      </c>
      <c r="R769" s="25">
        <f t="array" aca="1" ref="R769" ca="1">INDEX('Lorri 401b'!L:L,MATCH('Retirement Calculator'!A769,'Lorri 401b'!N:N,0),0)</f>
        <v>-2774672.542881628</v>
      </c>
      <c r="S769" s="25">
        <f t="shared" ca="1" si="527"/>
        <v>-1192312.3761520335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1580522.7225706067</v>
      </c>
      <c r="R770" s="25">
        <f t="array" aca="1" ref="R770" ca="1">INDEX('Lorri 401b'!L:L,MATCH('Retirement Calculator'!A770,'Lorri 401b'!N:N,0),0)</f>
        <v>-2807979.2124228575</v>
      </c>
      <c r="S770" s="25">
        <f t="shared" ca="1" si="527"/>
        <v>-1227456.4898522508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1578677.6223942898</v>
      </c>
      <c r="R771" s="25">
        <f t="array" aca="1" ref="R771" ca="1">INDEX('Lorri 401b'!L:L,MATCH('Retirement Calculator'!A771,'Lorri 401b'!N:N,0),0)</f>
        <v>-2841424.6597538423</v>
      </c>
      <c r="S771" s="25">
        <f t="shared" ca="1" si="527"/>
        <v>-1262747.0373595525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1576824.8343005716</v>
      </c>
      <c r="R772" s="25">
        <f t="array" aca="1" ref="R772" ca="1">INDEX('Lorri 401b'!L:L,MATCH('Retirement Calculator'!A772,'Lorri 401b'!N:N,0),0)</f>
        <v>-2875009.4631153727</v>
      </c>
      <c r="S772" s="25">
        <f t="shared" ca="1" si="527"/>
        <v>-1298184.6288148011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1574964.3262564628</v>
      </c>
      <c r="R773" s="25">
        <f t="array" aca="1" ref="R773" ca="1">INDEX('Lorri 401b'!L:L,MATCH('Retirement Calculator'!A773,'Lorri 401b'!N:N,0),0)</f>
        <v>-2908734.2031575763</v>
      </c>
      <c r="S773" s="25">
        <f t="shared" ca="1" si="527"/>
        <v>-1333769.8769011134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1573096.0660955037</v>
      </c>
      <c r="R774" s="25">
        <f t="array" aca="1" ref="R774" ca="1">INDEX('Lorri 401b'!L:L,MATCH('Retirement Calculator'!A774,'Lorri 401b'!N:N,0),0)</f>
        <v>-2942599.4629499558</v>
      </c>
      <c r="S774" s="25">
        <f t="shared" ca="1" si="527"/>
        <v>-1369503.3968544521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1571220.0215172071</v>
      </c>
      <c r="R775" s="25">
        <f t="array" aca="1" ref="R775" ca="1">INDEX('Lorri 401b'!L:L,MATCH('Retirement Calculator'!A775,'Lorri 401b'!N:N,0),0)</f>
        <v>-2976605.8279914702</v>
      </c>
      <c r="S775" s="25">
        <f t="shared" ca="1" si="527"/>
        <v>-1405385.8064742631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1569336.1600865012</v>
      </c>
      <c r="R776" s="25">
        <f t="array" aca="1" ref="R776" ca="1">INDEX('Lorri 401b'!L:L,MATCH('Retirement Calculator'!A776,'Lorri 401b'!N:N,0),0)</f>
        <v>-3010753.8862206577</v>
      </c>
      <c r="S776" s="25">
        <f t="shared" ref="S776:S1030" ca="1" si="787">SUM(Q776:R776)</f>
        <v>-1441417.7261341566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1567444.4492331671</v>
      </c>
      <c r="R777" s="25">
        <f t="array" aca="1" ref="R777" ca="1">INDEX('Lorri 401b'!L:L,MATCH('Retirement Calculator'!A777,'Lorri 401b'!N:N,0),0)</f>
        <v>-3045044.2280258001</v>
      </c>
      <c r="S777" s="25">
        <f t="shared" ca="1" si="787"/>
        <v>-1477599.778792633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1565544.8562512775</v>
      </c>
      <c r="R778" s="25">
        <f t="array" aca="1" ref="R778" ca="1">INDEX('Lorri 401b'!L:L,MATCH('Retirement Calculator'!A778,'Lorri 401b'!N:N,0),0)</f>
        <v>-3079477.4462551307</v>
      </c>
      <c r="S778" s="25">
        <f t="shared" ca="1" si="787"/>
        <v>-1513932.5900038532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1563637.34829863</v>
      </c>
      <c r="R779" s="25">
        <f t="array" aca="1" ref="R779" ca="1">INDEX('Lorri 401b'!L:L,MATCH('Retirement Calculator'!A779,'Lorri 401b'!N:N,0),0)</f>
        <v>-3114054.1362270834</v>
      </c>
      <c r="S779" s="25">
        <f t="shared" ca="1" si="787"/>
        <v>-1550416.7879284534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1561721.8923961797</v>
      </c>
      <c r="R780" s="25">
        <f t="array" aca="1" ref="R780" ca="1">INDEX('Lorri 401b'!L:L,MATCH('Retirement Calculator'!A780,'Lorri 401b'!N:N,0),0)</f>
        <v>-3148774.8957405859</v>
      </c>
      <c r="S780" s="25">
        <f t="shared" ca="1" si="787"/>
        <v>-1587053.0033444061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1559798.4554274695</v>
      </c>
      <c r="R781" s="25">
        <f t="array" aca="1" ref="R781" ca="1">INDEX('Lorri 401b'!L:L,MATCH('Retirement Calculator'!A781,'Lorri 401b'!N:N,0),0)</f>
        <v>-3183640.3250853946</v>
      </c>
      <c r="S781" s="25">
        <f t="shared" ca="1" si="787"/>
        <v>-1623841.8696579251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1557867.0041380562</v>
      </c>
      <c r="R782" s="25">
        <f t="array" aca="1" ref="R782" ca="1">INDEX('Lorri 401b'!L:L,MATCH('Retirement Calculator'!A782,'Lorri 401b'!N:N,0),0)</f>
        <v>-3218651.0270524733</v>
      </c>
      <c r="S782" s="25">
        <f t="shared" ca="1" si="787"/>
        <v>-1660784.0229144171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1555927.5051349369</v>
      </c>
      <c r="R783" s="25">
        <f t="array" aca="1" ref="R783" ca="1">INDEX('Lorri 401b'!L:L,MATCH('Retirement Calculator'!A783,'Lorri 401b'!N:N,0),0)</f>
        <v>-3253807.6069444148</v>
      </c>
      <c r="S783" s="25">
        <f t="shared" ca="1" si="787"/>
        <v>-1697880.1018094779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1553979.9248859715</v>
      </c>
      <c r="R784" s="25">
        <f t="array" aca="1" ref="R784" ca="1">INDEX('Lorri 401b'!L:L,MATCH('Retirement Calculator'!A784,'Lorri 401b'!N:N,0),0)</f>
        <v>-3289110.672585906</v>
      </c>
      <c r="S784" s="25">
        <f t="shared" ca="1" si="787"/>
        <v>-1735130.7476999345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1552024.2297193019</v>
      </c>
      <c r="R785" s="25">
        <f t="array" aca="1" ref="R785" ca="1">INDEX('Lorri 401b'!L:L,MATCH('Retirement Calculator'!A785,'Lorri 401b'!N:N,0),0)</f>
        <v>-3324560.834334237</v>
      </c>
      <c r="S785" s="25">
        <f t="shared" ca="1" si="787"/>
        <v>-1772536.6046149351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1550060.3858227713</v>
      </c>
      <c r="R786" s="25">
        <f t="array" aca="1" ref="R786" ca="1">INDEX('Lorri 401b'!L:L,MATCH('Retirement Calculator'!A786,'Lorri 401b'!N:N,0),0)</f>
        <v>-3360158.7050898527</v>
      </c>
      <c r="S786" s="25">
        <f t="shared" ca="1" si="787"/>
        <v>-1810098.3192670813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1548088.3592433385</v>
      </c>
      <c r="R787" s="25">
        <f t="array" aca="1" ref="R787" ca="1">INDEX('Lorri 401b'!L:L,MATCH('Retirement Calculator'!A787,'Lorri 401b'!N:N,0),0)</f>
        <v>-3395904.9003069499</v>
      </c>
      <c r="S787" s="25">
        <f t="shared" ca="1" si="787"/>
        <v>-1847816.5410636114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1546108.1158864913</v>
      </c>
      <c r="R788" s="25">
        <f t="array" aca="1" ref="R788" ca="1">INDEX('Lorri 401b'!L:L,MATCH('Retirement Calculator'!A788,'Lorri 401b'!N:N,0),0)</f>
        <v>-3431800.0380041185</v>
      </c>
      <c r="S788" s="25">
        <f t="shared" ca="1" si="787"/>
        <v>-1885691.9221176272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1544119.6215156573</v>
      </c>
      <c r="R789" s="25">
        <f t="array" aca="1" ref="R789" ca="1">INDEX('Lorri 401b'!L:L,MATCH('Retirement Calculator'!A789,'Lorri 401b'!N:N,0),0)</f>
        <v>-3467844.7387750251</v>
      </c>
      <c r="S789" s="25">
        <f t="shared" ca="1" si="787"/>
        <v>-1923725.1172593678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1542122.8417516113</v>
      </c>
      <c r="R790" s="25">
        <f t="array" aca="1" ref="R790" ca="1">INDEX('Lorri 401b'!L:L,MATCH('Retirement Calculator'!A790,'Lorri 401b'!N:N,0),0)</f>
        <v>-3504039.6257991442</v>
      </c>
      <c r="S790" s="25">
        <f t="shared" ca="1" si="787"/>
        <v>-1961916.7840475328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1540117.7420718819</v>
      </c>
      <c r="R791" s="25">
        <f t="array" aca="1" ref="R791" ca="1">INDEX('Lorri 401b'!L:L,MATCH('Retirement Calculator'!A791,'Lorri 401b'!N:N,0),0)</f>
        <v>-3540385.3248525304</v>
      </c>
      <c r="S791" s="25">
        <f t="shared" ca="1" si="787"/>
        <v>-2000267.5827806485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1538104.2878101536</v>
      </c>
      <c r="R792" s="25">
        <f t="array" aca="1" ref="R792" ca="1">INDEX('Lorri 401b'!L:L,MATCH('Retirement Calculator'!A792,'Lorri 401b'!N:N,0),0)</f>
        <v>-3576882.4643186387</v>
      </c>
      <c r="S792" s="25">
        <f t="shared" ca="1" si="787"/>
        <v>-2038778.1765084851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1536082.4441556681</v>
      </c>
      <c r="R793" s="25">
        <f t="array" aca="1" ref="R793" ca="1">INDEX('Lorri 401b'!L:L,MATCH('Retirement Calculator'!A793,'Lorri 401b'!N:N,0),0)</f>
        <v>-3613531.6751991892</v>
      </c>
      <c r="S793" s="25">
        <f t="shared" ca="1" si="787"/>
        <v>-2077449.2310435211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1534052.1761526223</v>
      </c>
      <c r="R794" s="25">
        <f t="array" aca="1" ref="R794" ca="1">INDEX('Lorri 401b'!L:L,MATCH('Retirement Calculator'!A794,'Lorri 401b'!N:N,0),0)</f>
        <v>-3650333.5911250752</v>
      </c>
      <c r="S794" s="25">
        <f t="shared" ca="1" si="787"/>
        <v>-2116281.4149724529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1532013.4486995637</v>
      </c>
      <c r="R795" s="25">
        <f t="array" aca="1" ref="R795" ca="1">INDEX('Lorri 401b'!L:L,MATCH('Retirement Calculator'!A795,'Lorri 401b'!N:N,0),0)</f>
        <v>-3687288.8483673194</v>
      </c>
      <c r="S795" s="25">
        <f t="shared" ca="1" si="787"/>
        <v>-2155275.3996677557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1529966.2265487842</v>
      </c>
      <c r="R796" s="25">
        <f t="array" aca="1" ref="R796" ca="1">INDEX('Lorri 401b'!L:L,MATCH('Retirement Calculator'!A796,'Lorri 401b'!N:N,0),0)</f>
        <v>-3724398.085848073</v>
      </c>
      <c r="S796" s="25">
        <f t="shared" ca="1" si="787"/>
        <v>-2194431.8592992891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1527910.4743057096</v>
      </c>
      <c r="R797" s="25">
        <f t="array" aca="1" ref="R797" ca="1">INDEX('Lorri 401b'!L:L,MATCH('Retirement Calculator'!A797,'Lorri 401b'!N:N,0),0)</f>
        <v>-3761661.9451516629</v>
      </c>
      <c r="S797" s="25">
        <f t="shared" ca="1" si="787"/>
        <v>-2233751.4708459536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1525846.1564282889</v>
      </c>
      <c r="R798" s="25">
        <f t="array" aca="1" ref="R798" ca="1">INDEX('Lorri 401b'!L:L,MATCH('Retirement Calculator'!A798,'Lorri 401b'!N:N,0),0)</f>
        <v>-3799081.0705356845</v>
      </c>
      <c r="S798" s="25">
        <f t="shared" ca="1" si="787"/>
        <v>-2273234.9141073953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1523773.2372263791</v>
      </c>
      <c r="R799" s="25">
        <f t="array" aca="1" ref="R799" ca="1">INDEX('Lorri 401b'!L:L,MATCH('Retirement Calculator'!A799,'Lorri 401b'!N:N,0),0)</f>
        <v>-3836656.1089421394</v>
      </c>
      <c r="S799" s="25">
        <f t="shared" ca="1" si="787"/>
        <v>-2312882.8717157603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1521691.680861128</v>
      </c>
      <c r="R800" s="25">
        <f t="array" aca="1" ref="R800" ca="1">INDEX('Lorri 401b'!L:L,MATCH('Retirement Calculator'!A800,'Lorri 401b'!N:N,0),0)</f>
        <v>-3874387.7100086212</v>
      </c>
      <c r="S800" s="25">
        <f t="shared" ca="1" si="787"/>
        <v>-2352696.0291474932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1519601.451344355</v>
      </c>
      <c r="R801" s="25">
        <f t="array" aca="1" ref="R801" ca="1">INDEX('Lorri 401b'!L:L,MATCH('Retirement Calculator'!A801,'Lorri 401b'!N:N,0),0)</f>
        <v>-3912276.5260795467</v>
      </c>
      <c r="S801" s="25">
        <f t="shared" ca="1" si="787"/>
        <v>-2392675.0747351917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1517502.5125379288</v>
      </c>
      <c r="R802" s="25">
        <f t="array" aca="1" ref="R802" ca="1">INDEX('Lorri 401b'!L:L,MATCH('Retirement Calculator'!A802,'Lorri 401b'!N:N,0),0)</f>
        <v>-3950323.2122174343</v>
      </c>
      <c r="S802" s="25">
        <f t="shared" ca="1" si="787"/>
        <v>-2432820.6996795055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1515394.8281531425</v>
      </c>
      <c r="R803" s="25">
        <f t="array" aca="1" ref="R803" ca="1">INDEX('Lorri 401b'!L:L,MATCH('Retirement Calculator'!A803,'Lorri 401b'!N:N,0),0)</f>
        <v>-3988528.4262142298</v>
      </c>
      <c r="S803" s="25">
        <f t="shared" ca="1" si="787"/>
        <v>-2473133.5980610875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1513278.3617500861</v>
      </c>
      <c r="R804" s="25">
        <f t="array" aca="1" ref="R804" ca="1">INDEX('Lorri 401b'!L:L,MATCH('Retirement Calculator'!A804,'Lorri 401b'!N:N,0),0)</f>
        <v>-4026892.8286026786</v>
      </c>
      <c r="S804" s="25">
        <f t="shared" ca="1" si="787"/>
        <v>-2513614.4668525923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1511153.0767370169</v>
      </c>
      <c r="R805" s="25">
        <f t="array" aca="1" ref="R805" ca="1">INDEX('Lorri 401b'!L:L,MATCH('Retirement Calculator'!A805,'Lorri 401b'!N:N,0),0)</f>
        <v>-4065417.0826677461</v>
      </c>
      <c r="S805" s="25">
        <f t="shared" ca="1" si="787"/>
        <v>-2554264.0059307292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1509018.9363697267</v>
      </c>
      <c r="R806" s="25">
        <f t="array" aca="1" ref="R806" ca="1">INDEX('Lorri 401b'!L:L,MATCH('Retirement Calculator'!A806,'Lorri 401b'!N:N,0),0)</f>
        <v>-4104101.8544580848</v>
      </c>
      <c r="S806" s="25">
        <f t="shared" ca="1" si="787"/>
        <v>-2595082.9180883579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1506875.903750906</v>
      </c>
      <c r="R807" s="25">
        <f t="array" aca="1" ref="R807" ca="1">INDEX('Lorri 401b'!L:L,MATCH('Retirement Calculator'!A807,'Lorri 401b'!N:N,0),0)</f>
        <v>-4142947.8127975496</v>
      </c>
      <c r="S807" s="25">
        <f t="shared" ca="1" si="787"/>
        <v>-2636071.9090466434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1504723.941829507</v>
      </c>
      <c r="R808" s="25">
        <f t="array" aca="1" ref="R808" ca="1">INDEX('Lorri 401b'!L:L,MATCH('Retirement Calculator'!A808,'Lorri 401b'!N:N,0),0)</f>
        <v>-4181955.6292967624</v>
      </c>
      <c r="S808" s="25">
        <f t="shared" ca="1" si="787"/>
        <v>-2677231.6874672556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1502563.0134001023</v>
      </c>
      <c r="R809" s="25">
        <f t="array" aca="1" ref="R809" ca="1">INDEX('Lorri 401b'!L:L,MATCH('Retirement Calculator'!A809,'Lorri 401b'!N:N,0),0)</f>
        <v>-4221125.9783647219</v>
      </c>
      <c r="S809" s="25">
        <f t="shared" ca="1" si="787"/>
        <v>-2718562.9649646198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1500393.0811022415</v>
      </c>
      <c r="R810" s="25">
        <f t="array" aca="1" ref="R810" ca="1">INDEX('Lorri 401b'!L:L,MATCH('Retirement Calculator'!A810,'Lorri 401b'!N:N,0),0)</f>
        <v>-4260459.5372204641</v>
      </c>
      <c r="S810" s="25">
        <f t="shared" ca="1" si="787"/>
        <v>-2760066.4561182223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1498214.1074198065</v>
      </c>
      <c r="R811" s="25">
        <f t="array" aca="1" ref="R811" ca="1">INDEX('Lorri 401b'!L:L,MATCH('Retirement Calculator'!A811,'Lorri 401b'!N:N,0),0)</f>
        <v>-4299956.9859047718</v>
      </c>
      <c r="S811" s="25">
        <f t="shared" ca="1" si="787"/>
        <v>-2801742.8784849653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1496026.0546803612</v>
      </c>
      <c r="R812" s="25">
        <f t="array" aca="1" ref="R812" ca="1">INDEX('Lorri 401b'!L:L,MATCH('Retirement Calculator'!A812,'Lorri 401b'!N:N,0),0)</f>
        <v>-4339619.0072919307</v>
      </c>
      <c r="S812" s="25">
        <f t="shared" ca="1" si="787"/>
        <v>-2843592.9526115693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1493828.8850545015</v>
      </c>
      <c r="R813" s="25">
        <f t="array" aca="1" ref="R813" ca="1">INDEX('Lorri 401b'!L:L,MATCH('Retirement Calculator'!A813,'Lorri 401b'!N:N,0),0)</f>
        <v>-4379446.2871015361</v>
      </c>
      <c r="S813" s="25">
        <f t="shared" ca="1" si="787"/>
        <v>-2885617.4020470344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1491622.5605552008</v>
      </c>
      <c r="R814" s="25">
        <f t="array" aca="1" ref="R814" ca="1">INDEX('Lorri 401b'!L:L,MATCH('Retirement Calculator'!A814,'Lorri 401b'!N:N,0),0)</f>
        <v>-4419439.5139103485</v>
      </c>
      <c r="S814" s="25">
        <f t="shared" ca="1" si="787"/>
        <v>-2927816.9533551475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1489407.0430371531</v>
      </c>
      <c r="R815" s="25">
        <f t="array" aca="1" ref="R815" ca="1">INDEX('Lorri 401b'!L:L,MATCH('Retirement Calculator'!A815,'Lorri 401b'!N:N,0),0)</f>
        <v>-4459599.3791641975</v>
      </c>
      <c r="S815" s="25">
        <f t="shared" ca="1" si="787"/>
        <v>-2970192.3361270446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1487182.2941961135</v>
      </c>
      <c r="R816" s="25">
        <f t="array" aca="1" ref="R816" ca="1">INDEX('Lorri 401b'!L:L,MATCH('Retirement Calculator'!A816,'Lorri 401b'!N:N,0),0)</f>
        <v>-4499926.5771899372</v>
      </c>
      <c r="S816" s="25">
        <f t="shared" ca="1" si="787"/>
        <v>-3012744.2829938238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1484948.2755682361</v>
      </c>
      <c r="R817" s="25">
        <f t="array" aca="1" ref="R817" ca="1">INDEX('Lorri 401b'!L:L,MATCH('Retirement Calculator'!A817,'Lorri 401b'!N:N,0),0)</f>
        <v>-4540421.8052074509</v>
      </c>
      <c r="S817" s="25">
        <f t="shared" ca="1" si="787"/>
        <v>-3055473.5296392147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1482704.9485294092</v>
      </c>
      <c r="R818" s="25">
        <f t="array" aca="1" ref="R818" ca="1">INDEX('Lorri 401b'!L:L,MATCH('Retirement Calculator'!A818,'Lorri 401b'!N:N,0),0)</f>
        <v>-4581085.7633417044</v>
      </c>
      <c r="S818" s="25">
        <f t="shared" ca="1" si="787"/>
        <v>-3098380.8148122951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1480452.2742945873</v>
      </c>
      <c r="R819" s="25">
        <f t="array" aca="1" ref="R819" ca="1">INDEX('Lorri 401b'!L:L,MATCH('Retirement Calculator'!A819,'Lorri 401b'!N:N,0),0)</f>
        <v>-4621919.154634851</v>
      </c>
      <c r="S819" s="25">
        <f t="shared" ca="1" si="787"/>
        <v>-3141466.8803402637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1478190.2139171204</v>
      </c>
      <c r="R820" s="25">
        <f t="array" aca="1" ref="R820" ca="1">INDEX('Lorri 401b'!L:L,MATCH('Retirement Calculator'!A820,'Lorri 401b'!N:N,0),0)</f>
        <v>-4662922.6850583851</v>
      </c>
      <c r="S820" s="25">
        <f t="shared" ca="1" si="787"/>
        <v>-3184732.4711412648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1475918.7282880805</v>
      </c>
      <c r="R821" s="25">
        <f t="array" aca="1" ref="R821" ca="1">INDEX('Lorri 401b'!L:L,MATCH('Retirement Calculator'!A821,'Lorri 401b'!N:N,0),0)</f>
        <v>-4704097.0635253508</v>
      </c>
      <c r="S821" s="25">
        <f t="shared" ca="1" si="787"/>
        <v>-3228178.3352372702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1473637.7781355865</v>
      </c>
      <c r="R822" s="25">
        <f t="array" aca="1" ref="R822" ca="1">INDEX('Lorri 401b'!L:L,MATCH('Retirement Calculator'!A822,'Lorri 401b'!N:N,0),0)</f>
        <v>-4745443.0019025952</v>
      </c>
      <c r="S822" s="25">
        <f t="shared" ca="1" si="787"/>
        <v>-3271805.2237670086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1471347.3240241236</v>
      </c>
      <c r="R823" s="25">
        <f t="array" aca="1" ref="R823" ca="1">INDEX('Lorri 401b'!L:L,MATCH('Retirement Calculator'!A823,'Lorri 401b'!N:N,0),0)</f>
        <v>-4786961.215023078</v>
      </c>
      <c r="S823" s="25">
        <f t="shared" ca="1" si="787"/>
        <v>-3315613.8909989544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1469047.3263538631</v>
      </c>
      <c r="R824" s="25">
        <f t="array" aca="1" ref="R824" ca="1">INDEX('Lorri 401b'!L:L,MATCH('Retirement Calculator'!A824,'Lorri 401b'!N:N,0),0)</f>
        <v>-4828652.4206982302</v>
      </c>
      <c r="S824" s="25">
        <f t="shared" ca="1" si="787"/>
        <v>-3359605.0943443673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1466737.7453599765</v>
      </c>
      <c r="R825" s="25">
        <f t="array" aca="1" ref="R825" ca="1">INDEX('Lorri 401b'!L:L,MATCH('Retirement Calculator'!A825,'Lorri 401b'!N:N,0),0)</f>
        <v>-4870517.3397303615</v>
      </c>
      <c r="S825" s="25">
        <f t="shared" ca="1" si="787"/>
        <v>-3403779.5943703847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1464418.5411119487</v>
      </c>
      <c r="R826" s="25">
        <f t="array" aca="1" ref="R826" ca="1">INDEX('Lorri 401b'!L:L,MATCH('Retirement Calculator'!A826,'Lorri 401b'!N:N,0),0)</f>
        <v>-4912556.6959251268</v>
      </c>
      <c r="S826" s="25">
        <f t="shared" ca="1" si="787"/>
        <v>-3448138.1548131779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1462089.6735128874</v>
      </c>
      <c r="R827" s="25">
        <f t="array" aca="1" ref="R827" ca="1">INDEX('Lorri 401b'!L:L,MATCH('Retirement Calculator'!A827,'Lorri 401b'!N:N,0),0)</f>
        <v>-4954771.2161040371</v>
      </c>
      <c r="S827" s="25">
        <f t="shared" ca="1" si="787"/>
        <v>-3492681.5425911499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1459751.1022988299</v>
      </c>
      <c r="R828" s="25">
        <f t="array" aca="1" ref="R828" ca="1">INDEX('Lorri 401b'!L:L,MATCH('Retirement Calculator'!A828,'Lorri 401b'!N:N,0),0)</f>
        <v>-4997161.6301170262</v>
      </c>
      <c r="S828" s="25">
        <f t="shared" ca="1" si="787"/>
        <v>-3537410.5278181965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1457402.7870380473</v>
      </c>
      <c r="R829" s="25">
        <f t="array" aca="1" ref="R829" ca="1">INDEX('Lorri 401b'!L:L,MATCH('Retirement Calculator'!A829,'Lorri 401b'!N:N,0),0)</f>
        <v>-5039728.6708550695</v>
      </c>
      <c r="S829" s="25">
        <f t="shared" ca="1" si="787"/>
        <v>-3582325.8838170222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1455044.6871303448</v>
      </c>
      <c r="R830" s="25">
        <f t="array" aca="1" ref="R830" ca="1">INDEX('Lorri 401b'!L:L,MATCH('Retirement Calculator'!A830,'Lorri 401b'!N:N,0),0)</f>
        <v>-5082473.0742628546</v>
      </c>
      <c r="S830" s="25">
        <f t="shared" ca="1" si="787"/>
        <v>-3627428.3871325096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1452676.7618063602</v>
      </c>
      <c r="R831" s="25">
        <f t="array" aca="1" ref="R831" ca="1">INDEX('Lorri 401b'!L:L,MATCH('Retirement Calculator'!A831,'Lorri 401b'!N:N,0),0)</f>
        <v>-5125395.5793515053</v>
      </c>
      <c r="S831" s="25">
        <f t="shared" ca="1" si="787"/>
        <v>-3672718.8175451448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1450298.9701268589</v>
      </c>
      <c r="R832" s="25">
        <f t="array" aca="1" ref="R832" ca="1">INDEX('Lorri 401b'!L:L,MATCH('Retirement Calculator'!A832,'Lorri 401b'!N:N,0),0)</f>
        <v>-5168496.9282113593</v>
      </c>
      <c r="S832" s="25">
        <f t="shared" ca="1" si="787"/>
        <v>-3718197.9580845004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1447911.2709820264</v>
      </c>
      <c r="R833" s="25">
        <f t="array" aca="1" ref="R833" ca="1">INDEX('Lorri 401b'!L:L,MATCH('Retirement Calculator'!A833,'Lorri 401b'!N:N,0),0)</f>
        <v>-5211777.8660247959</v>
      </c>
      <c r="S833" s="25">
        <f t="shared" ca="1" si="787"/>
        <v>-3763866.5950427698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1445513.6230907571</v>
      </c>
      <c r="R834" s="25">
        <f t="array" aca="1" ref="R834" ca="1">INDEX('Lorri 401b'!L:L,MATCH('Retirement Calculator'!A834,'Lorri 401b'!N:N,0),0)</f>
        <v>-5255239.1410791213</v>
      </c>
      <c r="S834" s="25">
        <f t="shared" ca="1" si="787"/>
        <v>-3809725.5179883642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1443105.9849999407</v>
      </c>
      <c r="R835" s="25">
        <f t="array" aca="1" ref="R835" ca="1">INDEX('Lorri 401b'!L:L,MATCH('Retirement Calculator'!A835,'Lorri 401b'!N:N,0),0)</f>
        <v>-5298881.5047795065</v>
      </c>
      <c r="S835" s="25">
        <f t="shared" ca="1" si="787"/>
        <v>-3855775.5197795657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1440688.3150837461</v>
      </c>
      <c r="R836" s="25">
        <f t="array" aca="1" ref="R836" ca="1">INDEX('Lorri 401b'!L:L,MATCH('Retirement Calculator'!A836,'Lorri 401b'!N:N,0),0)</f>
        <v>-5342705.7116619768</v>
      </c>
      <c r="S836" s="25">
        <f t="shared" ca="1" si="787"/>
        <v>-3902017.3965782309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1438260.5715429005</v>
      </c>
      <c r="R837" s="25">
        <f t="array" aca="1" ref="R837" ca="1">INDEX('Lorri 401b'!L:L,MATCH('Retirement Calculator'!A837,'Lorri 401b'!N:N,0),0)</f>
        <v>-5386712.5194064574</v>
      </c>
      <c r="S837" s="25">
        <f t="shared" ca="1" si="787"/>
        <v>-3948451.9478635569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1435822.7124039682</v>
      </c>
      <c r="R838" s="25">
        <f t="array" aca="1" ref="R838" ca="1">INDEX('Lorri 401b'!L:L,MATCH('Retirement Calculator'!A838,'Lorri 401b'!N:N,0),0)</f>
        <v>-5430902.6888498738</v>
      </c>
      <c r="S838" s="25">
        <f t="shared" ca="1" si="787"/>
        <v>-3995079.9764459059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1433374.6955186236</v>
      </c>
      <c r="R839" s="25">
        <f t="array" aca="1" ref="R839" ca="1">INDEX('Lorri 401b'!L:L,MATCH('Retirement Calculator'!A839,'Lorri 401b'!N:N,0),0)</f>
        <v>-5475276.9839993045</v>
      </c>
      <c r="S839" s="25">
        <f t="shared" ca="1" si="787"/>
        <v>-4041902.2884806809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1430916.4785629234</v>
      </c>
      <c r="R840" s="25">
        <f t="array" aca="1" ref="R840" ca="1">INDEX('Lorri 401b'!L:L,MATCH('Retirement Calculator'!A840,'Lorri 401b'!N:N,0),0)</f>
        <v>-5519836.1720451908</v>
      </c>
      <c r="S840" s="25">
        <f t="shared" ca="1" si="787"/>
        <v>-4088919.6934822677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1428448.0190365745</v>
      </c>
      <c r="R841" s="25">
        <f t="array" aca="1" ref="R841" ca="1">INDEX('Lorri 401b'!L:L,MATCH('Retirement Calculator'!A841,'Lorri 401b'!N:N,0),0)</f>
        <v>-5564581.0233746013</v>
      </c>
      <c r="S841" s="25">
        <f t="shared" ca="1" si="787"/>
        <v>-4136133.004338027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1425969.2742621992</v>
      </c>
      <c r="R842" s="25">
        <f t="array" aca="1" ref="R842" ca="1">INDEX('Lorri 401b'!L:L,MATCH('Retirement Calculator'!A842,'Lorri 401b'!N:N,0),0)</f>
        <v>-5609512.3115845509</v>
      </c>
      <c r="S842" s="25">
        <f t="shared" ca="1" si="787"/>
        <v>-4183543.0373223517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1423480.2013845972</v>
      </c>
      <c r="R843" s="25">
        <f t="array" aca="1" ref="R843" ca="1">INDEX('Lorri 401b'!L:L,MATCH('Retirement Calculator'!A843,'Lorri 401b'!N:N,0),0)</f>
        <v>-5654630.8134953752</v>
      </c>
      <c r="S843" s="25">
        <f t="shared" ca="1" si="787"/>
        <v>-4231150.6121107778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1420980.7573700054</v>
      </c>
      <c r="R844" s="25">
        <f t="array" aca="1" ref="R844" ca="1">INDEX('Lorri 401b'!L:L,MATCH('Retirement Calculator'!A844,'Lorri 401b'!N:N,0),0)</f>
        <v>-5699937.3091641618</v>
      </c>
      <c r="S844" s="25">
        <f t="shared" ca="1" si="787"/>
        <v>-4278956.5517941564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1418470.8990053525</v>
      </c>
      <c r="R845" s="25">
        <f t="array" aca="1" ref="R845" ca="1">INDEX('Lorri 401b'!L:L,MATCH('Retirement Calculator'!A845,'Lorri 401b'!N:N,0),0)</f>
        <v>-5745432.5818982348</v>
      </c>
      <c r="S845" s="25">
        <f t="shared" ca="1" si="787"/>
        <v>-4326961.6828928823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1415950.5828975136</v>
      </c>
      <c r="R846" s="25">
        <f t="array" aca="1" ref="R846" ca="1">INDEX('Lorri 401b'!L:L,MATCH('Retirement Calculator'!A846,'Lorri 401b'!N:N,0),0)</f>
        <v>-5791117.4182687001</v>
      </c>
      <c r="S846" s="25">
        <f t="shared" ca="1" si="787"/>
        <v>-4375166.835371187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1413419.7654725588</v>
      </c>
      <c r="R847" s="25">
        <f t="array" aca="1" ref="R847" ca="1">INDEX('Lorri 401b'!L:L,MATCH('Retirement Calculator'!A847,'Lorri 401b'!N:N,0),0)</f>
        <v>-5836992.6081240419</v>
      </c>
      <c r="S847" s="25">
        <f t="shared" ca="1" si="787"/>
        <v>-4423572.8426514827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1410878.402975</v>
      </c>
      <c r="R848" s="25">
        <f t="array" aca="1" ref="R848" ca="1">INDEX('Lorri 401b'!L:L,MATCH('Retirement Calculator'!A848,'Lorri 401b'!N:N,0),0)</f>
        <v>-5883058.9446037812</v>
      </c>
      <c r="S848" s="25">
        <f t="shared" ca="1" si="787"/>
        <v>-4472180.5416287817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1408326.4514670346</v>
      </c>
      <c r="R849" s="25">
        <f t="array" aca="1" ref="R849" ca="1">INDEX('Lorri 401b'!L:L,MATCH('Retirement Calculator'!A849,'Lorri 401b'!N:N,0),0)</f>
        <v>-5929317.224152186</v>
      </c>
      <c r="S849" s="25">
        <f t="shared" ca="1" si="787"/>
        <v>-4520990.7726851515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1405763.8668277862</v>
      </c>
      <c r="R850" s="25">
        <f t="array" aca="1" ref="R850" ca="1">INDEX('Lorri 401b'!L:L,MATCH('Retirement Calculator'!A850,'Lorri 401b'!N:N,0),0)</f>
        <v>-5975768.2465320425</v>
      </c>
      <c r="S850" s="25">
        <f t="shared" ca="1" si="787"/>
        <v>-4570004.3797042565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1403190.6047525408</v>
      </c>
      <c r="R851" s="25">
        <f t="array" aca="1" ref="R851" ca="1">INDEX('Lorri 401b'!L:L,MATCH('Retirement Calculator'!A851,'Lorri 401b'!N:N,0),0)</f>
        <v>-6022412.8148384821</v>
      </c>
      <c r="S851" s="25">
        <f t="shared" ca="1" si="787"/>
        <v>-4619222.2100859415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1400606.6207519821</v>
      </c>
      <c r="R852" s="25">
        <f t="array" aca="1" ref="R852" ca="1">INDEX('Lorri 401b'!L:L,MATCH('Retirement Calculator'!A852,'Lorri 401b'!N:N,0),0)</f>
        <v>-6069251.7355128648</v>
      </c>
      <c r="S852" s="25">
        <f t="shared" ca="1" si="787"/>
        <v>-4668645.1147608832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1398011.8701514208</v>
      </c>
      <c r="R853" s="25">
        <f t="array" aca="1" ref="R853" ca="1">INDEX('Lorri 401b'!L:L,MATCH('Retirement Calculator'!A853,'Lorri 401b'!N:N,0),0)</f>
        <v>-6116285.8183567245</v>
      </c>
      <c r="S853" s="25">
        <f t="shared" ca="1" si="787"/>
        <v>-4718273.9482053034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1395406.3080900239</v>
      </c>
      <c r="R854" s="25">
        <f t="array" aca="1" ref="R854" ca="1">INDEX('Lorri 401b'!L:L,MATCH('Retirement Calculator'!A854,'Lorri 401b'!N:N,0),0)</f>
        <v>-6163515.8765457664</v>
      </c>
      <c r="S854" s="25">
        <f t="shared" ca="1" si="787"/>
        <v>-4768109.5684557427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1392789.8895200379</v>
      </c>
      <c r="R855" s="25">
        <f t="array" aca="1" ref="R855" ca="1">INDEX('Lorri 401b'!L:L,MATCH('Retirement Calculator'!A855,'Lorri 401b'!N:N,0),0)</f>
        <v>-6210942.7266439293</v>
      </c>
      <c r="S855" s="25">
        <f t="shared" ca="1" si="787"/>
        <v>-4818152.8371238913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1390162.5692060103</v>
      </c>
      <c r="R856" s="25">
        <f t="array" aca="1" ref="R856" ca="1">INDEX('Lorri 401b'!L:L,MATCH('Retirement Calculator'!A856,'Lorri 401b'!N:N,0),0)</f>
        <v>-6258567.1886175014</v>
      </c>
      <c r="S856" s="25">
        <f t="shared" ca="1" si="787"/>
        <v>-4868404.6194114909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1387524.3017240076</v>
      </c>
      <c r="R857" s="25">
        <f t="array" aca="1" ref="R857" ca="1">INDEX('Lorri 401b'!L:L,MATCH('Retirement Calculator'!A857,'Lorri 401b'!N:N,0),0)</f>
        <v>-6306390.0858492972</v>
      </c>
      <c r="S857" s="25">
        <f t="shared" ca="1" si="787"/>
        <v>-4918865.7841252899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1384875.0414608298</v>
      </c>
      <c r="R858" s="25">
        <f t="array" aca="1" ref="R858" ca="1">INDEX('Lorri 401b'!L:L,MATCH('Retirement Calculator'!A858,'Lorri 401b'!N:N,0),0)</f>
        <v>-6354412.2451528916</v>
      </c>
      <c r="S858" s="25">
        <f t="shared" ca="1" si="787"/>
        <v>-4969537.2036920618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1382214.7426132222</v>
      </c>
      <c r="R859" s="25">
        <f t="array" aca="1" ref="R859" ca="1">INDEX('Lorri 401b'!L:L,MATCH('Retirement Calculator'!A859,'Lorri 401b'!N:N,0),0)</f>
        <v>-6402634.4967869176</v>
      </c>
      <c r="S859" s="25">
        <f t="shared" ca="1" si="787"/>
        <v>-5020419.7541736951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1379543.3591870829</v>
      </c>
      <c r="R860" s="25">
        <f t="array" aca="1" ref="R860" ca="1">INDEX('Lorri 401b'!L:L,MATCH('Retirement Calculator'!A860,'Lorri 401b'!N:N,0),0)</f>
        <v>-6451057.6744694188</v>
      </c>
      <c r="S860" s="25">
        <f t="shared" ca="1" si="787"/>
        <v>-5071514.3152823355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1376860.8449966679</v>
      </c>
      <c r="R861" s="25">
        <f t="array" aca="1" ref="R861" ca="1">INDEX('Lorri 401b'!L:L,MATCH('Retirement Calculator'!A861,'Lorri 401b'!N:N,0),0)</f>
        <v>-6499682.615392264</v>
      </c>
      <c r="S861" s="25">
        <f t="shared" ca="1" si="787"/>
        <v>-5122821.7703955956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1374167.1536637929</v>
      </c>
      <c r="R862" s="25">
        <f t="array" aca="1" ref="R862" ca="1">INDEX('Lorri 401b'!L:L,MATCH('Retirement Calculator'!A862,'Lorri 401b'!N:N,0),0)</f>
        <v>-6548510.160235621</v>
      </c>
      <c r="S862" s="25">
        <f t="shared" ca="1" si="787"/>
        <v>-5174343.0065718284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1371462.2386170309</v>
      </c>
      <c r="R863" s="25">
        <f t="array" aca="1" ref="R863" ca="1">INDEX('Lorri 401b'!L:L,MATCH('Retirement Calculator'!A863,'Lorri 401b'!N:N,0),0)</f>
        <v>-6597541.1531824917</v>
      </c>
      <c r="S863" s="25">
        <f t="shared" ca="1" si="787"/>
        <v>-5226078.9145654608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1368746.0530909074</v>
      </c>
      <c r="R864" s="25">
        <f t="array" aca="1" ref="R864" ca="1">INDEX('Lorri 401b'!L:L,MATCH('Retirement Calculator'!A864,'Lorri 401b'!N:N,0),0)</f>
        <v>-6646776.4419333078</v>
      </c>
      <c r="S864" s="25">
        <f t="shared" ca="1" si="787"/>
        <v>-5278030.3888424002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1366018.5501250918</v>
      </c>
      <c r="R865" s="25">
        <f t="array" aca="1" ref="R865" ca="1">INDEX('Lorri 401b'!L:L,MATCH('Retirement Calculator'!A865,'Lorri 401b'!N:N,0),0)</f>
        <v>-6696216.877720586</v>
      </c>
      <c r="S865" s="25">
        <f t="shared" ca="1" si="787"/>
        <v>-5330198.3275954947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1363279.6825635852</v>
      </c>
      <c r="R866" s="25">
        <f t="array" aca="1" ref="R866" ca="1">INDEX('Lorri 401b'!L:L,MATCH('Retirement Calculator'!A866,'Lorri 401b'!N:N,0),0)</f>
        <v>-6745863.3153236443</v>
      </c>
      <c r="S866" s="25">
        <f t="shared" ca="1" si="787"/>
        <v>-5382583.6327600591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1360529.4030539058</v>
      </c>
      <c r="R867" s="25">
        <f t="array" aca="1" ref="R867" ca="1">INDEX('Lorri 401b'!L:L,MATCH('Retirement Calculator'!A867,'Lorri 401b'!N:N,0),0)</f>
        <v>-6795716.6130833821</v>
      </c>
      <c r="S867" s="25">
        <f t="shared" ca="1" si="787"/>
        <v>-5435187.2100294763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1357767.6640462694</v>
      </c>
      <c r="R868" s="25">
        <f t="array" aca="1" ref="R868" ca="1">INDEX('Lorri 401b'!L:L,MATCH('Retirement Calculator'!A868,'Lorri 401b'!N:N,0),0)</f>
        <v>-6845777.6329171183</v>
      </c>
      <c r="S868" s="25">
        <f t="shared" ca="1" si="787"/>
        <v>-5488009.9688708484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1354994.4177927678</v>
      </c>
      <c r="R869" s="25">
        <f t="array" aca="1" ref="R869" ca="1">INDEX('Lorri 401b'!L:L,MATCH('Retirement Calculator'!A869,'Lorri 401b'!N:N,0),0)</f>
        <v>-6896047.2403334957</v>
      </c>
      <c r="S869" s="25">
        <f t="shared" ca="1" si="787"/>
        <v>-5541052.8225407284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1352209.6163465432</v>
      </c>
      <c r="R870" s="25">
        <f t="array" aca="1" ref="R870" ca="1">INDEX('Lorri 401b'!L:L,MATCH('Retirement Calculator'!A870,'Lorri 401b'!N:N,0),0)</f>
        <v>-6946526.3044474414</v>
      </c>
      <c r="S870" s="25">
        <f t="shared" ca="1" si="787"/>
        <v>-5594316.6881008986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1349413.2115609595</v>
      </c>
      <c r="R871" s="25">
        <f t="array" aca="1" ref="R871" ca="1">INDEX('Lorri 401b'!L:L,MATCH('Retirement Calculator'!A871,'Lorri 401b'!N:N,0),0)</f>
        <v>-6997215.6979951952</v>
      </c>
      <c r="S871" s="25">
        <f t="shared" ca="1" si="787"/>
        <v>-5647802.4864342362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1346605.155088769</v>
      </c>
      <c r="R872" s="25">
        <f t="array" aca="1" ref="R872" ca="1">INDEX('Lorri 401b'!L:L,MATCH('Retirement Calculator'!A872,'Lorri 401b'!N:N,0),0)</f>
        <v>-7048116.297349398</v>
      </c>
      <c r="S872" s="25">
        <f t="shared" ca="1" si="787"/>
        <v>-5701511.1422606288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1343785.3983812779</v>
      </c>
      <c r="R873" s="25">
        <f t="array" aca="1" ref="R873" ca="1">INDEX('Lorri 401b'!L:L,MATCH('Retirement Calculator'!A873,'Lorri 401b'!N:N,0),0)</f>
        <v>-7099228.9825342428</v>
      </c>
      <c r="S873" s="25">
        <f t="shared" ca="1" si="787"/>
        <v>-5755443.5841529649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1340953.8926875056</v>
      </c>
      <c r="R874" s="25">
        <f t="array" aca="1" ref="R874" ca="1">INDEX('Lorri 401b'!L:L,MATCH('Retirement Calculator'!A874,'Lorri 401b'!N:N,0),0)</f>
        <v>-7150554.6372406911</v>
      </c>
      <c r="S874" s="25">
        <f t="shared" ca="1" si="787"/>
        <v>-5809600.744553186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1338110.5890533424</v>
      </c>
      <c r="R875" s="25">
        <f t="array" aca="1" ref="R875" ca="1">INDEX('Lorri 401b'!L:L,MATCH('Retirement Calculator'!A875,'Lorri 401b'!N:N,0),0)</f>
        <v>-7202094.1488417499</v>
      </c>
      <c r="S875" s="25">
        <f t="shared" ca="1" si="787"/>
        <v>-5863983.5597884078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1335255.4383207036</v>
      </c>
      <c r="R876" s="25">
        <f t="array" aca="1" ref="R876" ca="1">INDEX('Lorri 401b'!L:L,MATCH('Retirement Calculator'!A876,'Lorri 401b'!N:N,0),0)</f>
        <v>-7253848.4084078129</v>
      </c>
      <c r="S876" s="25">
        <f t="shared" ca="1" si="787"/>
        <v>-5918592.9700871091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1332388.3911266788</v>
      </c>
      <c r="R877" s="25">
        <f t="array" aca="1" ref="R877" ca="1">INDEX('Lorri 401b'!L:L,MATCH('Retirement Calculator'!A877,'Lorri 401b'!N:N,0),0)</f>
        <v>-7305818.310722068</v>
      </c>
      <c r="S877" s="25">
        <f t="shared" ca="1" si="787"/>
        <v>-5973429.9195953887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1329509.3979026789</v>
      </c>
      <c r="R878" s="25">
        <f t="array" aca="1" ref="R878" ca="1">INDEX('Lorri 401b'!L:L,MATCH('Retirement Calculator'!A878,'Lorri 401b'!N:N,0),0)</f>
        <v>-7358004.7542959657</v>
      </c>
      <c r="S878" s="25">
        <f t="shared" ca="1" si="787"/>
        <v>-6028495.356393287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1326618.408873579</v>
      </c>
      <c r="R879" s="25">
        <f t="array" aca="1" ref="R879" ca="1">INDEX('Lorri 401b'!L:L,MATCH('Retirement Calculator'!A879,'Lorri 401b'!N:N,0),0)</f>
        <v>-7410408.6413847543</v>
      </c>
      <c r="S879" s="25">
        <f t="shared" ca="1" si="787"/>
        <v>-6083790.2325111758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1323715.3740568578</v>
      </c>
      <c r="R880" s="25">
        <f t="array" aca="1" ref="R880" ca="1">INDEX('Lorri 401b'!L:L,MATCH('Retirement Calculator'!A880,'Lorri 401b'!N:N,0),0)</f>
        <v>-7463030.8780030804</v>
      </c>
      <c r="S880" s="25">
        <f t="shared" ca="1" si="787"/>
        <v>-6139315.5039462224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1320800.2432617336</v>
      </c>
      <c r="R881" s="25">
        <f t="array" aca="1" ref="R881" ca="1">INDEX('Lorri 401b'!L:L,MATCH('Retirement Calculator'!A881,'Lorri 401b'!N:N,0),0)</f>
        <v>-7515872.3739406494</v>
      </c>
      <c r="S881" s="25">
        <f t="shared" ca="1" si="787"/>
        <v>-6195072.1306789164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1317872.9660882964</v>
      </c>
      <c r="R882" s="25">
        <f t="array" aca="1" ref="R882" ca="1">INDEX('Lorri 401b'!L:L,MATCH('Retirement Calculator'!A882,'Lorri 401b'!N:N,0),0)</f>
        <v>-7568934.0427779583</v>
      </c>
      <c r="S882" s="25">
        <f t="shared" ca="1" si="787"/>
        <v>-6251061.0766896624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1314933.4919266365</v>
      </c>
      <c r="R883" s="25">
        <f t="array" aca="1" ref="R883" ca="1">INDEX('Lorri 401b'!L:L,MATCH('Retirement Calculator'!A883,'Lorri 401b'!N:N,0),0)</f>
        <v>-7622216.8019020893</v>
      </c>
      <c r="S883" s="25">
        <f t="shared" ca="1" si="787"/>
        <v>-6307283.3099754527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1311981.7699559699</v>
      </c>
      <c r="R884" s="25">
        <f t="array" aca="1" ref="R884" ca="1">INDEX('Lorri 401b'!L:L,MATCH('Retirement Calculator'!A884,'Lorri 401b'!N:N,0),0)</f>
        <v>-7675721.5725225704</v>
      </c>
      <c r="S884" s="25">
        <f t="shared" ca="1" si="787"/>
        <v>-6363739.802566601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1309017.7491437586</v>
      </c>
      <c r="R885" s="25">
        <f t="array" aca="1" ref="R885" ca="1">INDEX('Lorri 401b'!L:L,MATCH('Retirement Calculator'!A885,'Lorri 401b'!N:N,0),0)</f>
        <v>-7729449.2796873031</v>
      </c>
      <c r="S885" s="25">
        <f t="shared" ca="1" si="787"/>
        <v>-6420431.5305435443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1306041.3782448298</v>
      </c>
      <c r="R886" s="25">
        <f t="array" aca="1" ref="R886" ca="1">INDEX('Lorri 401b'!L:L,MATCH('Retirement Calculator'!A886,'Lorri 401b'!N:N,0),0)</f>
        <v>-7783400.8522985559</v>
      </c>
      <c r="S886" s="25">
        <f t="shared" ca="1" si="787"/>
        <v>-6477359.4740537256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1303052.605800489</v>
      </c>
      <c r="R887" s="25">
        <f t="array" aca="1" ref="R887" ca="1">INDEX('Lorri 401b'!L:L,MATCH('Retirement Calculator'!A887,'Lorri 401b'!N:N,0),0)</f>
        <v>-7837577.2231290219</v>
      </c>
      <c r="S887" s="25">
        <f t="shared" ca="1" si="787"/>
        <v>-6534524.617328533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1300051.3801376298</v>
      </c>
      <c r="R888" s="25">
        <f t="array" aca="1" ref="R888" ca="1">INDEX('Lorri 401b'!L:L,MATCH('Retirement Calculator'!A888,'Lorri 401b'!N:N,0),0)</f>
        <v>-7891979.3288379489</v>
      </c>
      <c r="S888" s="25">
        <f t="shared" ca="1" si="787"/>
        <v>-6591927.948700319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1297037.6493678421</v>
      </c>
      <c r="R889" s="25">
        <f t="array" aca="1" ref="R889" ca="1">INDEX('Lorri 401b'!L:L,MATCH('Retirement Calculator'!A889,'Lorri 401b'!N:N,0),0)</f>
        <v>-7946608.1099873297</v>
      </c>
      <c r="S889" s="25">
        <f t="shared" ca="1" si="787"/>
        <v>-6649570.4606194878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1294011.3613865138</v>
      </c>
      <c r="R890" s="25">
        <f t="array" aca="1" ref="R890" ca="1">INDEX('Lorri 401b'!L:L,MATCH('Retirement Calculator'!A890,'Lorri 401b'!N:N,0),0)</f>
        <v>-8001464.5110581657</v>
      </c>
      <c r="S890" s="25">
        <f t="shared" ca="1" si="787"/>
        <v>-6707453.1496716514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1290972.4638719298</v>
      </c>
      <c r="R891" s="25">
        <f t="array" aca="1" ref="R891" ca="1">INDEX('Lorri 401b'!L:L,MATCH('Retirement Calculator'!A891,'Lorri 401b'!N:N,0),0)</f>
        <v>-8056549.480466797</v>
      </c>
      <c r="S891" s="25">
        <f t="shared" ca="1" si="787"/>
        <v>-6765577.0165948672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1287920.9042843685</v>
      </c>
      <c r="R892" s="25">
        <f t="array" aca="1" ref="R892" ca="1">INDEX('Lorri 401b'!L:L,MATCH('Retirement Calculator'!A892,'Lorri 401b'!N:N,0),0)</f>
        <v>-8111863.9705812978</v>
      </c>
      <c r="S892" s="25">
        <f t="shared" ca="1" si="787"/>
        <v>-6823943.0662969295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1284856.6298651923</v>
      </c>
      <c r="R893" s="25">
        <f t="array" aca="1" ref="R893" ca="1">INDEX('Lorri 401b'!L:L,MATCH('Retirement Calculator'!A893,'Lorri 401b'!N:N,0),0)</f>
        <v>-8167408.9377379427</v>
      </c>
      <c r="S893" s="25">
        <f t="shared" ca="1" si="787"/>
        <v>-6882552.3078727499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1281779.5876359362</v>
      </c>
      <c r="R894" s="25">
        <f t="array" aca="1" ref="R894" ca="1">INDEX('Lorri 401b'!L:L,MATCH('Retirement Calculator'!A894,'Lorri 401b'!N:N,0),0)</f>
        <v>-8223185.34225774</v>
      </c>
      <c r="S894" s="25">
        <f t="shared" ca="1" si="787"/>
        <v>-6941405.7546218038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1278689.7243973915</v>
      </c>
      <c r="R895" s="25">
        <f t="array" aca="1" ref="R895" ca="1">INDEX('Lorri 401b'!L:L,MATCH('Retirement Calculator'!A895,'Lorri 401b'!N:N,0),0)</f>
        <v>-8279194.1484630359</v>
      </c>
      <c r="S895" s="25">
        <f t="shared" ca="1" si="787"/>
        <v>-7000504.4240656439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1275586.9867286861</v>
      </c>
      <c r="R896" s="25">
        <f t="array" aca="1" ref="R896" ca="1">INDEX('Lorri 401b'!L:L,MATCH('Retirement Calculator'!A896,'Lorri 401b'!N:N,0),0)</f>
        <v>-8335436.3246941874</v>
      </c>
      <c r="S896" s="25">
        <f t="shared" ca="1" si="787"/>
        <v>-7059849.3379655015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1272471.3209863612</v>
      </c>
      <c r="R897" s="25">
        <f t="array" aca="1" ref="R897" ca="1">INDEX('Lorri 401b'!L:L,MATCH('Retirement Calculator'!A897,'Lorri 401b'!N:N,0),0)</f>
        <v>-8391912.8433263022</v>
      </c>
      <c r="S897" s="25">
        <f t="shared" ca="1" si="787"/>
        <v>-7119441.522339941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1269342.6733034432</v>
      </c>
      <c r="R898" s="25">
        <f t="array" aca="1" ref="R898" ca="1">INDEX('Lorri 401b'!L:L,MATCH('Retirement Calculator'!A898,'Lorri 401b'!N:N,0),0)</f>
        <v>-8448624.6807860527</v>
      </c>
      <c r="S898" s="25">
        <f t="shared" ca="1" si="787"/>
        <v>-7179282.0074826097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1266200.989588513</v>
      </c>
      <c r="R899" s="25">
        <f t="array" aca="1" ref="R899" ca="1">INDEX('Lorri 401b'!L:L,MATCH('Retirement Calculator'!A899,'Lorri 401b'!N:N,0),0)</f>
        <v>-8505572.8175685517</v>
      </c>
      <c r="S899" s="25">
        <f t="shared" ca="1" si="787"/>
        <v>-7239371.8279800387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1263046.2155247708</v>
      </c>
      <c r="R900" s="25">
        <f t="array" aca="1" ref="R900" ca="1">INDEX('Lorri 401b'!L:L,MATCH('Retirement Calculator'!A900,'Lorri 401b'!N:N,0),0)</f>
        <v>-8562758.2382543106</v>
      </c>
      <c r="S900" s="25">
        <f t="shared" ca="1" si="787"/>
        <v>-7299712.0227295402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1259878.2965690962</v>
      </c>
      <c r="R901" s="25">
        <f t="array" aca="1" ref="R901" ca="1">INDEX('Lorri 401b'!L:L,MATCH('Retirement Calculator'!A901,'Lorri 401b'!N:N,0),0)</f>
        <v>-8620181.9315262605</v>
      </c>
      <c r="S901" s="25">
        <f t="shared" ca="1" si="787"/>
        <v>-7360303.6349571645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1256697.1779511063</v>
      </c>
      <c r="R902" s="25">
        <f t="array" aca="1" ref="R902" ca="1">INDEX('Lorri 401b'!L:L,MATCH('Retirement Calculator'!A902,'Lorri 401b'!N:N,0),0)</f>
        <v>-8677844.8901868425</v>
      </c>
      <c r="S902" s="25">
        <f t="shared" ca="1" si="787"/>
        <v>-7421147.7122357357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1253502.8046722081</v>
      </c>
      <c r="R903" s="25">
        <f t="array" aca="1" ref="R903" ca="1">INDEX('Lorri 401b'!L:L,MATCH('Retirement Calculator'!A903,'Lorri 401b'!N:N,0),0)</f>
        <v>-8735748.1111751776</v>
      </c>
      <c r="S903" s="25">
        <f t="shared" ca="1" si="787"/>
        <v>-7482245.3065029699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1250295.1215046479</v>
      </c>
      <c r="R904" s="25">
        <f t="array" aca="1" ref="R904" ca="1">INDEX('Lorri 401b'!L:L,MATCH('Retirement Calculator'!A904,'Lorri 401b'!N:N,0),0)</f>
        <v>-8793892.5955842976</v>
      </c>
      <c r="S904" s="25">
        <f t="shared" ca="1" si="787"/>
        <v>-7543597.4740796499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1247074.0729905562</v>
      </c>
      <c r="R905" s="25">
        <f t="array" aca="1" ref="R905" ca="1">INDEX('Lorri 401b'!L:L,MATCH('Retirement Calculator'!A905,'Lorri 401b'!N:N,0),0)</f>
        <v>-8852279.3486784548</v>
      </c>
      <c r="S905" s="25">
        <f t="shared" ca="1" si="787"/>
        <v>-7605205.2756878985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1243839.603440989</v>
      </c>
      <c r="R906" s="25">
        <f t="array" aca="1" ref="R906" ca="1">INDEX('Lorri 401b'!L:L,MATCH('Retirement Calculator'!A906,'Lorri 401b'!N:N,0),0)</f>
        <v>-8910909.3799105044</v>
      </c>
      <c r="S906" s="25">
        <f t="shared" ca="1" si="787"/>
        <v>-7667069.7764695156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1240591.6569349654</v>
      </c>
      <c r="R907" s="25">
        <f t="array" aca="1" ref="R907" ca="1">INDEX('Lorri 401b'!L:L,MATCH('Retirement Calculator'!A907,'Lorri 401b'!N:N,0),0)</f>
        <v>-8969783.7029393557</v>
      </c>
      <c r="S907" s="25">
        <f t="shared" ca="1" si="787"/>
        <v>-7729192.0460043903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1237330.1773184999</v>
      </c>
      <c r="R908" s="25">
        <f t="array" aca="1" ref="R908" ca="1">INDEX('Lorri 401b'!L:L,MATCH('Retirement Calculator'!A908,'Lorri 401b'!N:N,0),0)</f>
        <v>-9028903.3356474936</v>
      </c>
      <c r="S908" s="25">
        <f t="shared" ca="1" si="787"/>
        <v>-7791573.1583289932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1234055.1082036325</v>
      </c>
      <c r="R909" s="25">
        <f t="array" aca="1" ref="R909" ca="1">INDEX('Lorri 401b'!L:L,MATCH('Retirement Calculator'!A909,'Lorri 401b'!N:N,0),0)</f>
        <v>-9088269.3001585808</v>
      </c>
      <c r="S909" s="25">
        <f t="shared" ca="1" si="787"/>
        <v>-7854214.191954948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1230766.3929674532</v>
      </c>
      <c r="R910" s="25">
        <f t="array" aca="1" ref="R910" ca="1">INDEX('Lorri 401b'!L:L,MATCH('Retirement Calculator'!A910,'Lorri 401b'!N:N,0),0)</f>
        <v>-9147882.6228551324</v>
      </c>
      <c r="S910" s="25">
        <f t="shared" ca="1" si="787"/>
        <v>-7917116.2298876792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1227463.9747511232</v>
      </c>
      <c r="R911" s="25">
        <f t="array" aca="1" ref="R911" ca="1">INDEX('Lorri 401b'!L:L,MATCH('Retirement Calculator'!A911,'Lorri 401b'!N:N,0),0)</f>
        <v>-9207744.3343962524</v>
      </c>
      <c r="S911" s="25">
        <f t="shared" ca="1" si="787"/>
        <v>-7980280.3596451292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1224147.7964588918</v>
      </c>
      <c r="R912" s="25">
        <f t="array" aca="1" ref="R912" ca="1">INDEX('Lorri 401b'!L:L,MATCH('Retirement Calculator'!A912,'Lorri 401b'!N:N,0),0)</f>
        <v>-9267855.4697354604</v>
      </c>
      <c r="S912" s="25">
        <f t="shared" ca="1" si="787"/>
        <v>-8043707.6732765688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1220817.8007571094</v>
      </c>
      <c r="R913" s="25">
        <f t="array" aca="1" ref="R913" ca="1">INDEX('Lorri 401b'!L:L,MATCH('Retirement Calculator'!A913,'Lorri 401b'!N:N,0),0)</f>
        <v>-9328217.0681385808</v>
      </c>
      <c r="S913" s="25">
        <f t="shared" ca="1" si="787"/>
        <v>-8107399.2673814716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1217473.9300732363</v>
      </c>
      <c r="R914" s="25">
        <f t="array" aca="1" ref="R914" ca="1">INDEX('Lorri 401b'!L:L,MATCH('Retirement Calculator'!A914,'Lorri 401b'!N:N,0),0)</f>
        <v>-9388830.1732017156</v>
      </c>
      <c r="S914" s="25">
        <f t="shared" ca="1" si="787"/>
        <v>-8171356.2431284795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1214116.1265948471</v>
      </c>
      <c r="R915" s="25">
        <f t="array" aca="1" ref="R915" ca="1">INDEX('Lorri 401b'!L:L,MATCH('Retirement Calculator'!A915,'Lorri 401b'!N:N,0),0)</f>
        <v>-9449695.8328692801</v>
      </c>
      <c r="S915" s="25">
        <f t="shared" ca="1" si="787"/>
        <v>-8235579.7062744331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1210744.3322686311</v>
      </c>
      <c r="R916" s="25">
        <f t="array" aca="1" ref="R916" ca="1">INDEX('Lorri 401b'!L:L,MATCH('Retirement Calculator'!A916,'Lorri 401b'!N:N,0),0)</f>
        <v>-9510815.0994521249</v>
      </c>
      <c r="S916" s="25">
        <f t="shared" ca="1" si="787"/>
        <v>-8300070.7671834938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1207358.4887993892</v>
      </c>
      <c r="R917" s="25">
        <f t="array" aca="1" ref="R917" ca="1">INDEX('Lorri 401b'!L:L,MATCH('Retirement Calculator'!A917,'Lorri 401b'!N:N,0),0)</f>
        <v>-9572189.0296457317</v>
      </c>
      <c r="S917" s="25">
        <f t="shared" ca="1" si="787"/>
        <v>-8364830.5408463422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1203958.5376490257</v>
      </c>
      <c r="R918" s="25">
        <f t="array" aca="1" ref="R918" ca="1">INDEX('Lorri 401b'!L:L,MATCH('Retirement Calculator'!A918,'Lorri 401b'!N:N,0),0)</f>
        <v>-9633818.6845484786</v>
      </c>
      <c r="S918" s="25">
        <f t="shared" ca="1" si="787"/>
        <v>-8429860.1468994524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1200544.4200355355</v>
      </c>
      <c r="R919" s="25">
        <f t="array" aca="1" ref="R919" ca="1">INDEX('Lorri 401b'!L:L,MATCH('Retirement Calculator'!A919,'Lorri 401b'!N:N,0),0)</f>
        <v>-9695705.1296799872</v>
      </c>
      <c r="S919" s="25">
        <f t="shared" ca="1" si="787"/>
        <v>-8495160.7096444517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1197116.0769319891</v>
      </c>
      <c r="R920" s="25">
        <f t="array" aca="1" ref="R920" ca="1">INDEX('Lorri 401b'!L:L,MATCH('Retirement Calculator'!A920,'Lorri 401b'!N:N,0),0)</f>
        <v>-9757849.4349995442</v>
      </c>
      <c r="S920" s="25">
        <f t="shared" ca="1" si="787"/>
        <v>-8560733.3580675554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1193673.4490655113</v>
      </c>
      <c r="R921" s="25">
        <f t="array" aca="1" ref="R921" ca="1">INDEX('Lorri 401b'!L:L,MATCH('Retirement Calculator'!A921,'Lorri 401b'!N:N,0),0)</f>
        <v>-9820252.674924599</v>
      </c>
      <c r="S921" s="25">
        <f t="shared" ca="1" si="787"/>
        <v>-8626579.225859087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1190216.4769162566</v>
      </c>
      <c r="R922" s="25">
        <f t="array" aca="1" ref="R922" ca="1">INDEX('Lorri 401b'!L:L,MATCH('Retirement Calculator'!A922,'Lorri 401b'!N:N,0),0)</f>
        <v>-9882915.9283493422</v>
      </c>
      <c r="S922" s="25">
        <f t="shared" ca="1" si="787"/>
        <v>-8692699.4514330849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1186745.1007163799</v>
      </c>
      <c r="R923" s="25">
        <f t="array" aca="1" ref="R923" ca="1">INDEX('Lorri 401b'!L:L,MATCH('Retirement Calculator'!A923,'Lorri 401b'!N:N,0),0)</f>
        <v>-9945840.278663354</v>
      </c>
      <c r="S923" s="25">
        <f t="shared" ca="1" si="787"/>
        <v>-8759095.1779469736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1183259.2604490037</v>
      </c>
      <c r="R924" s="25">
        <f t="array" aca="1" ref="R924" ca="1">INDEX('Lorri 401b'!L:L,MATCH('Retirement Calculator'!A924,'Lorri 401b'!N:N,0),0)</f>
        <v>-10009026.813770341</v>
      </c>
      <c r="S924" s="25">
        <f t="shared" ca="1" si="787"/>
        <v>-8825767.5533213373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1179758.8958471802</v>
      </c>
      <c r="R925" s="25">
        <f t="array" aca="1" ref="R925" ca="1">INDEX('Lorri 401b'!L:L,MATCH('Retirement Calculator'!A925,'Lorri 401b'!N:N,0),0)</f>
        <v>-10072476.62610694</v>
      </c>
      <c r="S925" s="25">
        <f t="shared" ca="1" si="787"/>
        <v>-8892717.7302597594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1176243.9463928491</v>
      </c>
      <c r="R926" s="25">
        <f t="array" aca="1" ref="R926" ca="1">INDEX('Lorri 401b'!L:L,MATCH('Retirement Calculator'!A926,'Lorri 401b'!N:N,0),0)</f>
        <v>-10136190.812661609</v>
      </c>
      <c r="S926" s="25">
        <f t="shared" ca="1" si="787"/>
        <v>-8959946.8662687596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1172714.3513157915</v>
      </c>
      <c r="R927" s="25">
        <f t="array" aca="1" ref="R927" ca="1">INDEX('Lorri 401b'!L:L,MATCH('Retirement Calculator'!A927,'Lorri 401b'!N:N,0),0)</f>
        <v>-10200170.474993588</v>
      </c>
      <c r="S927" s="25">
        <f t="shared" ca="1" si="787"/>
        <v>-9027456.1236777976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1169170.0495925795</v>
      </c>
      <c r="R928" s="25">
        <f t="array" aca="1" ref="R928" ca="1">INDEX('Lorri 401b'!L:L,MATCH('Retirement Calculator'!A928,'Lorri 401b'!N:N,0),0)</f>
        <v>-10264416.719251951</v>
      </c>
      <c r="S928" s="25">
        <f t="shared" ca="1" si="787"/>
        <v>-9095246.6696593724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1165610.9799455209</v>
      </c>
      <c r="R929" s="25">
        <f t="array" aca="1" ref="R929" ca="1">INDEX('Lorri 401b'!L:L,MATCH('Retirement Calculator'!A929,'Lorri 401b'!N:N,0),0)</f>
        <v>-10328930.656194724</v>
      </c>
      <c r="S929" s="25">
        <f t="shared" ca="1" si="787"/>
        <v>-9163319.6762492023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1162037.0808415995</v>
      </c>
      <c r="R930" s="25">
        <f t="array" aca="1" ref="R930" ca="1">INDEX('Lorri 401b'!L:L,MATCH('Retirement Calculator'!A930,'Lorri 401b'!N:N,0),0)</f>
        <v>-10393713.401208092</v>
      </c>
      <c r="S930" s="25">
        <f t="shared" ca="1" si="787"/>
        <v>-9231676.3203664925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1158448.2904914117</v>
      </c>
      <c r="R931" s="25">
        <f t="array" aca="1" ref="R931" ca="1">INDEX('Lorri 401b'!L:L,MATCH('Retirement Calculator'!A931,'Lorri 401b'!N:N,0),0)</f>
        <v>-10458766.074325683</v>
      </c>
      <c r="S931" s="25">
        <f t="shared" ca="1" si="787"/>
        <v>-9300317.7838342711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1154844.546848098</v>
      </c>
      <c r="R932" s="25">
        <f t="array" aca="1" ref="R932" ca="1">INDEX('Lorri 401b'!L:L,MATCH('Retirement Calculator'!A932,'Lorri 401b'!N:N,0),0)</f>
        <v>-10524089.80024793</v>
      </c>
      <c r="S932" s="25">
        <f t="shared" ca="1" si="787"/>
        <v>-9369245.2533998322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1151225.7876062708</v>
      </c>
      <c r="R933" s="25">
        <f t="array" aca="1" ref="R933" ca="1">INDEX('Lorri 401b'!L:L,MATCH('Retirement Calculator'!A933,'Lorri 401b'!N:N,0),0)</f>
        <v>-10589685.70836152</v>
      </c>
      <c r="S933" s="25">
        <f t="shared" ca="1" si="787"/>
        <v>-9438459.9207552485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1147591.9502009358</v>
      </c>
      <c r="R934" s="25">
        <f t="array" aca="1" ref="R934" ca="1">INDEX('Lorri 401b'!L:L,MATCH('Retirement Calculator'!A934,'Lorri 401b'!N:N,0),0)</f>
        <v>-10655554.932758916</v>
      </c>
      <c r="S934" s="25">
        <f t="shared" ca="1" si="787"/>
        <v>-9507962.9825579803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1143942.9718064119</v>
      </c>
      <c r="R935" s="25">
        <f t="array" aca="1" ref="R935" ca="1">INDEX('Lorri 401b'!L:L,MATCH('Retirement Calculator'!A935,'Lorri 401b'!N:N,0),0)</f>
        <v>-10721698.612257969</v>
      </c>
      <c r="S935" s="25">
        <f t="shared" ca="1" si="787"/>
        <v>-9577755.6404515561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1140278.7893352441</v>
      </c>
      <c r="R936" s="25">
        <f t="array" aca="1" ref="R936" ca="1">INDEX('Lorri 401b'!L:L,MATCH('Retirement Calculator'!A936,'Lorri 401b'!N:N,0),0)</f>
        <v>-10788117.890421601</v>
      </c>
      <c r="S936" s="25">
        <f t="shared" ca="1" si="787"/>
        <v>-9647839.1010863576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1136599.3394371131</v>
      </c>
      <c r="R937" s="25">
        <f t="array" aca="1" ref="R937" ca="1">INDEX('Lorri 401b'!L:L,MATCH('Retirement Calculator'!A937,'Lorri 401b'!N:N,0),0)</f>
        <v>-10854813.915577581</v>
      </c>
      <c r="S937" s="25">
        <f t="shared" ca="1" si="787"/>
        <v>-9718214.5761404671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1132904.55849774</v>
      </c>
      <c r="R938" s="25">
        <f t="array" aca="1" ref="R938" ca="1">INDEX('Lorri 401b'!L:L,MATCH('Retirement Calculator'!A938,'Lorri 401b'!N:N,0),0)</f>
        <v>-10921787.840838378</v>
      </c>
      <c r="S938" s="25">
        <f t="shared" ca="1" si="787"/>
        <v>-9788883.2823406383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1129194.3826377862</v>
      </c>
      <c r="R939" s="25">
        <f t="array" aca="1" ref="R939" ca="1">INDEX('Lorri 401b'!L:L,MATCH('Retirement Calculator'!A939,'Lorri 401b'!N:N,0),0)</f>
        <v>-10989040.824121095</v>
      </c>
      <c r="S939" s="25">
        <f t="shared" ca="1" si="787"/>
        <v>-9859846.4414833095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1125468.7477117493</v>
      </c>
      <c r="R940" s="25">
        <f t="array" aca="1" ref="R940" ca="1">INDEX('Lorri 401b'!L:L,MATCH('Retirement Calculator'!A940,'Lorri 401b'!N:N,0),0)</f>
        <v>-11056574.02816749</v>
      </c>
      <c r="S940" s="25">
        <f t="shared" ca="1" si="787"/>
        <v>-9931105.2804557402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1121727.5893068537</v>
      </c>
      <c r="R941" s="25">
        <f t="array" aca="1" ref="R941" ca="1">INDEX('Lorri 401b'!L:L,MATCH('Retirement Calculator'!A941,'Lorri 401b'!N:N,0),0)</f>
        <v>-11124388.620564077</v>
      </c>
      <c r="S941" s="25">
        <f t="shared" ca="1" si="787"/>
        <v>-10002661.031257223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1117970.8427419378</v>
      </c>
      <c r="R942" s="25">
        <f t="array" aca="1" ref="R942" ca="1">INDEX('Lorri 401b'!L:L,MATCH('Retirement Calculator'!A942,'Lorri 401b'!N:N,0),0)</f>
        <v>-11192485.773762317</v>
      </c>
      <c r="S942" s="25">
        <f t="shared" ca="1" si="787"/>
        <v>-10074514.931020379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1114198.4430663348</v>
      </c>
      <c r="R943" s="25">
        <f t="array" aca="1" ref="R943" ca="1">INDEX('Lorri 401b'!L:L,MATCH('Retirement Calculator'!A943,'Lorri 401b'!N:N,0),0)</f>
        <v>-11260866.665098883</v>
      </c>
      <c r="S943" s="25">
        <f t="shared" ca="1" si="787"/>
        <v>-10146668.222032549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1110410.3250587501</v>
      </c>
      <c r="R944" s="25">
        <f t="array" aca="1" ref="R944" ca="1">INDEX('Lorri 401b'!L:L,MATCH('Retirement Calculator'!A944,'Lorri 401b'!N:N,0),0)</f>
        <v>-11329532.476816019</v>
      </c>
      <c r="S944" s="25">
        <f t="shared" ca="1" si="787"/>
        <v>-10219122.151757268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1106606.4232261337</v>
      </c>
      <c r="R945" s="25">
        <f t="array" aca="1" ref="R945" ca="1">INDEX('Lorri 401b'!L:L,MATCH('Retirement Calculator'!A945,'Lorri 401b'!N:N,0),0)</f>
        <v>-11398484.396081977</v>
      </c>
      <c r="S945" s="25">
        <f t="shared" ca="1" si="787"/>
        <v>-10291877.972855844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1102786.6718025482</v>
      </c>
      <c r="R946" s="25">
        <f t="array" aca="1" ref="R946" ca="1">INDEX('Lorri 401b'!L:L,MATCH('Retirement Calculator'!A946,'Lorri 401b'!N:N,0),0)</f>
        <v>-11467723.615011541</v>
      </c>
      <c r="S946" s="25">
        <f t="shared" ca="1" si="787"/>
        <v>-10364936.943208992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1098951.004748031</v>
      </c>
      <c r="R947" s="25">
        <f t="array" aca="1" ref="R947" ca="1">INDEX('Lorri 401b'!L:L,MATCH('Retirement Calculator'!A947,'Lorri 401b'!N:N,0),0)</f>
        <v>-11537251.330686646</v>
      </c>
      <c r="S947" s="25">
        <f t="shared" ca="1" si="787"/>
        <v>-10438300.325938614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1095099.3557474534</v>
      </c>
      <c r="R948" s="25">
        <f t="array" aca="1" ref="R948" ca="1">INDEX('Lorri 401b'!L:L,MATCH('Retirement Calculator'!A948,'Lorri 401b'!N:N,0),0)</f>
        <v>-11607068.745177064</v>
      </c>
      <c r="S948" s="25">
        <f t="shared" ca="1" si="787"/>
        <v>-10511969.38942961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1091231.6582093732</v>
      </c>
      <c r="R949" s="25">
        <f t="array" aca="1" ref="R949" ca="1">INDEX('Lorri 401b'!L:L,MATCH('Retirement Calculator'!A949,'Lorri 401b'!N:N,0),0)</f>
        <v>-11677177.065561192</v>
      </c>
      <c r="S949" s="25">
        <f t="shared" ca="1" si="787"/>
        <v>-10585945.407351818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1087347.8452648846</v>
      </c>
      <c r="R950" s="25">
        <f t="array" aca="1" ref="R950" ca="1">INDEX('Lorri 401b'!L:L,MATCH('Retirement Calculator'!A950,'Lorri 401b'!N:N,0),0)</f>
        <v>-11747577.503946921</v>
      </c>
      <c r="S950" s="25">
        <f t="shared" ca="1" si="787"/>
        <v>-10660229.658682037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1083447.8497664605</v>
      </c>
      <c r="R951" s="25">
        <f t="array" aca="1" ref="R951" ca="1">INDEX('Lorri 401b'!L:L,MATCH('Retirement Calculator'!A951,'Lorri 401b'!N:N,0),0)</f>
        <v>-11818271.27749259</v>
      </c>
      <c r="S951" s="25">
        <f t="shared" ca="1" si="787"/>
        <v>-10734823.427726129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1079531.6042867929</v>
      </c>
      <c r="R952" s="25">
        <f t="array" aca="1" ref="R952" ca="1">INDEX('Lorri 401b'!L:L,MATCH('Retirement Calculator'!A952,'Lorri 401b'!N:N,0),0)</f>
        <v>-11889259.608428033</v>
      </c>
      <c r="S952" s="25">
        <f t="shared" ca="1" si="787"/>
        <v>-10809728.004141239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1075599.0411176267</v>
      </c>
      <c r="R953" s="25">
        <f t="array" aca="1" ref="R953" ca="1">INDEX('Lorri 401b'!L:L,MATCH('Retirement Calculator'!A953,'Lorri 401b'!N:N,0),0)</f>
        <v>-11960543.724075707</v>
      </c>
      <c r="S953" s="25">
        <f t="shared" ca="1" si="787"/>
        <v>-10884944.68295808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1071650.092268589</v>
      </c>
      <c r="R954" s="25">
        <f t="array" aca="1" ref="R954" ca="1">INDEX('Lorri 401b'!L:L,MATCH('Retirement Calculator'!A954,'Lorri 401b'!N:N,0),0)</f>
        <v>-12032124.856871912</v>
      </c>
      <c r="S954" s="25">
        <f t="shared" ca="1" si="787"/>
        <v>-10960474.764603324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1067684.6894660136</v>
      </c>
      <c r="R955" s="25">
        <f t="array" aca="1" ref="R955" ca="1">INDEX('Lorri 401b'!L:L,MATCH('Retirement Calculator'!A955,'Lorri 401b'!N:N,0),0)</f>
        <v>-12104004.244388102</v>
      </c>
      <c r="S955" s="25">
        <f t="shared" ca="1" si="787"/>
        <v>-11036319.554922089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1063702.7641517608</v>
      </c>
      <c r="R956" s="25">
        <f t="array" aca="1" ref="R956" ca="1">INDEX('Lorri 401b'!L:L,MATCH('Retirement Calculator'!A956,'Lorri 401b'!N:N,0),0)</f>
        <v>-12176183.129352275</v>
      </c>
      <c r="S956" s="25">
        <f t="shared" ca="1" si="787"/>
        <v>-11112480.365200514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1059704.247482032</v>
      </c>
      <c r="R957" s="25">
        <f t="array" aca="1" ref="R957" ca="1">INDEX('Lorri 401b'!L:L,MATCH('Retirement Calculator'!A957,'Lorri 401b'!N:N,0),0)</f>
        <v>-12248662.759670466</v>
      </c>
      <c r="S957" s="25">
        <f t="shared" ca="1" si="787"/>
        <v>-11188958.512188435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1055689.0703261795</v>
      </c>
      <c r="R958" s="25">
        <f t="array" aca="1" ref="R958" ca="1">INDEX('Lorri 401b'!L:L,MATCH('Retirement Calculator'!A958,'Lorri 401b'!N:N,0),0)</f>
        <v>-12321444.388448317</v>
      </c>
      <c r="S958" s="25">
        <f t="shared" ca="1" si="787"/>
        <v>-11265755.318122137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1051657.1632655109</v>
      </c>
      <c r="R959" s="25">
        <f t="array" aca="1" ref="R959" ca="1">INDEX('Lorri 401b'!L:L,MATCH('Retirement Calculator'!A959,'Lorri 401b'!N:N,0),0)</f>
        <v>-12394529.274012741</v>
      </c>
      <c r="S959" s="25">
        <f t="shared" ca="1" si="787"/>
        <v>-11342872.110747229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1047608.4565920895</v>
      </c>
      <c r="R960" s="25">
        <f t="array" aca="1" ref="R960" ca="1">INDEX('Lorri 401b'!L:L,MATCH('Retirement Calculator'!A960,'Lorri 401b'!N:N,0),0)</f>
        <v>-12467918.679933684</v>
      </c>
      <c r="S960" s="25">
        <f t="shared" ca="1" si="787"/>
        <v>-11420310.223341595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1043542.8803075288</v>
      </c>
      <c r="R961" s="25">
        <f t="array" aca="1" ref="R961" ca="1">INDEX('Lorri 401b'!L:L,MATCH('Retirement Calculator'!A961,'Lorri 401b'!N:N,0),0)</f>
        <v>-12541613.875045964</v>
      </c>
      <c r="S961" s="25">
        <f t="shared" ca="1" si="787"/>
        <v>-11498070.994738435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1039460.3641217824</v>
      </c>
      <c r="R962" s="25">
        <f t="array" aca="1" ref="R962" ca="1">INDEX('Lorri 401b'!L:L,MATCH('Retirement Calculator'!A962,'Lorri 401b'!N:N,0),0)</f>
        <v>-12615616.133471213</v>
      </c>
      <c r="S962" s="25">
        <f t="shared" ca="1" si="787"/>
        <v>-11576155.769349432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1035360.8374519286</v>
      </c>
      <c r="R963" s="25">
        <f t="array" aca="1" ref="R963" ca="1">INDEX('Lorri 401b'!L:L,MATCH('Retirement Calculator'!A963,'Lorri 401b'!N:N,0),0)</f>
        <v>-12689926.7346399</v>
      </c>
      <c r="S963" s="25">
        <f t="shared" ca="1" si="787"/>
        <v>-11654565.897187971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1031244.2294209506</v>
      </c>
      <c r="R964" s="25">
        <f t="array" aca="1" ref="R964" ca="1">INDEX('Lorri 401b'!L:L,MATCH('Retirement Calculator'!A964,'Lorri 401b'!N:N,0),0)</f>
        <v>-12764546.963313457</v>
      </c>
      <c r="S964" s="25">
        <f t="shared" ca="1" si="787"/>
        <v>-11733302.733892506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1027110.4688565101</v>
      </c>
      <c r="R965" s="25">
        <f t="array" aca="1" ref="R965" ca="1">INDEX('Lorri 401b'!L:L,MATCH('Retirement Calculator'!A965,'Lorri 401b'!N:N,0),0)</f>
        <v>-12839478.109606486</v>
      </c>
      <c r="S965" s="25">
        <f t="shared" ca="1" si="787"/>
        <v>-11812367.640749976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1022959.4842897179</v>
      </c>
      <c r="R966" s="25">
        <f t="array" aca="1" ref="R966" ca="1">INDEX('Lorri 401b'!L:L,MATCH('Retirement Calculator'!A966,'Lorri 401b'!N:N,0),0)</f>
        <v>-12914721.46900907</v>
      </c>
      <c r="S966" s="25">
        <f t="shared" ca="1" si="787"/>
        <v>-11891761.984719351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1018791.2039538972</v>
      </c>
      <c r="R967" s="25">
        <f t="array" aca="1" ref="R967" ca="1">INDEX('Lorri 401b'!L:L,MATCH('Retirement Calculator'!A967,'Lorri 401b'!N:N,0),0)</f>
        <v>-12990278.342409164</v>
      </c>
      <c r="S967" s="25">
        <f t="shared" ca="1" si="787"/>
        <v>-11971487.138455266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1014605.5557833441</v>
      </c>
      <c r="R968" s="25">
        <f t="array" aca="1" ref="R968" ca="1">INDEX('Lorri 401b'!L:L,MATCH('Retirement Calculator'!A968,'Lorri 401b'!N:N,0),0)</f>
        <v>-13066150.036115091</v>
      </c>
      <c r="S968" s="25">
        <f t="shared" ca="1" si="787"/>
        <v>-12051544.480331747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1010402.4674120803</v>
      </c>
      <c r="R969" s="25">
        <f t="array" aca="1" ref="R969" ca="1">INDEX('Lorri 401b'!L:L,MATCH('Retirement Calculator'!A969,'Lorri 401b'!N:N,0),0)</f>
        <v>-13142337.861878127</v>
      </c>
      <c r="S969" s="25">
        <f t="shared" ca="1" si="787"/>
        <v>-12131935.394466046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1006181.8661726029</v>
      </c>
      <c r="R970" s="25">
        <f t="array" aca="1" ref="R970" ca="1">INDEX('Lorri 401b'!L:L,MATCH('Retirement Calculator'!A970,'Lorri 401b'!N:N,0),0)</f>
        <v>-13218843.136915175</v>
      </c>
      <c r="S970" s="25">
        <f t="shared" ca="1" si="787"/>
        <v>-12212661.270742573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1001943.6790946276</v>
      </c>
      <c r="R971" s="25">
        <f t="array" aca="1" ref="R971" ca="1">INDEX('Lorri 401b'!L:L,MATCH('Retirement Calculator'!A971,'Lorri 401b'!N:N,0),0)</f>
        <v>-13295667.183931544</v>
      </c>
      <c r="S971" s="25">
        <f t="shared" ca="1" si="787"/>
        <v>-12293723.504836917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997687.83290382742</v>
      </c>
      <c r="R972" s="25">
        <f t="array" aca="1" ref="R972" ca="1">INDEX('Lorri 401b'!L:L,MATCH('Retirement Calculator'!A972,'Lorri 401b'!N:N,0),0)</f>
        <v>-13372811.331143815</v>
      </c>
      <c r="S972" s="25">
        <f t="shared" ca="1" si="787"/>
        <v>-12375123.498239988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993414.25402056566</v>
      </c>
      <c r="R973" s="25">
        <f t="array" aca="1" ref="R973" ca="1">INDEX('Lorri 401b'!L:L,MATCH('Retirement Calculator'!A973,'Lorri 401b'!N:N,0),0)</f>
        <v>-13450276.912302805</v>
      </c>
      <c r="S973" s="25">
        <f t="shared" ca="1" si="787"/>
        <v>-12456862.658282239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989122.8685586236</v>
      </c>
      <c r="R974" s="25">
        <f t="array" aca="1" ref="R974" ca="1">INDEX('Lorri 401b'!L:L,MATCH('Retirement Calculator'!A974,'Lorri 401b'!N:N,0),0)</f>
        <v>-13528065.266716624</v>
      </c>
      <c r="S974" s="25">
        <f t="shared" ca="1" si="787"/>
        <v>-12538942.398158001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984813.60232392338</v>
      </c>
      <c r="R975" s="25">
        <f t="array" aca="1" ref="R975" ca="1">INDEX('Lorri 401b'!L:L,MATCH('Retirement Calculator'!A975,'Lorri 401b'!N:N,0),0)</f>
        <v>-13606177.739273833</v>
      </c>
      <c r="S975" s="25">
        <f t="shared" ca="1" si="787"/>
        <v>-12621364.13694991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980486.38081324531</v>
      </c>
      <c r="R976" s="25">
        <f t="array" aca="1" ref="R976" ca="1">INDEX('Lorri 401b'!L:L,MATCH('Retirement Calculator'!A976,'Lorri 401b'!N:N,0),0)</f>
        <v>-13684615.680466697</v>
      </c>
      <c r="S976" s="25">
        <f t="shared" ca="1" si="787"/>
        <v>-12704129.299653452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976141.12921293941</v>
      </c>
      <c r="R977" s="25">
        <f t="array" aca="1" ref="R977" ca="1">INDEX('Lorri 401b'!L:L,MATCH('Retirement Calculator'!A977,'Lorri 401b'!N:N,0),0)</f>
        <v>-13763380.446414532</v>
      </c>
      <c r="S977" s="25">
        <f t="shared" ca="1" si="787"/>
        <v>-12787239.317201592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971777.77239763224</v>
      </c>
      <c r="R978" s="25">
        <f t="array" aca="1" ref="R978" ca="1">INDEX('Lorri 401b'!L:L,MATCH('Retirement Calculator'!A978,'Lorri 401b'!N:N,0),0)</f>
        <v>-13842473.39888715</v>
      </c>
      <c r="S978" s="25">
        <f t="shared" ca="1" si="787"/>
        <v>-12870695.626489518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967396.23492892797</v>
      </c>
      <c r="R979" s="25">
        <f t="array" aca="1" ref="R979" ca="1">INDEX('Lorri 401b'!L:L,MATCH('Retirement Calculator'!A979,'Lorri 401b'!N:N,0),0)</f>
        <v>-13921895.905328402</v>
      </c>
      <c r="S979" s="25">
        <f t="shared" ca="1" si="787"/>
        <v>-12954499.670399474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962996.44105410401</v>
      </c>
      <c r="R980" s="25">
        <f t="array" aca="1" ref="R980" ca="1">INDEX('Lorri 401b'!L:L,MATCH('Retirement Calculator'!A980,'Lorri 401b'!N:N,0),0)</f>
        <v>-14001649.338879827</v>
      </c>
      <c r="S980" s="25">
        <f t="shared" ca="1" si="787"/>
        <v>-13038652.897825724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958578.31470480165</v>
      </c>
      <c r="R981" s="25">
        <f t="array" aca="1" ref="R981" ca="1">INDEX('Lorri 401b'!L:L,MATCH('Retirement Calculator'!A981,'Lorri 401b'!N:N,0),0)</f>
        <v>-14081735.078404384</v>
      </c>
      <c r="S981" s="25">
        <f t="shared" ca="1" si="787"/>
        <v>-13123156.763699582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954141.77949571051</v>
      </c>
      <c r="R982" s="25">
        <f t="array" aca="1" ref="R982" ca="1">INDEX('Lorri 401b'!L:L,MATCH('Retirement Calculator'!A982,'Lorri 401b'!N:N,0),0)</f>
        <v>-14162154.508510292</v>
      </c>
      <c r="S982" s="25">
        <f t="shared" ca="1" si="787"/>
        <v>-13208012.729014581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949686.75872324815</v>
      </c>
      <c r="R983" s="25">
        <f t="array" aca="1" ref="R983" ca="1">INDEX('Lorri 401b'!L:L,MATCH('Retirement Calculator'!A983,'Lorri 401b'!N:N,0),0)</f>
        <v>-14242909.019574974</v>
      </c>
      <c r="S983" s="25">
        <f t="shared" ca="1" si="787"/>
        <v>-13293222.260851726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945213.1753642339</v>
      </c>
      <c r="R984" s="25">
        <f t="array" aca="1" ref="R984" ca="1">INDEX('Lorri 401b'!L:L,MATCH('Retirement Calculator'!A984,'Lorri 401b'!N:N,0),0)</f>
        <v>-14324000.007769093</v>
      </c>
      <c r="S984" s="25">
        <f t="shared" ca="1" si="787"/>
        <v>-13378786.832404859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940720.95207455708</v>
      </c>
      <c r="R985" s="25">
        <f t="array" aca="1" ref="R985" ca="1">INDEX('Lorri 401b'!L:L,MATCH('Retirement Calculator'!A985,'Lorri 401b'!N:N,0),0)</f>
        <v>-14405428.875080688</v>
      </c>
      <c r="S985" s="25">
        <f t="shared" ca="1" si="787"/>
        <v>-13464707.92300613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936210.01118784002</v>
      </c>
      <c r="R986" s="25">
        <f t="array" aca="1" ref="R986" ca="1">INDEX('Lorri 401b'!L:L,MATCH('Retirement Calculator'!A986,'Lorri 401b'!N:N,0),0)</f>
        <v>-14487197.029339414</v>
      </c>
      <c r="S986" s="25">
        <f t="shared" ca="1" si="787"/>
        <v>-13550987.018151574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931680.27471409494</v>
      </c>
      <c r="R987" s="25">
        <f t="array" aca="1" ref="R987" ca="1">INDEX('Lorri 401b'!L:L,MATCH('Retirement Calculator'!A987,'Lorri 401b'!N:N,0),0)</f>
        <v>-14569305.884240884</v>
      </c>
      <c r="S987" s="25">
        <f t="shared" ca="1" si="787"/>
        <v>-13637625.609526789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927131.66433837591</v>
      </c>
      <c r="R988" s="25">
        <f t="array" aca="1" ref="R988" ca="1">INDEX('Lorri 401b'!L:L,MATCH('Retirement Calculator'!A988,'Lorri 401b'!N:N,0),0)</f>
        <v>-14651756.859371111</v>
      </c>
      <c r="S988" s="25">
        <f t="shared" ca="1" si="787"/>
        <v>-13724625.195032734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922564.10141942475</v>
      </c>
      <c r="R989" s="25">
        <f t="array" aca="1" ref="R989" ca="1">INDEX('Lorri 401b'!L:L,MATCH('Retirement Calculator'!A989,'Lorri 401b'!N:N,0),0)</f>
        <v>-14734551.380231047</v>
      </c>
      <c r="S989" s="25">
        <f t="shared" ca="1" si="787"/>
        <v>-13811987.278811622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917977.5069883113</v>
      </c>
      <c r="R990" s="25">
        <f t="array" aca="1" ref="R990" ca="1">INDEX('Lorri 401b'!L:L,MATCH('Retirement Calculator'!A990,'Lorri 401b'!N:N,0),0)</f>
        <v>-14817690.878261233</v>
      </c>
      <c r="S990" s="25">
        <f t="shared" ca="1" si="787"/>
        <v>-13899713.371272922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913371.80174706818</v>
      </c>
      <c r="R991" s="25">
        <f t="array" aca="1" ref="R991" ca="1">INDEX('Lorri 401b'!L:L,MATCH('Retirement Calculator'!A991,'Lorri 401b'!N:N,0),0)</f>
        <v>-14901176.790866544</v>
      </c>
      <c r="S991" s="25">
        <f t="shared" ca="1" si="787"/>
        <v>-13987804.989119476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908746.90606731991</v>
      </c>
      <c r="R992" s="25">
        <f t="array" aca="1" ref="R992" ca="1">INDEX('Lorri 401b'!L:L,MATCH('Retirement Calculator'!A992,'Lorri 401b'!N:N,0),0)</f>
        <v>-14985010.561441045</v>
      </c>
      <c r="S992" s="25">
        <f t="shared" ca="1" si="787"/>
        <v>-14076263.655373726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904102.73998890596</v>
      </c>
      <c r="R993" s="25">
        <f t="array" aca="1" ref="R993" ca="1">INDEX('Lorri 401b'!L:L,MATCH('Retirement Calculator'!A993,'Lorri 401b'!N:N,0),0)</f>
        <v>-15069193.63939294</v>
      </c>
      <c r="S993" s="25">
        <f t="shared" ca="1" si="787"/>
        <v>-14165090.899404034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899439.22321849864</v>
      </c>
      <c r="R994" s="25">
        <f t="array" aca="1" ref="R994" ca="1">INDEX('Lorri 401b'!L:L,MATCH('Retirement Calculator'!A994,'Lorri 401b'!N:N,0),0)</f>
        <v>-15153727.480169633</v>
      </c>
      <c r="S994" s="25">
        <f t="shared" ca="1" si="787"/>
        <v>-14254288.256951135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894756.27512821462</v>
      </c>
      <c r="R995" s="25">
        <f t="array" aca="1" ref="R995" ca="1">INDEX('Lorri 401b'!L:L,MATCH('Retirement Calculator'!A995,'Lorri 401b'!N:N,0),0)</f>
        <v>-15238613.545282897</v>
      </c>
      <c r="S995" s="25">
        <f t="shared" ca="1" si="787"/>
        <v>-14343857.270154681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890053.81475422112</v>
      </c>
      <c r="R996" s="25">
        <f t="array" aca="1" ref="R996" ca="1">INDEX('Lorri 401b'!L:L,MATCH('Retirement Calculator'!A996,'Lorri 401b'!N:N,0),0)</f>
        <v>-15323853.302334132</v>
      </c>
      <c r="S996" s="25">
        <f t="shared" ca="1" si="787"/>
        <v>-14433799.48757991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885331.76079533598</v>
      </c>
      <c r="R997" s="25">
        <f t="array" aca="1" ref="R997" ca="1">INDEX('Lorri 401b'!L:L,MATCH('Retirement Calculator'!A997,'Lorri 401b'!N:N,0),0)</f>
        <v>-15409448.225039747</v>
      </c>
      <c r="S997" s="25">
        <f t="shared" ca="1" si="787"/>
        <v>-14524116.46424441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880590.03161162208</v>
      </c>
      <c r="R998" s="25">
        <f t="array" aca="1" ref="R998" ca="1">INDEX('Lorri 401b'!L:L,MATCH('Retirement Calculator'!A998,'Lorri 401b'!N:N,0),0)</f>
        <v>-15495399.793256635</v>
      </c>
      <c r="S998" s="25">
        <f t="shared" ca="1" si="787"/>
        <v>-14614809.761645013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875828.54522297601</v>
      </c>
      <c r="R999" s="25">
        <f t="array" aca="1" ref="R999" ca="1">INDEX('Lorri 401b'!L:L,MATCH('Retirement Calculator'!A999,'Lorri 401b'!N:N,0),0)</f>
        <v>-15581709.49300776</v>
      </c>
      <c r="S999" s="25">
        <f t="shared" ca="1" si="787"/>
        <v>-14705880.947784785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871047.21930771065</v>
      </c>
      <c r="R1000" s="25">
        <f t="array" aca="1" ref="R1000" ca="1">INDEX('Lorri 401b'!L:L,MATCH('Retirement Calculator'!A1000,'Lorri 401b'!N:N,0),0)</f>
        <v>-15668378.81650785</v>
      </c>
      <c r="S1000" s="25">
        <f t="shared" ca="1" si="787"/>
        <v>-14797331.597200138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866245.9712011317</v>
      </c>
      <c r="R1001" s="25">
        <f t="array" aca="1" ref="R1001" ca="1">INDEX('Lorri 401b'!L:L,MATCH('Retirement Calculator'!A1001,'Lorri 401b'!N:N,0),0)</f>
        <v>-15755409.262189189</v>
      </c>
      <c r="S1001" s="25">
        <f t="shared" ca="1" si="787"/>
        <v>-14889163.290988058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861424.71789410862</v>
      </c>
      <c r="R1002" s="25">
        <f t="array" aca="1" ref="R1002" ca="1">INDEX('Lorri 401b'!L:L,MATCH('Retirement Calculator'!A1002,'Lorri 401b'!N:N,0),0)</f>
        <v>-15842802.334727533</v>
      </c>
      <c r="S1002" s="25">
        <f t="shared" ca="1" si="787"/>
        <v>-14981377.616833424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856583.37603163964</v>
      </c>
      <c r="R1003" s="25">
        <f t="array" aca="1" ref="R1003" ca="1">INDEX('Lorri 401b'!L:L,MATCH('Retirement Calculator'!A1003,'Lorri 401b'!N:N,0),0)</f>
        <v>-15930559.545068121</v>
      </c>
      <c r="S1003" s="25">
        <f t="shared" ca="1" si="787"/>
        <v>-15073976.169036482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851721.86191141035</v>
      </c>
      <c r="R1004" s="25">
        <f t="array" aca="1" ref="R1004" ca="1">INDEX('Lorri 401b'!L:L,MATCH('Retirement Calculator'!A1004,'Lorri 401b'!N:N,0),0)</f>
        <v>-16018682.410451794</v>
      </c>
      <c r="S1004" s="25">
        <f t="shared" ca="1" si="787"/>
        <v>-15166960.548540384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846840.09148234676</v>
      </c>
      <c r="R1005" s="25">
        <f t="array" aca="1" ref="R1005" ca="1">INDEX('Lorri 401b'!L:L,MATCH('Retirement Calculator'!A1005,'Lorri 401b'!N:N,0),0)</f>
        <v>-16107172.454441233</v>
      </c>
      <c r="S1005" s="25">
        <f t="shared" ca="1" si="787"/>
        <v>-15260332.362958886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841937.98034316208</v>
      </c>
      <c r="R1006" s="25">
        <f t="array" aca="1" ref="R1006" ca="1">INDEX('Lorri 401b'!L:L,MATCH('Retirement Calculator'!A1006,'Lorri 401b'!N:N,0),0)</f>
        <v>-16196031.206947295</v>
      </c>
      <c r="S1006" s="25">
        <f t="shared" ca="1" si="787"/>
        <v>-15354093.226604134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837015.44374089746</v>
      </c>
      <c r="R1007" s="25">
        <f t="array" aca="1" ref="R1007" ca="1">INDEX('Lorri 401b'!L:L,MATCH('Retirement Calculator'!A1007,'Lorri 401b'!N:N,0),0)</f>
        <v>-16285260.204255465</v>
      </c>
      <c r="S1007" s="25">
        <f t="shared" ca="1" si="787"/>
        <v>-15448244.760514569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832072.39656945679</v>
      </c>
      <c r="R1008" s="25">
        <f t="array" aca="1" ref="R1008" ca="1">INDEX('Lorri 401b'!L:L,MATCH('Retirement Calculator'!A1008,'Lorri 401b'!N:N,0),0)</f>
        <v>-16374860.98905242</v>
      </c>
      <c r="S1008" s="25">
        <f t="shared" ca="1" si="787"/>
        <v>-15542788.592482964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827108.75336813508</v>
      </c>
      <c r="R1009" s="25">
        <f t="array" aca="1" ref="R1009" ca="1">INDEX('Lorri 401b'!L:L,MATCH('Retirement Calculator'!A1009,'Lorri 401b'!N:N,0),0)</f>
        <v>-16464835.110452695</v>
      </c>
      <c r="S1009" s="25">
        <f t="shared" ca="1" si="787"/>
        <v>-15637726.357084559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822124.42832014116</v>
      </c>
      <c r="R1010" s="25">
        <f t="array" aca="1" ref="R1010" ca="1">INDEX('Lorri 401b'!L:L,MATCH('Retirement Calculator'!A1010,'Lorri 401b'!N:N,0),0)</f>
        <v>-16555184.124025472</v>
      </c>
      <c r="S1010" s="25">
        <f t="shared" ca="1" si="787"/>
        <v>-15733059.69570533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817119.33525111398</v>
      </c>
      <c r="R1011" s="25">
        <f t="array" aca="1" ref="R1011" ca="1">INDEX('Lorri 401b'!L:L,MATCH('Retirement Calculator'!A1011,'Lorri 401b'!N:N,0),0)</f>
        <v>-16645909.591821468</v>
      </c>
      <c r="S1011" s="25">
        <f t="shared" ca="1" si="787"/>
        <v>-15828790.256570354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812093.38762763247</v>
      </c>
      <c r="R1012" s="25">
        <f t="array" aca="1" ref="R1012" ca="1">INDEX('Lorri 401b'!L:L,MATCH('Retirement Calculator'!A1012,'Lorri 401b'!N:N,0),0)</f>
        <v>-16737013.082399948</v>
      </c>
      <c r="S1012" s="25">
        <f t="shared" ca="1" si="787"/>
        <v>-15924919.694772314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807046.49855571985</v>
      </c>
      <c r="R1013" s="25">
        <f t="array" aca="1" ref="R1013" ca="1">INDEX('Lorri 401b'!L:L,MATCH('Retirement Calculator'!A1013,'Lorri 401b'!N:N,0),0)</f>
        <v>-16828496.170855839</v>
      </c>
      <c r="S1013" s="25">
        <f t="shared" ca="1" si="787"/>
        <v>-16021449.672300119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801978.58077934093</v>
      </c>
      <c r="R1014" s="25">
        <f t="array" aca="1" ref="R1014" ca="1">INDEX('Lorri 401b'!L:L,MATCH('Retirement Calculator'!A1014,'Lorri 401b'!N:N,0),0)</f>
        <v>-16920360.438846961</v>
      </c>
      <c r="S1014" s="25">
        <f t="shared" ca="1" si="787"/>
        <v>-16118381.858067621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796889.54667889373</v>
      </c>
      <c r="R1015" s="25">
        <f t="array" aca="1" ref="R1015" ca="1">INDEX('Lorri 401b'!L:L,MATCH('Retirement Calculator'!A1015,'Lorri 401b'!N:N,0),0)</f>
        <v>-17012607.474621378</v>
      </c>
      <c r="S1015" s="25">
        <f t="shared" ca="1" si="787"/>
        <v>-16215717.927942485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791779.30826969468</v>
      </c>
      <c r="R1016" s="25">
        <f t="array" aca="1" ref="R1016" ca="1">INDEX('Lorri 401b'!L:L,MATCH('Retirement Calculator'!A1016,'Lorri 401b'!N:N,0),0)</f>
        <v>-17105238.873044856</v>
      </c>
      <c r="S1016" s="25">
        <f t="shared" ca="1" si="787"/>
        <v>-16313459.564775161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786647.77720045729</v>
      </c>
      <c r="R1017" s="25">
        <f t="array" aca="1" ref="R1017" ca="1">INDEX('Lorri 401b'!L:L,MATCH('Retirement Calculator'!A1017,'Lorri 401b'!N:N,0),0)</f>
        <v>-17198256.23562843</v>
      </c>
      <c r="S1017" s="25">
        <f t="shared" ca="1" si="787"/>
        <v>-16411608.458427973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781494.86475176481</v>
      </c>
      <c r="R1018" s="25">
        <f t="array" aca="1" ref="R1018" ca="1">INDEX('Lorri 401b'!L:L,MATCH('Retirement Calculator'!A1018,'Lorri 401b'!N:N,0),0)</f>
        <v>-17291661.170556102</v>
      </c>
      <c r="S1018" s="25">
        <f t="shared" ca="1" si="787"/>
        <v>-16510166.305804336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776320.48183453607</v>
      </c>
      <c r="R1019" s="25">
        <f t="array" aca="1" ref="R1019" ca="1">INDEX('Lorri 401b'!L:L,MATCH('Retirement Calculator'!A1019,'Lorri 401b'!N:N,0),0)</f>
        <v>-17385455.29271264</v>
      </c>
      <c r="S1019" s="25">
        <f t="shared" ca="1" si="787"/>
        <v>-16609134.810878104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771124.53898848558</v>
      </c>
      <c r="R1020" s="25">
        <f t="array" aca="1" ref="R1020" ca="1">INDEX('Lorri 401b'!L:L,MATCH('Retirement Calculator'!A1020,'Lorri 401b'!N:N,0),0)</f>
        <v>-17479640.223711498</v>
      </c>
      <c r="S1020" s="25">
        <f t="shared" ca="1" si="787"/>
        <v>-16708515.684723012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765906.94638057647</v>
      </c>
      <c r="R1021" s="25">
        <f t="array" aca="1" ref="R1021" ca="1">INDEX('Lorri 401b'!L:L,MATCH('Retirement Calculator'!A1021,'Lorri 401b'!N:N,0),0)</f>
        <v>-17574217.591922849</v>
      </c>
      <c r="S1021" s="25">
        <f t="shared" ca="1" si="787"/>
        <v>-16808310.645542271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760667.61380346771</v>
      </c>
      <c r="R1022" s="25">
        <f t="array" aca="1" ref="R1022" ca="1">INDEX('Lorri 401b'!L:L,MATCH('Retirement Calculator'!A1022,'Lorri 401b'!N:N,0),0)</f>
        <v>-17669189.03250175</v>
      </c>
      <c r="S1022" s="25">
        <f t="shared" ca="1" si="787"/>
        <v>-16908521.418698281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755406.45067395444</v>
      </c>
      <c r="R1023" s="25">
        <f t="array" aca="1" ref="R1023" ca="1">INDEX('Lorri 401b'!L:L,MATCH('Retirement Calculator'!A1023,'Lorri 401b'!N:N,0),0)</f>
        <v>-17764556.187416397</v>
      </c>
      <c r="S1023" s="25">
        <f t="shared" ca="1" si="787"/>
        <v>-17009149.736742444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750123.36603140144</v>
      </c>
      <c r="R1024" s="25">
        <f t="array" aca="1" ref="R1024" ca="1">INDEX('Lorri 401b'!L:L,MATCH('Retirement Calculator'!A1024,'Lorri 401b'!N:N,0),0)</f>
        <v>-17860320.705476519</v>
      </c>
      <c r="S1024" s="25">
        <f t="shared" ca="1" si="787"/>
        <v>-17110197.339445118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744818.26853617118</v>
      </c>
      <c r="R1025" s="25">
        <f t="array" aca="1" ref="R1025" ca="1">INDEX('Lorri 401b'!L:L,MATCH('Retirement Calculator'!A1025,'Lorri 401b'!N:N,0),0)</f>
        <v>-17956484.242361892</v>
      </c>
      <c r="S1025" s="25">
        <f t="shared" ca="1" si="787"/>
        <v>-17211665.973825719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739491.06646804407</v>
      </c>
      <c r="R1026" s="25">
        <f t="array" aca="1" ref="R1026" ca="1">INDEX('Lorri 401b'!L:L,MATCH('Retirement Calculator'!A1026,'Lorri 401b'!N:N,0),0)</f>
        <v>-18053048.460650954</v>
      </c>
      <c r="S1026" s="25">
        <f t="shared" ca="1" si="787"/>
        <v>-17313557.394182909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734141.66772463312</v>
      </c>
      <c r="R1027" s="25">
        <f t="array" aca="1" ref="R1027" ca="1">INDEX('Lorri 401b'!L:L,MATCH('Retirement Calculator'!A1027,'Lorri 401b'!N:N,0),0)</f>
        <v>-18150015.029849555</v>
      </c>
      <c r="S1027" s="25">
        <f t="shared" ca="1" si="787"/>
        <v>-17415873.362124924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728769.97981979128</v>
      </c>
      <c r="R1028" s="25">
        <f t="array" aca="1" ref="R1028" ca="1">INDEX('Lorri 401b'!L:L,MATCH('Retirement Calculator'!A1028,'Lorri 401b'!N:N,0),0)</f>
        <v>-18247385.626419816</v>
      </c>
      <c r="S1028" s="25">
        <f t="shared" ca="1" si="787"/>
        <v>-17518615.646600027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723375.90988201264</v>
      </c>
      <c r="R1029" s="25">
        <f t="array" aca="1" ref="R1029" ca="1">INDEX('Lorri 401b'!L:L,MATCH('Retirement Calculator'!A1029,'Lorri 401b'!N:N,0),0)</f>
        <v>-18345161.93380912</v>
      </c>
      <c r="S1029" s="25">
        <f t="shared" ca="1" si="787"/>
        <v>-17621786.023927107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717959.36465282657</v>
      </c>
      <c r="R1030" s="25">
        <f t="array" aca="1" ref="R1030" ca="1">INDEX('Lorri 401b'!L:L,MATCH('Retirement Calculator'!A1030,'Lorri 401b'!N:N,0),0)</f>
        <v>-18443345.642479215</v>
      </c>
      <c r="S1030" s="25">
        <f t="shared" ca="1" si="787"/>
        <v>-17725386.277826387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712520.25048518553</v>
      </c>
      <c r="R1031" s="25">
        <f t="array" aca="1" ref="R1031" ca="1">INDEX('Lorri 401b'!L:L,MATCH('Retirement Calculator'!A1031,'Lorri 401b'!N:N,0),0)</f>
        <v>-18541938.449935433</v>
      </c>
      <c r="S1031" s="25">
        <f t="shared" ref="S1031:S1171" ca="1" si="1047">SUM(Q1031:R1031)</f>
        <v>-17829418.199450247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707058.47334184602</v>
      </c>
      <c r="R1032" s="25">
        <f t="array" aca="1" ref="R1032" ca="1">INDEX('Lorri 401b'!L:L,MATCH('Retirement Calculator'!A1032,'Lorri 401b'!N:N,0),0)</f>
        <v>-18640942.06075605</v>
      </c>
      <c r="S1032" s="25">
        <f t="shared" ca="1" si="1047"/>
        <v>-17933883.587414205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701573.93879374256</v>
      </c>
      <c r="R1033" s="25">
        <f t="array" aca="1" ref="R1033" ca="1">INDEX('Lorri 401b'!L:L,MATCH('Retirement Calculator'!A1033,'Lorri 401b'!N:N,0),0)</f>
        <v>-18740358.186621755</v>
      </c>
      <c r="S1033" s="25">
        <f t="shared" ca="1" si="1047"/>
        <v>-18038784.247828014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696066.55201835535</v>
      </c>
      <c r="R1034" s="25">
        <f t="array" aca="1" ref="R1034" ca="1">INDEX('Lorri 401b'!L:L,MATCH('Retirement Calculator'!A1034,'Lorri 401b'!N:N,0),0)</f>
        <v>-18840188.546345234</v>
      </c>
      <c r="S1034" s="25">
        <f t="shared" ca="1" si="1047"/>
        <v>-18144121.994326878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690536.21779807075</v>
      </c>
      <c r="R1035" s="25">
        <f t="array" aca="1" ref="R1035" ca="1">INDEX('Lorri 401b'!L:L,MATCH('Retirement Calculator'!A1035,'Lorri 401b'!N:N,0),0)</f>
        <v>-18940434.865900893</v>
      </c>
      <c r="S1035" s="25">
        <f t="shared" ca="1" si="1047"/>
        <v>-18249898.648102824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684982.840518535</v>
      </c>
      <c r="R1036" s="25">
        <f t="array" aca="1" ref="R1036" ca="1">INDEX('Lorri 401b'!L:L,MATCH('Retirement Calculator'!A1036,'Lorri 401b'!N:N,0),0)</f>
        <v>-19041098.8784547</v>
      </c>
      <c r="S1036" s="25">
        <f t="shared" ca="1" si="1047"/>
        <v>-18356116.037936166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679406.32416700118</v>
      </c>
      <c r="R1037" s="25">
        <f t="array" aca="1" ref="R1037" ca="1">INDEX('Lorri 401b'!L:L,MATCH('Retirement Calculator'!A1037,'Lorri 401b'!N:N,0),0)</f>
        <v>-19142182.324394148</v>
      </c>
      <c r="S1037" s="25">
        <f t="shared" ca="1" si="1047"/>
        <v>-18462776.000227146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673806.57233066927</v>
      </c>
      <c r="R1038" s="25">
        <f t="array" aca="1" ref="R1038" ca="1">INDEX('Lorri 401b'!L:L,MATCH('Retirement Calculator'!A1038,'Lorri 401b'!N:N,0),0)</f>
        <v>-19243686.951358344</v>
      </c>
      <c r="S1038" s="25">
        <f t="shared" ca="1" si="1047"/>
        <v>-18569880.379027676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668183.48819501931</v>
      </c>
      <c r="R1039" s="25">
        <f t="array" aca="1" ref="R1039" ca="1">INDEX('Lorri 401b'!L:L,MATCH('Retirement Calculator'!A1039,'Lorri 401b'!N:N,0),0)</f>
        <v>-19345614.514268227</v>
      </c>
      <c r="S1039" s="25">
        <f t="shared" ca="1" si="1047"/>
        <v>-18677431.026073206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662536.97454213747</v>
      </c>
      <c r="R1040" s="25">
        <f t="array" aca="1" ref="R1040" ca="1">INDEX('Lorri 401b'!L:L,MATCH('Retirement Calculator'!A1040,'Lorri 401b'!N:N,0),0)</f>
        <v>-19447966.7753569</v>
      </c>
      <c r="S1040" s="25">
        <f t="shared" ca="1" si="1047"/>
        <v>-18785429.800814763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656866.93374903523</v>
      </c>
      <c r="R1041" s="25">
        <f t="array" aca="1" ref="R1041" ca="1">INDEX('Lorri 401b'!L:L,MATCH('Retirement Calculator'!A1041,'Lorri 401b'!N:N,0),0)</f>
        <v>-19550745.504200108</v>
      </c>
      <c r="S1041" s="25">
        <f t="shared" ca="1" si="1047"/>
        <v>-18893878.570451073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651173.26778596174</v>
      </c>
      <c r="R1042" s="25">
        <f t="array" aca="1" ref="R1042" ca="1">INDEX('Lorri 401b'!L:L,MATCH('Retirement Calculator'!A1042,'Lorri 401b'!N:N,0),0)</f>
        <v>-19653952.477746829</v>
      </c>
      <c r="S1042" s="25">
        <f t="shared" ca="1" si="1047"/>
        <v>-19002779.209960867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645455.87821470876</v>
      </c>
      <c r="R1043" s="25">
        <f t="array" aca="1" ref="R1043" ca="1">INDEX('Lorri 401b'!L:L,MATCH('Retirement Calculator'!A1043,'Lorri 401b'!N:N,0),0)</f>
        <v>-19757589.480349995</v>
      </c>
      <c r="S1043" s="25">
        <f t="shared" ca="1" si="1047"/>
        <v>-19112133.602135286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639714.66618690896</v>
      </c>
      <c r="R1044" s="25">
        <f t="array" aca="1" ref="R1044" ca="1">INDEX('Lorri 401b'!L:L,MATCH('Retirement Calculator'!A1044,'Lorri 401b'!N:N,0),0)</f>
        <v>-19861658.303797342</v>
      </c>
      <c r="S1044" s="25">
        <f t="shared" ca="1" si="1047"/>
        <v>-19221943.637610432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633949.53244232666</v>
      </c>
      <c r="R1045" s="25">
        <f t="array" aca="1" ref="R1045" ca="1">INDEX('Lorri 401b'!L:L,MATCH('Retirement Calculator'!A1045,'Lorri 401b'!N:N,0),0)</f>
        <v>-19966160.747342385</v>
      </c>
      <c r="S1045" s="25">
        <f t="shared" ca="1" si="1047"/>
        <v>-19332211.214900058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628160.3773071419</v>
      </c>
      <c r="R1046" s="25">
        <f t="array" aca="1" ref="R1046" ca="1">INDEX('Lorri 401b'!L:L,MATCH('Retirement Calculator'!A1046,'Lorri 401b'!N:N,0),0)</f>
        <v>-20071098.617735535</v>
      </c>
      <c r="S1046" s="25">
        <f t="shared" ca="1" si="1047"/>
        <v>-19442938.240428392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622347.10069222725</v>
      </c>
      <c r="R1047" s="25">
        <f t="array" aca="1" ref="R1047" ca="1">INDEX('Lorri 401b'!L:L,MATCH('Retirement Calculator'!A1047,'Lorri 401b'!N:N,0),0)</f>
        <v>-20176473.729255322</v>
      </c>
      <c r="S1047" s="25">
        <f t="shared" ca="1" si="1047"/>
        <v>-19554126.628563095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616509.60209141707</v>
      </c>
      <c r="R1048" s="25">
        <f t="array" aca="1" ref="R1048" ca="1">INDEX('Lorri 401b'!L:L,MATCH('Retirement Calculator'!A1048,'Lorri 401b'!N:N,0),0)</f>
        <v>-20282287.903739773</v>
      </c>
      <c r="S1048" s="25">
        <f t="shared" ca="1" si="1047"/>
        <v>-19665778.301648356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610647.78057977022</v>
      </c>
      <c r="R1049" s="25">
        <f t="array" aca="1" ref="R1049" ca="1">INDEX('Lorri 401b'!L:L,MATCH('Retirement Calculator'!A1049,'Lorri 401b'!N:N,0),0)</f>
        <v>-20388542.970617909</v>
      </c>
      <c r="S1049" s="25">
        <f t="shared" ca="1" si="1047"/>
        <v>-19777895.190038137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604761.53481182479</v>
      </c>
      <c r="R1050" s="25">
        <f t="array" aca="1" ref="R1050" ca="1">INDEX('Lorri 401b'!L:L,MATCH('Retirement Calculator'!A1050,'Lorri 401b'!N:N,0),0)</f>
        <v>-20495240.766941372</v>
      </c>
      <c r="S1050" s="25">
        <f t="shared" ca="1" si="1047"/>
        <v>-19890479.232129548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598850.76301984629</v>
      </c>
      <c r="R1051" s="25">
        <f t="array" aca="1" ref="R1051" ca="1">INDEX('Lorri 401b'!L:L,MATCH('Retirement Calculator'!A1051,'Lorri 401b'!N:N,0),0)</f>
        <v>-20602383.137416184</v>
      </c>
      <c r="S1051" s="25">
        <f t="shared" ca="1" si="1047"/>
        <v>-20003532.374396339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592915.36301206786</v>
      </c>
      <c r="R1052" s="25">
        <f t="array" aca="1" ref="R1052" ca="1">INDEX('Lorri 401b'!L:L,MATCH('Retirement Calculator'!A1052,'Lorri 401b'!N:N,0),0)</f>
        <v>-20709971.934434641</v>
      </c>
      <c r="S1052" s="25">
        <f t="shared" ca="1" si="1047"/>
        <v>-20117056.571422573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586955.23217092373</v>
      </c>
      <c r="R1053" s="25">
        <f t="array" aca="1" ref="R1053" ca="1">INDEX('Lorri 401b'!L:L,MATCH('Retirement Calculator'!A1053,'Lorri 401b'!N:N,0),0)</f>
        <v>-20818009.01810734</v>
      </c>
      <c r="S1053" s="25">
        <f t="shared" ca="1" si="1047"/>
        <v>-20231053.785936415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580970.26745127479</v>
      </c>
      <c r="R1054" s="25">
        <f t="array" aca="1" ref="R1054" ca="1">INDEX('Lorri 401b'!L:L,MATCH('Retirement Calculator'!A1054,'Lorri 401b'!N:N,0),0)</f>
        <v>-20926496.256295342</v>
      </c>
      <c r="S1054" s="25">
        <f t="shared" ca="1" si="1047"/>
        <v>-20345525.988844067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574960.36537862732</v>
      </c>
      <c r="R1055" s="25">
        <f t="array" aca="1" ref="R1055" ca="1">INDEX('Lorri 401b'!L:L,MATCH('Retirement Calculator'!A1055,'Lorri 401b'!N:N,0),0)</f>
        <v>-21035435.52464246</v>
      </c>
      <c r="S1055" s="25">
        <f t="shared" ca="1" si="1047"/>
        <v>-20460475.159263834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568925.4220473438</v>
      </c>
      <c r="R1056" s="25">
        <f t="array" aca="1" ref="R1056" ca="1">INDEX('Lorri 401b'!L:L,MATCH('Retirement Calculator'!A1056,'Lorri 401b'!N:N,0),0)</f>
        <v>-21144828.706607692</v>
      </c>
      <c r="S1056" s="25">
        <f t="shared" ca="1" si="1047"/>
        <v>-20575903.284560349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562865.33311884664</v>
      </c>
      <c r="R1057" s="25">
        <f t="array" aca="1" ref="R1057" ca="1">INDEX('Lorri 401b'!L:L,MATCH('Retirement Calculator'!A1057,'Lorri 401b'!N:N,0),0)</f>
        <v>-21254677.693497777</v>
      </c>
      <c r="S1057" s="25">
        <f t="shared" ca="1" si="1047"/>
        <v>-20691812.360378928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556779.99381981406</v>
      </c>
      <c r="R1058" s="25">
        <f t="array" aca="1" ref="R1058" ca="1">INDEX('Lorri 401b'!L:L,MATCH('Retirement Calculator'!A1058,'Lorri 401b'!N:N,0),0)</f>
        <v>-21364984.384499907</v>
      </c>
      <c r="S1058" s="25">
        <f t="shared" ca="1" si="1047"/>
        <v>-20808204.390680093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550669.29894036881</v>
      </c>
      <c r="R1059" s="25">
        <f t="array" aca="1" ref="R1059" ca="1">INDEX('Lorri 401b'!L:L,MATCH('Retirement Calculator'!A1059,'Lorri 401b'!N:N,0),0)</f>
        <v>-21475750.686714545</v>
      </c>
      <c r="S1059" s="25">
        <f t="shared" ca="1" si="1047"/>
        <v>-20925081.387774177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544533.1428322593</v>
      </c>
      <c r="R1060" s="25">
        <f t="array" aca="1" ref="R1060" ca="1">INDEX('Lorri 401b'!L:L,MATCH('Retirement Calculator'!A1060,'Lorri 401b'!N:N,0),0)</f>
        <v>-21586978.515188411</v>
      </c>
      <c r="S1060" s="25">
        <f t="shared" ca="1" si="1047"/>
        <v>-21042445.37235615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538371.41940703266</v>
      </c>
      <c r="R1061" s="25">
        <f t="array" aca="1" ref="R1061" ca="1">INDEX('Lorri 401b'!L:L,MATCH('Retirement Calculator'!A1061,'Lorri 401b'!N:N,0),0)</f>
        <v>-21698669.792947583</v>
      </c>
      <c r="S1061" s="25">
        <f t="shared" ca="1" si="1047"/>
        <v>-21160298.37354055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532184.0221342009</v>
      </c>
      <c r="R1062" s="25">
        <f t="array" aca="1" ref="R1062" ca="1">INDEX('Lorri 401b'!L:L,MATCH('Retirement Calculator'!A1062,'Lorri 401b'!N:N,0),0)</f>
        <v>-21810826.451030754</v>
      </c>
      <c r="S1062" s="25">
        <f t="shared" ca="1" si="1047"/>
        <v>-21278642.428896554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525970.84403939894</v>
      </c>
      <c r="R1063" s="25">
        <f t="array" aca="1" ref="R1063" ca="1">INDEX('Lorri 401b'!L:L,MATCH('Retirement Calculator'!A1063,'Lorri 401b'!N:N,0),0)</f>
        <v>-21923450.428522602</v>
      </c>
      <c r="S1063" s="25">
        <f t="shared" ca="1" si="1047"/>
        <v>-21397479.584483203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519731.77770253533</v>
      </c>
      <c r="R1064" s="25">
        <f t="array" aca="1" ref="R1064" ca="1">INDEX('Lorri 401b'!L:L,MATCH('Retirement Calculator'!A1064,'Lorri 401b'!N:N,0),0)</f>
        <v>-22036543.672587335</v>
      </c>
      <c r="S1064" s="25">
        <f t="shared" ca="1" si="1047"/>
        <v>-21516811.894884799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513466.7152559348</v>
      </c>
      <c r="R1065" s="25">
        <f t="array" aca="1" ref="R1065" ca="1">INDEX('Lorri 401b'!L:L,MATCH('Retirement Calculator'!A1065,'Lorri 401b'!N:N,0),0)</f>
        <v>-22150108.138502337</v>
      </c>
      <c r="S1065" s="25">
        <f t="shared" ca="1" si="1047"/>
        <v>-21636641.423246402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507175.54838247341</v>
      </c>
      <c r="R1066" s="25">
        <f t="array" aca="1" ref="R1066" ca="1">INDEX('Lorri 401b'!L:L,MATCH('Retirement Calculator'!A1066,'Lorri 401b'!N:N,0),0)</f>
        <v>-22264145.789691985</v>
      </c>
      <c r="S1066" s="25">
        <f t="shared" ca="1" si="1047"/>
        <v>-21756970.241309512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500858.16831370594</v>
      </c>
      <c r="R1067" s="25">
        <f t="array" aca="1" ref="R1067" ca="1">INDEX('Lorri 401b'!L:L,MATCH('Retirement Calculator'!A1067,'Lorri 401b'!N:N,0),0)</f>
        <v>-22378658.59776159</v>
      </c>
      <c r="S1067" s="25">
        <f t="shared" ca="1" si="1047"/>
        <v>-21877800.429447886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494514.46582798526</v>
      </c>
      <c r="R1068" s="25">
        <f t="array" aca="1" ref="R1068" ca="1">INDEX('Lorri 401b'!L:L,MATCH('Retirement Calculator'!A1068,'Lorri 401b'!N:N,0),0)</f>
        <v>-22493648.542531487</v>
      </c>
      <c r="S1068" s="25">
        <f t="shared" ca="1" si="1047"/>
        <v>-21999134.0767035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488144.33124857408</v>
      </c>
      <c r="R1069" s="25">
        <f t="array" aca="1" ref="R1069" ca="1">INDEX('Lorri 401b'!L:L,MATCH('Retirement Calculator'!A1069,'Lorri 401b'!N:N,0),0)</f>
        <v>-22609117.612071257</v>
      </c>
      <c r="S1069" s="25">
        <f t="shared" ca="1" si="1047"/>
        <v>-22120973.280822683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481747.65444174869</v>
      </c>
      <c r="R1070" s="25">
        <f t="array" aca="1" ref="R1070" ca="1">INDEX('Lorri 401b'!L:L,MATCH('Retirement Calculator'!A1070,'Lorri 401b'!N:N,0),0)</f>
        <v>-22725067.802734111</v>
      </c>
      <c r="S1070" s="25">
        <f t="shared" ca="1" si="1047"/>
        <v>-22243320.148292363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475324.32481489488</v>
      </c>
      <c r="R1071" s="25">
        <f t="array" aca="1" ref="R1071" ca="1">INDEX('Lorri 401b'!L:L,MATCH('Retirement Calculator'!A1071,'Lorri 401b'!N:N,0),0)</f>
        <v>-22841501.11919139</v>
      </c>
      <c r="S1071" s="25">
        <f t="shared" ca="1" si="1047"/>
        <v>-22366176.794376496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468874.23131459585</v>
      </c>
      <c r="R1072" s="25">
        <f t="array" aca="1" ref="R1072" ca="1">INDEX('Lorri 401b'!L:L,MATCH('Retirement Calculator'!A1072,'Lorri 401b'!N:N,0),0)</f>
        <v>-22958419.574467242</v>
      </c>
      <c r="S1072" s="25">
        <f t="shared" ca="1" si="1047"/>
        <v>-22489545.343152646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462397.26242471224</v>
      </c>
      <c r="R1073" s="25">
        <f t="array" aca="1" ref="R1073" ca="1">INDEX('Lorri 401b'!L:L,MATCH('Retirement Calculator'!A1073,'Lorri 401b'!N:N,0),0)</f>
        <v>-23075825.18997341</v>
      </c>
      <c r="S1073" s="25">
        <f t="shared" ca="1" si="1047"/>
        <v>-22613427.927548699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455893.30616445409</v>
      </c>
      <c r="R1074" s="25">
        <f t="array" aca="1" ref="R1074" ca="1">INDEX('Lorri 401b'!L:L,MATCH('Retirement Calculator'!A1074,'Lorri 401b'!N:N,0),0)</f>
        <v>-23193719.995544188</v>
      </c>
      <c r="S1074" s="25">
        <f t="shared" ca="1" si="1047"/>
        <v>-22737826.689379733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449362.2500864449</v>
      </c>
      <c r="R1075" s="25">
        <f t="array" aca="1" ref="R1075" ca="1">INDEX('Lorri 401b'!L:L,MATCH('Retirement Calculator'!A1075,'Lorri 401b'!N:N,0),0)</f>
        <v>-23312106.029471509</v>
      </c>
      <c r="S1075" s="25">
        <f t="shared" ca="1" si="1047"/>
        <v>-22862743.779385064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442803.98127477732</v>
      </c>
      <c r="R1076" s="25">
        <f t="array" aca="1" ref="R1076" ca="1">INDEX('Lorri 401b'!L:L,MATCH('Retirement Calculator'!A1076,'Lorri 401b'!N:N,0),0)</f>
        <v>-23430985.338540196</v>
      </c>
      <c r="S1076" s="25">
        <f t="shared" ca="1" si="1047"/>
        <v>-22988181.35726542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436218.38634306111</v>
      </c>
      <c r="R1077" s="25">
        <f t="array" aca="1" ref="R1077" ca="1">INDEX('Lorri 401b'!L:L,MATCH('Retirement Calculator'!A1077,'Lorri 401b'!N:N,0),0)</f>
        <v>-23550359.978063334</v>
      </c>
      <c r="S1077" s="25">
        <f t="shared" ca="1" si="1047"/>
        <v>-23114141.591720272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429605.35143246275</v>
      </c>
      <c r="R1078" s="25">
        <f t="array" aca="1" ref="R1078" ca="1">INDEX('Lorri 401b'!L:L,MATCH('Retirement Calculator'!A1078,'Lorri 401b'!N:N,0),0)</f>
        <v>-23670232.011917818</v>
      </c>
      <c r="S1078" s="25">
        <f t="shared" ca="1" si="1047"/>
        <v>-23240626.660485357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422964.76220973692</v>
      </c>
      <c r="R1079" s="25">
        <f t="array" aca="1" ref="R1079" ca="1">INDEX('Lorri 401b'!L:L,MATCH('Retirement Calculator'!A1079,'Lorri 401b'!N:N,0),0)</f>
        <v>-23790603.51258003</v>
      </c>
      <c r="S1079" s="25">
        <f t="shared" ca="1" si="1047"/>
        <v>-23367638.750370294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416296.50386524975</v>
      </c>
      <c r="R1080" s="25">
        <f t="array" aca="1" ref="R1080" ca="1">INDEX('Lorri 401b'!L:L,MATCH('Retirement Calculator'!A1080,'Lorri 401b'!N:N,0),0)</f>
        <v>-23911476.561161667</v>
      </c>
      <c r="S1080" s="25">
        <f t="shared" ca="1" si="1047"/>
        <v>-23495180.057296418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409600.46111099387</v>
      </c>
      <c r="R1081" s="25">
        <f t="array" aca="1" ref="R1081" ca="1">INDEX('Lorri 401b'!L:L,MATCH('Retirement Calculator'!A1081,'Lorri 401b'!N:N,0),0)</f>
        <v>-24032853.247445729</v>
      </c>
      <c r="S1081" s="25">
        <f t="shared" ca="1" si="1047"/>
        <v>-23623252.786334734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402876.51817859523</v>
      </c>
      <c r="R1082" s="25">
        <f t="array" aca="1" ref="R1082" ca="1">INDEX('Lorri 401b'!L:L,MATCH('Retirement Calculator'!A1082,'Lorri 401b'!N:N,0),0)</f>
        <v>-24154735.669922642</v>
      </c>
      <c r="S1082" s="25">
        <f t="shared" ca="1" si="1047"/>
        <v>-23751859.151744045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396124.5588173116</v>
      </c>
      <c r="R1083" s="25">
        <f t="array" aca="1" ref="R1083" ca="1">INDEX('Lorri 401b'!L:L,MATCH('Retirement Calculator'!A1083,'Lorri 401b'!N:N,0),0)</f>
        <v>-24277125.93582654</v>
      </c>
      <c r="S1083" s="25">
        <f t="shared" ca="1" si="1047"/>
        <v>-23881001.377009228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389344.46629202261</v>
      </c>
      <c r="R1084" s="25">
        <f t="array" aca="1" ref="R1084" ca="1">INDEX('Lorri 401b'!L:L,MATCH('Retirement Calculator'!A1084,'Lorri 401b'!N:N,0),0)</f>
        <v>-24400026.161171705</v>
      </c>
      <c r="S1084" s="25">
        <f t="shared" ca="1" si="1047"/>
        <v>-24010681.694879681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382536.1233812116</v>
      </c>
      <c r="R1085" s="25">
        <f t="array" aca="1" ref="R1085" ca="1">INDEX('Lorri 401b'!L:L,MATCH('Retirement Calculator'!A1085,'Lorri 401b'!N:N,0),0)</f>
        <v>-24523438.470789142</v>
      </c>
      <c r="S1085" s="25">
        <f t="shared" ca="1" si="1047"/>
        <v>-24140902.34740793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375699.4123749389</v>
      </c>
      <c r="R1086" s="25">
        <f t="array" aca="1" ref="R1086" ca="1">INDEX('Lorri 401b'!L:L,MATCH('Retirement Calculator'!A1086,'Lorri 401b'!N:N,0),0)</f>
        <v>-24647364.99836332</v>
      </c>
      <c r="S1086" s="25">
        <f t="shared" ca="1" si="1047"/>
        <v>-24271665.58598838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368834.21507280669</v>
      </c>
      <c r="R1087" s="25">
        <f t="array" aca="1" ref="R1087" ca="1">INDEX('Lorri 401b'!L:L,MATCH('Retirement Calculator'!A1087,'Lorri 401b'!N:N,0),0)</f>
        <v>-24771807.886469055</v>
      </c>
      <c r="S1087" s="25">
        <f t="shared" ca="1" si="1047"/>
        <v>-24402973.671396248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361940.41278191563</v>
      </c>
      <c r="R1088" s="25">
        <f t="array" aca="1" ref="R1088" ca="1">INDEX('Lorri 401b'!L:L,MATCH('Retirement Calculator'!A1088,'Lorri 401b'!N:N,0),0)</f>
        <v>-24896769.286608566</v>
      </c>
      <c r="S1088" s="25">
        <f t="shared" ca="1" si="1047"/>
        <v>-24534828.873826649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355017.88631481252</v>
      </c>
      <c r="R1089" s="25">
        <f t="array" aca="1" ref="R1089" ca="1">INDEX('Lorri 401b'!L:L,MATCH('Retirement Calculator'!A1089,'Lorri 401b'!N:N,0),0)</f>
        <v>-25022251.359248657</v>
      </c>
      <c r="S1089" s="25">
        <f t="shared" ca="1" si="1047"/>
        <v>-24667233.472933844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348066.51598742983</v>
      </c>
      <c r="R1090" s="25">
        <f t="array" aca="1" ref="R1090" ca="1">INDEX('Lorri 401b'!L:L,MATCH('Retirement Calculator'!A1090,'Lorri 401b'!N:N,0),0)</f>
        <v>-25148256.273858082</v>
      </c>
      <c r="S1090" s="25">
        <f t="shared" ca="1" si="1047"/>
        <v>-24800189.757870652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341086.18161701632</v>
      </c>
      <c r="R1091" s="25">
        <f t="array" aca="1" ref="R1091" ca="1">INDEX('Lorri 401b'!L:L,MATCH('Retirement Calculator'!A1091,'Lorri 401b'!N:N,0),0)</f>
        <v>-25274786.208945043</v>
      </c>
      <c r="S1091" s="25">
        <f t="shared" ca="1" si="1047"/>
        <v>-24933700.027328026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334076.76252005948</v>
      </c>
      <c r="R1092" s="25">
        <f t="array" aca="1" ref="R1092" ca="1">INDEX('Lorri 401b'!L:L,MATCH('Retirement Calculator'!A1092,'Lorri 401b'!N:N,0),0)</f>
        <v>-25401843.35209487</v>
      </c>
      <c r="S1092" s="25">
        <f t="shared" ca="1" si="1047"/>
        <v>-25067766.58957481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327038.13751019863</v>
      </c>
      <c r="R1093" s="25">
        <f t="array" aca="1" ref="R1093" ca="1">INDEX('Lorri 401b'!L:L,MATCH('Retirement Calculator'!A1093,'Lorri 401b'!N:N,0),0)</f>
        <v>-25529429.900007822</v>
      </c>
      <c r="S1093" s="25">
        <f t="shared" ca="1" si="1047"/>
        <v>-25202391.762497623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319970.18489613006</v>
      </c>
      <c r="R1094" s="25">
        <f t="array" aca="1" ref="R1094" ca="1">INDEX('Lorri 401b'!L:L,MATCH('Retirement Calculator'!A1094,'Lorri 401b'!N:N,0),0)</f>
        <v>-25657548.058537077</v>
      </c>
      <c r="S1094" s="25">
        <f t="shared" ca="1" si="1047"/>
        <v>-25337577.873640947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312872.78247950284</v>
      </c>
      <c r="R1095" s="25">
        <f t="array" aca="1" ref="R1095" ca="1">INDEX('Lorri 401b'!L:L,MATCH('Retirement Calculator'!A1095,'Lorri 401b'!N:N,0),0)</f>
        <v>-25786200.042726871</v>
      </c>
      <c r="S1095" s="25">
        <f t="shared" ca="1" si="1047"/>
        <v>-25473327.260247368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305745.80755280633</v>
      </c>
      <c r="R1096" s="25">
        <f t="array" aca="1" ref="R1096" ca="1">INDEX('Lorri 401b'!L:L,MATCH('Retirement Calculator'!A1096,'Lorri 401b'!N:N,0),0)</f>
        <v>-25915388.076850787</v>
      </c>
      <c r="S1096" s="25">
        <f t="shared" ca="1" si="1047"/>
        <v>-25609642.26929798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298589.13689724857</v>
      </c>
      <c r="R1097" s="25">
        <f t="array" aca="1" ref="R1097" ca="1">INDEX('Lorri 401b'!L:L,MATCH('Retirement Calculator'!A1097,'Lorri 401b'!N:N,0),0)</f>
        <v>-26045114.394450221</v>
      </c>
      <c r="S1097" s="25">
        <f t="shared" ca="1" si="1047"/>
        <v>-25746525.257552974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291402.64678062598</v>
      </c>
      <c r="R1098" s="25">
        <f t="array" aca="1" ref="R1098" ca="1">INDEX('Lorri 401b'!L:L,MATCH('Retirement Calculator'!A1098,'Lorri 401b'!N:N,0),0)</f>
        <v>-26175381.238372985</v>
      </c>
      <c r="S1098" s="25">
        <f t="shared" ca="1" si="1047"/>
        <v>-25883978.59159236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284186.21295518416</v>
      </c>
      <c r="R1099" s="25">
        <f t="array" aca="1" ref="R1099" ca="1">INDEX('Lorri 401b'!L:L,MATCH('Retirement Calculator'!A1099,'Lorri 401b'!N:N,0),0)</f>
        <v>-26306190.860812094</v>
      </c>
      <c r="S1099" s="25">
        <f t="shared" ca="1" si="1047"/>
        <v>-26022004.64785691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276939.71065546968</v>
      </c>
      <c r="R1100" s="25">
        <f t="array" aca="1" ref="R1100" ca="1">INDEX('Lorri 401b'!L:L,MATCH('Retirement Calculator'!A1100,'Lorri 401b'!N:N,0),0)</f>
        <v>-26437545.523344699</v>
      </c>
      <c r="S1100" s="25">
        <f t="shared" ca="1" si="1047"/>
        <v>-26160605.81268923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269663.01459617302</v>
      </c>
      <c r="R1101" s="25">
        <f t="array" aca="1" ref="R1101" ca="1">INDEX('Lorri 401b'!L:L,MATCH('Retirement Calculator'!A1101,'Lorri 401b'!N:N,0),0)</f>
        <v>-26569447.49697119</v>
      </c>
      <c r="S1101" s="25">
        <f t="shared" ca="1" si="1047"/>
        <v>-26299784.482375018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262355.99896996265</v>
      </c>
      <c r="R1102" s="25">
        <f t="array" aca="1" ref="R1102" ca="1">INDEX('Lorri 401b'!L:L,MATCH('Retirement Calculator'!A1102,'Lorri 401b'!N:N,0),0)</f>
        <v>-26701899.062154457</v>
      </c>
      <c r="S1102" s="25">
        <f t="shared" ca="1" si="1047"/>
        <v>-26439543.063184496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255018.53744530972</v>
      </c>
      <c r="R1103" s="25">
        <f t="array" aca="1" ref="R1103" ca="1">INDEX('Lorri 401b'!L:L,MATCH('Retirement Calculator'!A1103,'Lorri 401b'!N:N,0),0)</f>
        <v>-26834902.508859321</v>
      </c>
      <c r="S1103" s="25">
        <f t="shared" ca="1" si="1047"/>
        <v>-26579883.971414011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247650.50316430407</v>
      </c>
      <c r="R1104" s="25">
        <f t="array" aca="1" ref="R1104" ca="1">INDEX('Lorri 401b'!L:L,MATCH('Retirement Calculator'!A1104,'Lorri 401b'!N:N,0),0)</f>
        <v>-26968460.136592124</v>
      </c>
      <c r="S1104" s="25">
        <f t="shared" ca="1" si="1047"/>
        <v>-26720809.633427821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240251.76874046092</v>
      </c>
      <c r="R1105" s="25">
        <f t="array" aca="1" ref="R1105" ca="1">INDEX('Lorri 401b'!L:L,MATCH('Retirement Calculator'!A1105,'Lorri 401b'!N:N,0),0)</f>
        <v>-27102574.254440479</v>
      </c>
      <c r="S1105" s="25">
        <f t="shared" ca="1" si="1047"/>
        <v>-26862322.485700019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232822.2062565184</v>
      </c>
      <c r="R1106" s="25">
        <f t="array" aca="1" ref="R1106" ca="1">INDEX('Lorri 401b'!L:L,MATCH('Retirement Calculator'!A1106,'Lorri 401b'!N:N,0),0)</f>
        <v>-27237247.181113202</v>
      </c>
      <c r="S1106" s="25">
        <f t="shared" ca="1" si="1047"/>
        <v>-27004424.974856682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225361.68726222613</v>
      </c>
      <c r="R1107" s="25">
        <f t="array" aca="1" ref="R1107" ca="1">INDEX('Lorri 401b'!L:L,MATCH('Retirement Calculator'!A1107,'Lorri 401b'!N:N,0),0)</f>
        <v>-27372481.244980395</v>
      </c>
      <c r="S1107" s="25">
        <f t="shared" ca="1" si="1047"/>
        <v>-27147119.557718169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217870.0827721243</v>
      </c>
      <c r="R1108" s="25">
        <f t="array" aca="1" ref="R1108" ca="1">INDEX('Lorri 401b'!L:L,MATCH('Retirement Calculator'!A1108,'Lorri 401b'!N:N,0),0)</f>
        <v>-27508278.784113701</v>
      </c>
      <c r="S1108" s="25">
        <f t="shared" ca="1" si="1047"/>
        <v>-27290408.701341577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210347.26326331371</v>
      </c>
      <c r="R1109" s="25">
        <f t="array" aca="1" ref="R1109" ca="1">INDEX('Lorri 401b'!L:L,MATCH('Retirement Calculator'!A1109,'Lorri 401b'!N:N,0),0)</f>
        <v>-27644642.146326728</v>
      </c>
      <c r="S1109" s="25">
        <f t="shared" ca="1" si="1047"/>
        <v>-27434294.883063413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202793.09867321642</v>
      </c>
      <c r="R1110" s="25">
        <f t="array" aca="1" ref="R1110" ca="1">INDEX('Lorri 401b'!L:L,MATCH('Retirement Calculator'!A1110,'Lorri 401b'!N:N,0),0)</f>
        <v>-27781573.689215645</v>
      </c>
      <c r="S1110" s="25">
        <f t="shared" ca="1" si="1047"/>
        <v>-27578780.590542428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195207.45839732705</v>
      </c>
      <c r="R1111" s="25">
        <f t="array" aca="1" ref="R1111" ca="1">INDEX('Lorri 401b'!L:L,MATCH('Retirement Calculator'!A1111,'Lorri 401b'!N:N,0),0)</f>
        <v>-27919075.78019993</v>
      </c>
      <c r="S1111" s="25">
        <f t="shared" ca="1" si="1047"/>
        <v>-27723868.321802601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187590.21128695481</v>
      </c>
      <c r="R1112" s="25">
        <f t="array" aca="1" ref="R1112" ca="1">INDEX('Lorri 401b'!L:L,MATCH('Retirement Calculator'!A1112,'Lorri 401b'!N:N,0),0)</f>
        <v>-28057150.796563316</v>
      </c>
      <c r="S1112" s="25">
        <f t="shared" ca="1" si="1047"/>
        <v>-27869560.585276362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179941.22564695604</v>
      </c>
      <c r="R1113" s="25">
        <f t="array" aca="1" ref="R1113" ca="1">INDEX('Lorri 401b'!L:L,MATCH('Retirement Calculator'!A1113,'Lorri 401b'!N:N,0),0)</f>
        <v>-28195801.125494886</v>
      </c>
      <c r="S1113" s="25">
        <f t="shared" ca="1" si="1047"/>
        <v>-28015859.899847928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172260.36923345726</v>
      </c>
      <c r="R1114" s="25">
        <f t="array" aca="1" ref="R1114" ca="1">INDEX('Lorri 401b'!L:L,MATCH('Retirement Calculator'!A1114,'Lorri 401b'!N:N,0),0)</f>
        <v>-28335029.164130338</v>
      </c>
      <c r="S1114" s="25">
        <f t="shared" ca="1" si="1047"/>
        <v>-28162768.794896882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164547.5092515689</v>
      </c>
      <c r="R1115" s="25">
        <f t="array" aca="1" ref="R1115" ca="1">INDEX('Lorri 401b'!L:L,MATCH('Retirement Calculator'!A1115,'Lorri 401b'!N:N,0),0)</f>
        <v>-28474837.319593437</v>
      </c>
      <c r="S1115" s="25">
        <f t="shared" ca="1" si="1047"/>
        <v>-28310289.810341869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156802.51235308935</v>
      </c>
      <c r="R1116" s="25">
        <f t="array" aca="1" ref="R1116" ca="1">INDEX('Lorri 401b'!L:L,MATCH('Retirement Calculator'!A1116,'Lorri 401b'!N:N,0),0)</f>
        <v>-28615228.009037632</v>
      </c>
      <c r="S1116" s="25">
        <f t="shared" ca="1" si="1047"/>
        <v>-28458425.496684544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149025.24463419945</v>
      </c>
      <c r="R1117" s="25">
        <f t="array" aca="1" ref="R1117" ca="1">INDEX('Lorri 401b'!L:L,MATCH('Retirement Calculator'!A1117,'Lorri 401b'!N:N,0),0)</f>
        <v>-28756203.659687843</v>
      </c>
      <c r="S1117" s="25">
        <f t="shared" ca="1" si="1047"/>
        <v>-28607178.415053643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141215.57163314751</v>
      </c>
      <c r="R1118" s="25">
        <f t="array" aca="1" ref="R1118" ca="1">INDEX('Lorri 401b'!L:L,MATCH('Retirement Calculator'!A1118,'Lorri 401b'!N:N,0),0)</f>
        <v>-28897766.708882432</v>
      </c>
      <c r="S1118" s="25">
        <f t="shared" ca="1" si="1047"/>
        <v>-28756551.137249283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133373.35832792454</v>
      </c>
      <c r="R1119" s="25">
        <f t="array" aca="1" ref="R1119" ca="1">INDEX('Lorri 401b'!L:L,MATCH('Retirement Calculator'!A1119,'Lorri 401b'!N:N,0),0)</f>
        <v>-29039919.60411533</v>
      </c>
      <c r="S1119" s="25">
        <f t="shared" ca="1" si="1047"/>
        <v>-28906546.245787404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125498.46913392979</v>
      </c>
      <c r="R1120" s="25">
        <f t="array" aca="1" ref="R1120" ca="1">INDEX('Lorri 401b'!L:L,MATCH('Retirement Calculator'!A1120,'Lorri 401b'!N:N,0),0)</f>
        <v>-29182664.803078365</v>
      </c>
      <c r="S1120" s="25">
        <f t="shared" ca="1" si="1047"/>
        <v>-29057166.333944436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117590.76790162672</v>
      </c>
      <c r="R1121" s="25">
        <f t="array" aca="1" ref="R1121" ca="1">INDEX('Lorri 401b'!L:L,MATCH('Retirement Calculator'!A1121,'Lorri 401b'!N:N,0),0)</f>
        <v>-29326004.773703746</v>
      </c>
      <c r="S1121" s="25">
        <f t="shared" ca="1" si="1047"/>
        <v>-29208414.005802121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109650.11791418906</v>
      </c>
      <c r="R1122" s="25">
        <f t="array" aca="1" ref="R1122" ca="1">INDEX('Lorri 401b'!L:L,MATCH('Retirement Calculator'!A1122,'Lorri 401b'!N:N,0),0)</f>
        <v>-29469941.994206734</v>
      </c>
      <c r="S1122" s="25">
        <f t="shared" ca="1" si="1047"/>
        <v>-29360291.876292545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101676.38188513709</v>
      </c>
      <c r="R1123" s="25">
        <f t="array" aca="1" ref="R1123" ca="1">INDEX('Lorri 401b'!L:L,MATCH('Retirement Calculator'!A1123,'Lorri 401b'!N:N,0),0)</f>
        <v>-29614478.953128483</v>
      </c>
      <c r="S1123" s="25">
        <f t="shared" ca="1" si="1047"/>
        <v>-29512802.571243346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93669.421955964062</v>
      </c>
      <c r="R1124" s="25">
        <f t="array" aca="1" ref="R1124" ca="1">INDEX('Lorri 401b'!L:L,MATCH('Retirement Calculator'!A1124,'Lorri 401b'!N:N,0),0)</f>
        <v>-29759618.149379075</v>
      </c>
      <c r="S1124" s="25">
        <f t="shared" ca="1" si="1047"/>
        <v>-29665948.727423109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85629.099693752811</v>
      </c>
      <c r="R1125" s="25">
        <f t="array" aca="1" ref="R1125" ca="1">INDEX('Lorri 401b'!L:L,MATCH('Retirement Calculator'!A1125,'Lorri 401b'!N:N,0),0)</f>
        <v>-29905362.092280708</v>
      </c>
      <c r="S1125" s="25">
        <f t="shared" ca="1" si="1047"/>
        <v>-29819732.992586955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77555.276088782353</v>
      </c>
      <c r="R1126" s="25">
        <f t="array" aca="1" ref="R1126" ca="1">INDEX('Lorri 401b'!L:L,MATCH('Retirement Calculator'!A1126,'Lorri 401b'!N:N,0),0)</f>
        <v>-30051713.301611099</v>
      </c>
      <c r="S1126" s="25">
        <f t="shared" ca="1" si="1047"/>
        <v>-29974158.025522318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69447.81155212452</v>
      </c>
      <c r="R1127" s="25">
        <f t="array" aca="1" ref="R1127" ca="1">INDEX('Lorri 401b'!L:L,MATCH('Retirement Calculator'!A1127,'Lorri 401b'!N:N,0),0)</f>
        <v>-30198674.307647035</v>
      </c>
      <c r="S1127" s="25">
        <f t="shared" ca="1" si="1047"/>
        <v>-30129226.496094909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61306.565913230603</v>
      </c>
      <c r="R1128" s="25">
        <f t="array" aca="1" ref="R1128" ca="1">INDEX('Lorri 401b'!L:L,MATCH('Retirement Calculator'!A1128,'Lorri 401b'!N:N,0),0)</f>
        <v>-30346247.651208118</v>
      </c>
      <c r="S1128" s="25">
        <f t="shared" ca="1" si="1047"/>
        <v>-30284941.085294887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53131.39841750796</v>
      </c>
      <c r="R1129" s="25">
        <f t="array" aca="1" ref="R1129" ca="1">INDEX('Lorri 401b'!L:L,MATCH('Retirement Calculator'!A1129,'Lorri 401b'!N:N,0),0)</f>
        <v>-30494435.883700706</v>
      </c>
      <c r="S1129" s="25">
        <f t="shared" ca="1" si="1047"/>
        <v>-30441304.4852832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44922.16772388648</v>
      </c>
      <c r="R1130" s="25">
        <f t="array" aca="1" ref="R1130" ca="1">INDEX('Lorri 401b'!L:L,MATCH('Retirement Calculator'!A1130,'Lorri 401b'!N:N,0),0)</f>
        <v>-30643241.567162015</v>
      </c>
      <c r="S1130" s="25">
        <f t="shared" ca="1" si="1047"/>
        <v>-30598319.399438128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36678.731902374908</v>
      </c>
      <c r="R1131" s="25">
        <f t="array" aca="1" ref="R1131" ca="1">INDEX('Lorri 401b'!L:L,MATCH('Retirement Calculator'!A1131,'Lorri 401b'!N:N,0),0)</f>
        <v>-30792667.274304412</v>
      </c>
      <c r="S1131" s="25">
        <f t="shared" ca="1" si="1047"/>
        <v>-30755988.542402036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28400.948431607037</v>
      </c>
      <c r="R1132" s="25">
        <f t="array" aca="1" ref="R1132" ca="1">INDEX('Lorri 401b'!L:L,MATCH('Retirement Calculator'!A1132,'Lorri 401b'!N:N,0),0)</f>
        <v>-30942715.588559903</v>
      </c>
      <c r="S1132" s="25">
        <f t="shared" ca="1" si="1047"/>
        <v>-30914314.640128296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20088.674196377633</v>
      </c>
      <c r="R1133" s="25">
        <f t="array" aca="1" ref="R1133" ca="1">INDEX('Lorri 401b'!L:L,MATCH('Retirement Calculator'!A1133,'Lorri 401b'!N:N,0),0)</f>
        <v>-31093389.104124792</v>
      </c>
      <c r="S1133" s="25">
        <f t="shared" ca="1" si="1047"/>
        <v>-31073300.429928415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11741.765485168105</v>
      </c>
      <c r="R1134" s="25">
        <f t="array" aca="1" ref="R1134" ca="1">INDEX('Lorri 401b'!L:L,MATCH('Retirement Calculator'!A1134,'Lorri 401b'!N:N,0),0)</f>
        <v>-31244690.426004533</v>
      </c>
      <c r="S1134" s="25">
        <f t="shared" ca="1" si="1047"/>
        <v>-31232948.660519365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3360.0779876618708</v>
      </c>
      <c r="R1135" s="25">
        <f t="array" aca="1" ref="R1135" ca="1">INDEX('Lorri 401b'!L:L,MATCH('Retirement Calculator'!A1135,'Lorri 401b'!N:N,0),0)</f>
        <v>-31396622.170058772</v>
      </c>
      <c r="S1135" s="25">
        <f t="shared" ca="1" si="1047"/>
        <v>-31393262.092071109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-5056.53320775064</v>
      </c>
      <c r="R1136" s="25">
        <f t="array" aca="1" ref="R1136" ca="1">INDEX('Lorri 401b'!L:L,MATCH('Retirement Calculator'!A1136,'Lorri 401b'!N:N,0),0)</f>
        <v>-31549186.963046573</v>
      </c>
      <c r="S1136" s="25">
        <f t="shared" ca="1" si="1047"/>
        <v>-31554243.496254325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-13508.213616477371</v>
      </c>
      <c r="R1137" s="25">
        <f t="array" aca="1" ref="R1137" ca="1">INDEX('Lorri 401b'!L:L,MATCH('Retirement Calculator'!A1137,'Lorri 401b'!N:N,0),0)</f>
        <v>-31702387.442671821</v>
      </c>
      <c r="S1137" s="25">
        <f t="shared" ca="1" si="1047"/>
        <v>-31715895.6562883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-21995.109360240462</v>
      </c>
      <c r="R1138" s="25">
        <f t="array" aca="1" ref="R1138" ca="1">INDEX('Lorri 401b'!L:L,MATCH('Retirement Calculator'!A1138,'Lorri 401b'!N:N,0),0)</f>
        <v>-31856226.257628839</v>
      </c>
      <c r="S1138" s="25">
        <f t="shared" ca="1" si="1047"/>
        <v>-31878221.36698908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-30517.367169602567</v>
      </c>
      <c r="R1139" s="25">
        <f t="array" aca="1" ref="R1139" ca="1">INDEX('Lorri 401b'!L:L,MATCH('Retirement Calculator'!A1139,'Lorri 401b'!N:N,0),0)</f>
        <v>-32010706.06764818</v>
      </c>
      <c r="S1139" s="25">
        <f t="shared" ca="1" si="1047"/>
        <v>-32041223.434817784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-39075.134386503683</v>
      </c>
      <c r="R1140" s="25">
        <f t="array" aca="1" ref="R1140" ca="1">INDEX('Lorri 401b'!L:L,MATCH('Retirement Calculator'!A1140,'Lorri 401b'!N:N,0),0)</f>
        <v>-32165829.543542601</v>
      </c>
      <c r="S1140" s="25">
        <f t="shared" ca="1" si="1047"/>
        <v>-32204904.677929103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-47668.558966808552</v>
      </c>
      <c r="R1141" s="25">
        <f t="array" aca="1" ref="R1141" ca="1">INDEX('Lorri 401b'!L:L,MATCH('Retirement Calculator'!A1141,'Lorri 401b'!N:N,0),0)</f>
        <v>-32321599.367253251</v>
      </c>
      <c r="S1141" s="25">
        <f t="shared" ca="1" si="1047"/>
        <v>-32369267.926220059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-56297.789482864689</v>
      </c>
      <c r="R1142" s="25">
        <f t="array" aca="1" ref="R1142" ca="1">INDEX('Lorri 401b'!L:L,MATCH('Retirement Calculator'!A1142,'Lorri 401b'!N:N,0),0)</f>
        <v>-32478018.231896028</v>
      </c>
      <c r="S1142" s="25">
        <f t="shared" ca="1" si="1047"/>
        <v>-32534316.021378893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-64962.975126071062</v>
      </c>
      <c r="R1143" s="25">
        <f t="array" aca="1" ref="R1143" ca="1">INDEX('Lorri 401b'!L:L,MATCH('Retirement Calculator'!A1143,'Lorri 401b'!N:N,0),0)</f>
        <v>-32635088.841808148</v>
      </c>
      <c r="S1143" s="25">
        <f t="shared" ca="1" si="1047"/>
        <v>-32700051.81693422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-73664.265709457453</v>
      </c>
      <c r="R1144" s="25">
        <f t="array" aca="1" ref="R1144" ca="1">INDEX('Lorri 401b'!L:L,MATCH('Retirement Calculator'!A1144,'Lorri 401b'!N:N,0),0)</f>
        <v>-32792813.912594903</v>
      </c>
      <c r="S1144" s="25">
        <f t="shared" ca="1" si="1047"/>
        <v>-32866478.178304359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-82401.811670274619</v>
      </c>
      <c r="R1145" s="25">
        <f t="array" aca="1" ref="R1145" ca="1">INDEX('Lorri 401b'!L:L,MATCH('Retirement Calculator'!A1145,'Lorri 401b'!N:N,0),0)</f>
        <v>-32951196.171176605</v>
      </c>
      <c r="S1145" s="25">
        <f t="shared" ca="1" si="1047"/>
        <v>-33033597.982846878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-91175.764072595193</v>
      </c>
      <c r="R1146" s="25">
        <f t="array" aca="1" ref="R1146" ca="1">INDEX('Lorri 401b'!L:L,MATCH('Retirement Calculator'!A1146,'Lorri 401b'!N:N,0),0)</f>
        <v>-33110238.355835728</v>
      </c>
      <c r="S1146" s="25">
        <f t="shared" ca="1" si="1047"/>
        <v>-33201414.119908325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-99986.274609925444</v>
      </c>
      <c r="R1147" s="25">
        <f t="array" aca="1" ref="R1147" ca="1">INDEX('Lorri 401b'!L:L,MATCH('Retirement Calculator'!A1147,'Lorri 401b'!N:N,0),0)</f>
        <v>-33269943.216264267</v>
      </c>
      <c r="S1147" s="25">
        <f t="shared" ca="1" si="1047"/>
        <v>-33369929.490874194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-108833.49560782791</v>
      </c>
      <c r="R1148" s="25">
        <f t="array" aca="1" ref="R1148" ca="1">INDEX('Lorri 401b'!L:L,MATCH('Retirement Calculator'!A1148,'Lorri 401b'!N:N,0),0)</f>
        <v>-33430313.513611257</v>
      </c>
      <c r="S1148" s="25">
        <f t="shared" ca="1" si="1047"/>
        <v>-33539147.009219084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-117717.58002655496</v>
      </c>
      <c r="R1149" s="25">
        <f t="array" aca="1" ref="R1149" ca="1">INDEX('Lorri 401b'!L:L,MATCH('Retirement Calculator'!A1149,'Lorri 401b'!N:N,0),0)</f>
        <v>-33591352.020530522</v>
      </c>
      <c r="S1149" s="25">
        <f t="shared" ca="1" si="1047"/>
        <v>-33709069.600557074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-126638.68146369337</v>
      </c>
      <c r="R1150" s="25">
        <f t="array" aca="1" ref="R1150" ca="1">INDEX('Lorri 401b'!L:L,MATCH('Retirement Calculator'!A1150,'Lorri 401b'!N:N,0),0)</f>
        <v>-33753061.521228619</v>
      </c>
      <c r="S1150" s="25">
        <f t="shared" ca="1" si="1047"/>
        <v>-33879700.202692315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-135596.95415681988</v>
      </c>
      <c r="R1151" s="25">
        <f t="array" aca="1" ref="R1151" ca="1">INDEX('Lorri 401b'!L:L,MATCH('Retirement Calculator'!A1151,'Lorri 401b'!N:N,0),0)</f>
        <v>-33915444.811512962</v>
      </c>
      <c r="S1151" s="25">
        <f t="shared" ca="1" si="1047"/>
        <v>-34051041.765669785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-144592.55298616772</v>
      </c>
      <c r="R1152" s="25">
        <f t="array" aca="1" ref="R1152" ca="1">INDEX('Lorri 401b'!L:L,MATCH('Retirement Calculator'!A1152,'Lorri 401b'!N:N,0),0)</f>
        <v>-34078504.698840156</v>
      </c>
      <c r="S1152" s="25">
        <f t="shared" ca="1" si="1047"/>
        <v>-34223097.251826324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-153625.63347730451</v>
      </c>
      <c r="R1153" s="25">
        <f t="array" aca="1" ref="R1153" ca="1">INDEX('Lorri 401b'!L:L,MATCH('Retirement Calculator'!A1153,'Lorri 401b'!N:N,0),0)</f>
        <v>-34242244.002364546</v>
      </c>
      <c r="S1153" s="25">
        <f t="shared" ca="1" si="1047"/>
        <v>-34395869.635841854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-162696.35180382105</v>
      </c>
      <c r="R1154" s="25">
        <f t="array" aca="1" ref="R1154" ca="1">INDEX('Lorri 401b'!L:L,MATCH('Retirement Calculator'!A1154,'Lorri 401b'!N:N,0),0)</f>
        <v>-34406665.55298695</v>
      </c>
      <c r="S1154" s="25">
        <f t="shared" ca="1" si="1047"/>
        <v>-34569361.904790774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-171804.8647900314</v>
      </c>
      <c r="R1155" s="25">
        <f t="array" aca="1" ref="R1155" ca="1">INDEX('Lorri 401b'!L:L,MATCH('Retirement Calculator'!A1155,'Lorri 401b'!N:N,0),0)</f>
        <v>-34571772.193403617</v>
      </c>
      <c r="S1155" s="25">
        <f t="shared" ca="1" si="1047"/>
        <v>-34743577.058193646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-180951.32991368428</v>
      </c>
      <c r="R1156" s="25">
        <f t="array" aca="1" ref="R1156" ca="1">INDEX('Lorri 401b'!L:L,MATCH('Retirement Calculator'!A1156,'Lorri 401b'!N:N,0),0)</f>
        <v>-34737566.778155357</v>
      </c>
      <c r="S1156" s="25">
        <f t="shared" ca="1" si="1047"/>
        <v>-34918518.10806904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-190135.90530868573</v>
      </c>
      <c r="R1157" s="25">
        <f t="array" aca="1" ref="R1157" ca="1">INDEX('Lorri 401b'!L:L,MATCH('Retirement Calculator'!A1157,'Lorri 401b'!N:N,0),0)</f>
        <v>-34904052.173676893</v>
      </c>
      <c r="S1157" s="25">
        <f t="shared" ca="1" si="1047"/>
        <v>-35094188.078985579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-199358.74976783301</v>
      </c>
      <c r="R1158" s="25">
        <f t="array" aca="1" ref="R1158" ca="1">INDEX('Lorri 401b'!L:L,MATCH('Retirement Calculator'!A1158,'Lorri 401b'!N:N,0),0)</f>
        <v>-35071231.258346438</v>
      </c>
      <c r="S1158" s="25">
        <f t="shared" ca="1" si="1047"/>
        <v>-35270590.008114271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-208620.02274556007</v>
      </c>
      <c r="R1159" s="25">
        <f t="array" aca="1" ref="R1159" ca="1">INDEX('Lorri 401b'!L:L,MATCH('Retirement Calculator'!A1159,'Lorri 401b'!N:N,0),0)</f>
        <v>-35239106.922535434</v>
      </c>
      <c r="S1159" s="25">
        <f t="shared" ca="1" si="1047"/>
        <v>-35447726.945280991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-217919.88436069433</v>
      </c>
      <c r="R1160" s="25">
        <f t="array" aca="1" ref="R1160" ca="1">INDEX('Lorri 401b'!L:L,MATCH('Retirement Calculator'!A1160,'Lorri 401b'!N:N,0),0)</f>
        <v>-35407682.068658553</v>
      </c>
      <c r="S1160" s="25">
        <f t="shared" ca="1" si="1047"/>
        <v>-35625601.953019246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-227258.49539922498</v>
      </c>
      <c r="R1161" s="25">
        <f t="array" aca="1" ref="R1161" ca="1">INDEX('Lorri 401b'!L:L,MATCH('Retirement Calculator'!A1161,'Lorri 401b'!N:N,0),0)</f>
        <v>-35576959.611223854</v>
      </c>
      <c r="S1161" s="25">
        <f t="shared" ca="1" si="1047"/>
        <v>-35804218.106623076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-236636.01731708285</v>
      </c>
      <c r="R1162" s="25">
        <f t="array" aca="1" ref="R1162" ca="1">INDEX('Lorri 401b'!L:L,MATCH('Retirement Calculator'!A1162,'Lorri 401b'!N:N,0),0)</f>
        <v>-35746942.476883173</v>
      </c>
      <c r="S1162" s="25">
        <f t="shared" ca="1" si="1047"/>
        <v>-35983578.494200259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-246052.61224293179</v>
      </c>
      <c r="R1163" s="25">
        <f t="array" aca="1" ref="R1163" ca="1">INDEX('Lorri 401b'!L:L,MATCH('Retirement Calculator'!A1163,'Lorri 401b'!N:N,0),0)</f>
        <v>-35917633.60448274</v>
      </c>
      <c r="S1163" s="25">
        <f t="shared" ca="1" si="1047"/>
        <v>-36163686.21672567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-255508.44298097177</v>
      </c>
      <c r="R1164" s="25">
        <f t="array" aca="1" ref="R1164" ca="1">INDEX('Lorri 401b'!L:L,MATCH('Retirement Calculator'!A1164,'Lorri 401b'!N:N,0),0)</f>
        <v>-36089035.945113972</v>
      </c>
      <c r="S1164" s="25">
        <f t="shared" ca="1" si="1047"/>
        <v>-36344544.388094947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-265003.67301375361</v>
      </c>
      <c r="R1165" s="25">
        <f t="array" aca="1" ref="R1165" ca="1">INDEX('Lorri 401b'!L:L,MATCH('Retirement Calculator'!A1165,'Lorri 401b'!N:N,0),0)</f>
        <v>-36261152.462164499</v>
      </c>
      <c r="S1165" s="25">
        <f t="shared" ca="1" si="1047"/>
        <v>-36526156.135178253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-274538.46650500537</v>
      </c>
      <c r="R1166" s="25">
        <f t="array" aca="1" ref="R1166" ca="1">INDEX('Lorri 401b'!L:L,MATCH('Retirement Calculator'!A1166,'Lorri 401b'!N:N,0),0)</f>
        <v>-36433986.131369404</v>
      </c>
      <c r="S1166" s="25">
        <f t="shared" ca="1" si="1047"/>
        <v>-36708524.59787441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-284112.98830247065</v>
      </c>
      <c r="R1167" s="25">
        <f t="array" aca="1" ref="R1167" ca="1">INDEX('Lorri 401b'!L:L,MATCH('Retirement Calculator'!A1167,'Lorri 401b'!N:N,0),0)</f>
        <v>-36607539.940862663</v>
      </c>
      <c r="S1167" s="25">
        <f t="shared" ca="1" si="1047"/>
        <v>-36891652.929165132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-293727.40394075873</v>
      </c>
      <c r="R1168" s="25">
        <f t="array" aca="1" ref="R1168" ca="1">INDEX('Lorri 401b'!L:L,MATCH('Retirement Calculator'!A1168,'Lorri 401b'!N:N,0),0)</f>
        <v>-36781816.89122881</v>
      </c>
      <c r="S1168" s="25">
        <f t="shared" ca="1" si="1047"/>
        <v>-37075544.29516957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-303381.87964420632</v>
      </c>
      <c r="R1169" s="25">
        <f t="array" aca="1" ref="R1169" ca="1">INDEX('Lorri 401b'!L:L,MATCH('Retirement Calculator'!A1169,'Lorri 401b'!N:N,0),0)</f>
        <v>-36956819.99555482</v>
      </c>
      <c r="S1169" s="25">
        <f t="shared" ca="1" si="1047"/>
        <v>-37260201.875199027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-313076.58232975163</v>
      </c>
      <c r="R1170" s="25">
        <f t="array" aca="1" ref="R1170" ca="1">INDEX('Lorri 401b'!L:L,MATCH('Retirement Calculator'!A1170,'Lorri 401b'!N:N,0),0)</f>
        <v>-37132552.279482186</v>
      </c>
      <c r="S1170" s="25">
        <f t="shared" ca="1" si="1047"/>
        <v>-37445628.861811936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-322811.67960982001</v>
      </c>
      <c r="R1171" s="25">
        <f t="array" aca="1" ref="R1171" ca="1">INDEX('Lorri 401b'!L:L,MATCH('Retirement Calculator'!A1171,'Lorri 401b'!N:N,0),0)</f>
        <v>-37309016.781259246</v>
      </c>
      <c r="S1171" s="25">
        <f t="shared" ca="1" si="1047"/>
        <v>-37631828.460869066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16.167123287671235</v>
      </c>
      <c r="R1" s="400"/>
      <c r="S1" s="400"/>
      <c r="T1" s="400"/>
      <c r="U1" s="400"/>
      <c r="V1" s="401">
        <f ca="1">(TODAY()-B16)/365</f>
        <v>16.663013698630138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18.917808219178081</v>
      </c>
      <c r="B2" s="338">
        <v>39356</v>
      </c>
      <c r="C2" s="338">
        <f ca="1">TODAY()</f>
        <v>46261</v>
      </c>
      <c r="D2" s="399">
        <f>-(SUM(D7:D82))</f>
        <v>-449565.82000000007</v>
      </c>
      <c r="E2" s="399">
        <f>(H83+L83+Q83+V83)*-1</f>
        <v>1160645.27</v>
      </c>
      <c r="F2" s="285">
        <f ca="1">D4</f>
        <v>0.11682096123695374</v>
      </c>
      <c r="G2" s="402">
        <f ca="1">(72/(F2*100))</f>
        <v>6.1632774835638306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0.11682096123695374</v>
      </c>
      <c r="E4" s="400"/>
      <c r="F4" s="296"/>
      <c r="G4" s="296"/>
      <c r="H4" s="296"/>
      <c r="I4" s="400"/>
      <c r="J4" s="296">
        <f ca="1">XIRR(H8:H83,B8:B83)</f>
        <v>0.11849924921989441</v>
      </c>
      <c r="K4" s="296"/>
      <c r="L4" s="296"/>
      <c r="M4" s="296"/>
      <c r="N4" s="400"/>
      <c r="O4" s="296">
        <f ca="1">XIRR(L7:L83,B7:B83)</f>
        <v>0.11564366221427919</v>
      </c>
      <c r="P4" s="296"/>
      <c r="Q4" s="296"/>
      <c r="R4" s="400"/>
      <c r="S4" s="400"/>
      <c r="T4" s="296">
        <f ca="1">XIRR(Q18:Q83,B18:B83)</f>
        <v>0.11567896008491518</v>
      </c>
      <c r="U4" s="296"/>
      <c r="V4" s="296"/>
      <c r="W4" s="296"/>
      <c r="X4" s="400"/>
      <c r="Y4" s="296">
        <f ca="1">XIRR(V16:V83,B16:B83)</f>
        <v>0.11538000702857973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42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46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44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48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45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47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43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41</v>
      </c>
      <c r="B82" s="411">
        <v>46204</v>
      </c>
      <c r="C82" s="411">
        <v>46249</v>
      </c>
      <c r="D82" s="399">
        <f t="shared" si="0"/>
        <v>5109.75</v>
      </c>
      <c r="E82" s="341">
        <f t="shared" si="87"/>
        <v>32243.229999999996</v>
      </c>
      <c r="F82" s="341">
        <f t="shared" si="87"/>
        <v>1160645.27</v>
      </c>
      <c r="G82" s="285">
        <f t="shared" si="4"/>
        <v>2.8638840984256193E-2</v>
      </c>
      <c r="H82" s="408">
        <v>1202.8800000000001</v>
      </c>
      <c r="I82" s="408">
        <v>13745.1</v>
      </c>
      <c r="J82" s="408">
        <f t="shared" si="9"/>
        <v>455542.58999999997</v>
      </c>
      <c r="K82" s="412">
        <f t="shared" si="5"/>
        <v>3.1154177377607985E-2</v>
      </c>
      <c r="L82" s="409">
        <v>580.29</v>
      </c>
      <c r="M82" s="409"/>
      <c r="N82" s="409">
        <v>3752.86</v>
      </c>
      <c r="O82" s="409">
        <f t="shared" si="82"/>
        <v>147477.63999999996</v>
      </c>
      <c r="P82" s="413">
        <f t="shared" si="7"/>
        <v>2.616425244851079E-2</v>
      </c>
      <c r="Q82" s="408">
        <v>2217.7199999999998</v>
      </c>
      <c r="R82" s="408">
        <v>-4.75</v>
      </c>
      <c r="S82" s="408">
        <v>11604.1</v>
      </c>
      <c r="T82" s="408">
        <f t="shared" si="21"/>
        <v>427201.25999999989</v>
      </c>
      <c r="U82" s="412">
        <f t="shared" si="22"/>
        <v>2.7995885576368534E-2</v>
      </c>
      <c r="V82" s="409">
        <v>1108.8599999999999</v>
      </c>
      <c r="W82" s="409">
        <v>-4.75</v>
      </c>
      <c r="X82" s="409">
        <v>3141.17</v>
      </c>
      <c r="Y82" s="409">
        <f t="shared" si="17"/>
        <v>130423.78000000006</v>
      </c>
      <c r="Z82" s="413">
        <f t="shared" si="18"/>
        <v>2.4785744320753877E-2</v>
      </c>
    </row>
    <row r="83" spans="1:26" ht="11.25" customHeight="1" x14ac:dyDescent="0.3">
      <c r="A83" s="424"/>
      <c r="B83" s="411">
        <f ca="1">TODAY()</f>
        <v>46261</v>
      </c>
      <c r="C83" s="425"/>
      <c r="D83" s="426">
        <f>-F82</f>
        <v>-1160645.27</v>
      </c>
      <c r="E83" s="426"/>
      <c r="F83" s="426"/>
      <c r="G83" s="426"/>
      <c r="H83" s="426">
        <f>-J82</f>
        <v>-455542.58999999997</v>
      </c>
      <c r="I83" s="427"/>
      <c r="J83" s="426"/>
      <c r="K83" s="426"/>
      <c r="L83" s="426">
        <f>-O82</f>
        <v>-147477.63999999996</v>
      </c>
      <c r="M83" s="426"/>
      <c r="N83" s="427"/>
      <c r="O83" s="426"/>
      <c r="P83" s="426"/>
      <c r="Q83" s="426">
        <f>-T82</f>
        <v>-427201.25999999989</v>
      </c>
      <c r="R83" s="426"/>
      <c r="S83" s="426"/>
      <c r="T83" s="426"/>
      <c r="U83" s="426"/>
      <c r="V83" s="426">
        <f>-Y82</f>
        <v>-130423.78000000006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5.6803511340618826E-2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2.3401081914843854E-2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46261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13.763175906913073</v>
      </c>
      <c r="D3" s="429" t="s">
        <v>633</v>
      </c>
      <c r="E3" s="441">
        <f ca="1">'TSP-401K'!J4</f>
        <v>0.11849924921989441</v>
      </c>
      <c r="F3" s="429" t="s">
        <v>633</v>
      </c>
      <c r="G3" s="441">
        <f ca="1">'TSP-401K'!O4</f>
        <v>0.11564366221427919</v>
      </c>
      <c r="H3" s="429" t="s">
        <v>633</v>
      </c>
      <c r="I3" s="441">
        <f ca="1">'TSP-401K'!T4</f>
        <v>0.11567896008491518</v>
      </c>
      <c r="J3" s="429" t="s">
        <v>633</v>
      </c>
      <c r="K3" s="441">
        <f ca="1">'TSP-401K'!Y4</f>
        <v>0.11538000702857973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13.763175906913073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1160645.27</v>
      </c>
      <c r="D6" s="429" t="s">
        <v>637</v>
      </c>
      <c r="E6" s="445">
        <f>'TSP-401K'!H83*-1</f>
        <v>455542.58999999997</v>
      </c>
      <c r="F6" s="429" t="s">
        <v>637</v>
      </c>
      <c r="G6" s="445">
        <f>'TSP-401K'!L83*-1</f>
        <v>147477.63999999996</v>
      </c>
      <c r="H6" s="429" t="s">
        <v>637</v>
      </c>
      <c r="I6" s="445">
        <f>'TSP-401K'!Q83*-1</f>
        <v>427201.25999999989</v>
      </c>
      <c r="J6" s="429" t="s">
        <v>637</v>
      </c>
      <c r="K6" s="445">
        <f>'TSP-401K'!V83*-1</f>
        <v>130423.78000000006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7106513.2609429751</v>
      </c>
      <c r="D8" s="429" t="s">
        <v>639</v>
      </c>
      <c r="E8" s="445">
        <f ca="1">FV(E3/26,C3*26,-(E2*0.1)/26,-E6,1)</f>
        <v>2680010.7899965458</v>
      </c>
      <c r="F8" s="429" t="s">
        <v>639</v>
      </c>
      <c r="G8" s="445">
        <f ca="1">FV(G3/12,12*C3,-(G2*0.1)/12,-G6,1)</f>
        <v>779756.78506116057</v>
      </c>
      <c r="H8" s="429" t="s">
        <v>639</v>
      </c>
      <c r="I8" s="445">
        <f ca="1">FV(I3/24,C5*24,-(I2*0.1)/24,-I6,1)</f>
        <v>2685121.7272413801</v>
      </c>
      <c r="J8" s="429" t="s">
        <v>639</v>
      </c>
      <c r="K8" s="445">
        <f ca="1">FV(K3/24,C5*24,-(K2*0.055)/24,-K6,1)</f>
        <v>961623.95864388905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3459767.5750577063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93.833333333333329</v>
      </c>
      <c r="C4" s="463">
        <f ca="1">(SUMIFS(H:H,I:I,"&gt;0",L:L,"&lt;0"))</f>
        <v>1126</v>
      </c>
      <c r="D4" s="456">
        <f t="array" aca="1" ref="D4" ca="1">INDEX(N:N,MATCH(C4,H:H,0),0)</f>
        <v>85528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3459767.5750577063</v>
      </c>
      <c r="C8" s="447">
        <f t="shared" ref="C8:C136" si="0">SUMIF(G:G,A8,J:J)</f>
        <v>398963.19893278764</v>
      </c>
      <c r="D8" s="447">
        <f ca="1">SUMIF(G:G,1,K:K)</f>
        <v>166036.2092515133</v>
      </c>
      <c r="E8" s="447">
        <f t="shared" ref="E8:E136" ca="1" si="1">B8-C8+D8</f>
        <v>3226840.5853764317</v>
      </c>
      <c r="F8" s="431"/>
      <c r="G8" s="459">
        <v>1</v>
      </c>
      <c r="H8" s="459">
        <v>1</v>
      </c>
      <c r="I8" s="444">
        <f ca="1">B1</f>
        <v>3459767.5750577063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14277.16934088878</v>
      </c>
      <c r="L8" s="444">
        <f t="shared" ref="L8:L262" ca="1" si="3">I8-J8+K8</f>
        <v>3440797.8111541965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3226840.5853764317</v>
      </c>
      <c r="C9" s="447">
        <f t="shared" si="0"/>
        <v>398963.19893278764</v>
      </c>
      <c r="D9" s="447">
        <f ca="1">SUMIF(G:G,2,K:K)</f>
        <v>154119.22239154056</v>
      </c>
      <c r="E9" s="447">
        <f t="shared" ca="1" si="1"/>
        <v>2981996.6088351845</v>
      </c>
      <c r="F9" s="431"/>
      <c r="G9" s="459">
        <v>1</v>
      </c>
      <c r="H9" s="459">
        <v>2</v>
      </c>
      <c r="I9" s="444">
        <f t="shared" ref="I9:I263" ca="1" si="5">L8</f>
        <v>3440797.8111541965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14198.12865795749</v>
      </c>
      <c r="L9" s="444">
        <f t="shared" ca="1" si="3"/>
        <v>3421749.0065677552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2981996.6088351845</v>
      </c>
      <c r="C10" s="447">
        <f t="shared" si="0"/>
        <v>398963.19893278764</v>
      </c>
      <c r="D10" s="447">
        <f ca="1">SUMIF(G:G,3,K:K)</f>
        <v>141592.53986677987</v>
      </c>
      <c r="E10" s="447">
        <f t="shared" ca="1" si="1"/>
        <v>2724625.9497691765</v>
      </c>
      <c r="F10" s="431"/>
      <c r="G10" s="459">
        <v>1</v>
      </c>
      <c r="H10" s="459">
        <v>3</v>
      </c>
      <c r="I10" s="444">
        <f t="shared" ca="1" si="5"/>
        <v>3421749.0065677552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14118.758638847319</v>
      </c>
      <c r="L10" s="444">
        <f t="shared" ca="1" si="3"/>
        <v>3402620.8319622036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2724625.9497691765</v>
      </c>
      <c r="C11" s="447">
        <f t="shared" si="0"/>
        <v>394307.19893278764</v>
      </c>
      <c r="D11" s="447">
        <f ca="1">SUMIF(G:G,4,K:K)</f>
        <v>128493.34198728597</v>
      </c>
      <c r="E11" s="447">
        <f t="shared" ca="1" si="1"/>
        <v>2458812.0928236749</v>
      </c>
      <c r="F11" s="431"/>
      <c r="G11" s="459">
        <v>1</v>
      </c>
      <c r="H11" s="459">
        <v>4</v>
      </c>
      <c r="I11" s="444">
        <f t="shared" ca="1" si="5"/>
        <v>3402620.8319622036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14039.057911324184</v>
      </c>
      <c r="L11" s="444">
        <f t="shared" ca="1" si="3"/>
        <v>3383412.9566291291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2458812.0928236749</v>
      </c>
      <c r="C12" s="447">
        <f t="shared" si="0"/>
        <v>389651.19893278764</v>
      </c>
      <c r="D12" s="447">
        <f ca="1">SUMIF(G:G,5,K:K)</f>
        <v>115081.52057954544</v>
      </c>
      <c r="E12" s="447">
        <f t="shared" ca="1" si="1"/>
        <v>2184242.4144704328</v>
      </c>
      <c r="F12" s="431"/>
      <c r="G12" s="459">
        <v>1</v>
      </c>
      <c r="H12" s="459">
        <v>5</v>
      </c>
      <c r="I12" s="444">
        <f t="shared" ca="1" si="5"/>
        <v>3383412.9566291291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13959.025097436379</v>
      </c>
      <c r="L12" s="444">
        <f t="shared" ca="1" si="3"/>
        <v>3364125.0484821666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2184242.4144704328</v>
      </c>
      <c r="C13" s="447">
        <f t="shared" si="0"/>
        <v>272655.17935989378</v>
      </c>
      <c r="D13" s="447">
        <f ca="1">SUMIF(G:G,6,K:K)</f>
        <v>102504.61513456608</v>
      </c>
      <c r="E13" s="447">
        <f t="shared" ca="1" si="1"/>
        <v>2014091.8502451051</v>
      </c>
      <c r="F13" s="431"/>
      <c r="G13" s="459">
        <v>1</v>
      </c>
      <c r="H13" s="459">
        <v>6</v>
      </c>
      <c r="I13" s="444">
        <f t="shared" ca="1" si="5"/>
        <v>3364125.0484821666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13878.6588134907</v>
      </c>
      <c r="L13" s="444">
        <f t="shared" ca="1" si="3"/>
        <v>3344756.7740512583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2014091.8502451051</v>
      </c>
      <c r="C14" s="447">
        <f t="shared" si="0"/>
        <v>108860.75195784221</v>
      </c>
      <c r="D14" s="447">
        <f ca="1">SUMIF(G:G,7,K:K)</f>
        <v>100050.9331350147</v>
      </c>
      <c r="E14" s="447">
        <f t="shared" ca="1" si="1"/>
        <v>2005282.0314222777</v>
      </c>
      <c r="F14" s="431"/>
      <c r="G14" s="459">
        <v>1</v>
      </c>
      <c r="H14" s="459">
        <v>7</v>
      </c>
      <c r="I14" s="444">
        <f t="shared" ca="1" si="5"/>
        <v>3344756.7740512583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13797.957670028582</v>
      </c>
      <c r="L14" s="444">
        <f t="shared" ca="1" si="3"/>
        <v>3325307.7984768883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2005282.0314222777</v>
      </c>
      <c r="C15" s="447">
        <f t="shared" si="0"/>
        <v>108860.75195784221</v>
      </c>
      <c r="D15" s="447">
        <f ca="1">SUMIF(G:G,8,K:K)</f>
        <v>99600.206084044607</v>
      </c>
      <c r="E15" s="447">
        <f t="shared" ca="1" si="1"/>
        <v>1996021.4855484802</v>
      </c>
      <c r="F15" s="431"/>
      <c r="G15" s="459">
        <v>1</v>
      </c>
      <c r="H15" s="459">
        <v>8</v>
      </c>
      <c r="I15" s="444">
        <f t="shared" ca="1" si="5"/>
        <v>3325307.7984768883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13716.920271802039</v>
      </c>
      <c r="L15" s="444">
        <f t="shared" ca="1" si="3"/>
        <v>3305777.7855042918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1996021.4855484802</v>
      </c>
      <c r="C16" s="447">
        <f t="shared" si="0"/>
        <v>101423.65635784219</v>
      </c>
      <c r="D16" s="447">
        <f ca="1">SUMIF(G:G,9,K:K)</f>
        <v>99314.953068059564</v>
      </c>
      <c r="E16" s="447">
        <f t="shared" ca="1" si="1"/>
        <v>1993912.7822586976</v>
      </c>
      <c r="F16" s="431"/>
      <c r="G16" s="459">
        <v>1</v>
      </c>
      <c r="H16" s="459">
        <v>9</v>
      </c>
      <c r="I16" s="444">
        <f t="shared" ca="1" si="5"/>
        <v>3305777.7855042918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13635.545217749552</v>
      </c>
      <c r="L16" s="444">
        <f t="shared" ca="1" si="3"/>
        <v>3286166.3974776426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1993912.7822586976</v>
      </c>
      <c r="C17" s="447">
        <f t="shared" si="0"/>
        <v>100747.55675784221</v>
      </c>
      <c r="D17" s="447">
        <f ca="1">SUMIF(G:G,10,K:K)</f>
        <v>99241.658344377909</v>
      </c>
      <c r="E17" s="447">
        <f t="shared" ca="1" si="1"/>
        <v>1992406.8838452334</v>
      </c>
      <c r="F17" s="431"/>
      <c r="G17" s="459">
        <v>1</v>
      </c>
      <c r="H17" s="459">
        <v>10</v>
      </c>
      <c r="I17" s="444">
        <f t="shared" ca="1" si="5"/>
        <v>3286166.3974776426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13553.831100971849</v>
      </c>
      <c r="L17" s="444">
        <f t="shared" ca="1" si="3"/>
        <v>3266473.2953342157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1992406.8838452334</v>
      </c>
      <c r="C18" s="447">
        <f t="shared" si="0"/>
        <v>100747.55675784221</v>
      </c>
      <c r="D18" s="447">
        <f ca="1">SUMIF(G:G,11,K:K)</f>
        <v>99164.613723527989</v>
      </c>
      <c r="E18" s="447">
        <f t="shared" ca="1" si="1"/>
        <v>1990823.9408109193</v>
      </c>
      <c r="F18" s="431"/>
      <c r="G18" s="459">
        <v>1</v>
      </c>
      <c r="H18" s="459">
        <v>11</v>
      </c>
      <c r="I18" s="444">
        <f t="shared" ca="1" si="5"/>
        <v>3266473.2953342157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13471.77650870757</v>
      </c>
      <c r="L18" s="444">
        <f t="shared" ca="1" si="3"/>
        <v>3246698.1385985245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1990823.9408109193</v>
      </c>
      <c r="C19" s="447">
        <f t="shared" si="0"/>
        <v>100747.55675784221</v>
      </c>
      <c r="D19" s="447">
        <f ca="1">SUMIF(G:G,12,K:K)</f>
        <v>99083.627353653836</v>
      </c>
      <c r="E19" s="447">
        <f t="shared" ca="1" si="1"/>
        <v>1989160.0114067309</v>
      </c>
      <c r="F19" s="431"/>
      <c r="G19" s="459">
        <v>1</v>
      </c>
      <c r="H19" s="459">
        <v>12</v>
      </c>
      <c r="I19" s="444">
        <f t="shared" ca="1" si="5"/>
        <v>3246698.1385985245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13389.380022308856</v>
      </c>
      <c r="L19" s="444">
        <f t="shared" ca="1" si="3"/>
        <v>3226840.5853764345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1989160.0114067309</v>
      </c>
      <c r="C20" s="447">
        <f t="shared" si="0"/>
        <v>100747.55675784221</v>
      </c>
      <c r="D20" s="447">
        <f ca="1">SUMIF(G:G,13,K:K)</f>
        <v>98998.497567394312</v>
      </c>
      <c r="E20" s="447">
        <f t="shared" ca="1" si="1"/>
        <v>1987410.952216283</v>
      </c>
      <c r="F20" s="431"/>
      <c r="G20" s="459">
        <v>2</v>
      </c>
      <c r="H20" s="459">
        <v>13</v>
      </c>
      <c r="I20" s="444">
        <f t="shared" ca="1" si="5"/>
        <v>3226840.5853764345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13306.640217216815</v>
      </c>
      <c r="L20" s="444">
        <f t="shared" ca="1" si="3"/>
        <v>3206900.2923492524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1987410.952216283</v>
      </c>
      <c r="C21" s="447">
        <f t="shared" si="0"/>
        <v>100747.55675784221</v>
      </c>
      <c r="D21" s="447">
        <f ca="1">SUMIF(G:G,14,K:K)</f>
        <v>98909.012379703534</v>
      </c>
      <c r="E21" s="447">
        <f t="shared" ca="1" si="1"/>
        <v>1985572.4078381443</v>
      </c>
      <c r="F21" s="431"/>
      <c r="G21" s="459">
        <v>2</v>
      </c>
      <c r="H21" s="459">
        <v>14</v>
      </c>
      <c r="I21" s="444">
        <f t="shared" ca="1" si="5"/>
        <v>3206900.2923492524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13223.555662936889</v>
      </c>
      <c r="L21" s="444">
        <f t="shared" ca="1" si="3"/>
        <v>3186876.9147677906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1985572.4078381443</v>
      </c>
      <c r="C22" s="447">
        <f t="shared" si="0"/>
        <v>100747.55675784221</v>
      </c>
      <c r="D22" s="447">
        <f ca="1">SUMIF(G:G,15,K:K)</f>
        <v>98814.948959978152</v>
      </c>
      <c r="E22" s="447">
        <f t="shared" ca="1" si="1"/>
        <v>1983639.8000402802</v>
      </c>
      <c r="F22" s="431"/>
      <c r="G22" s="459">
        <v>2</v>
      </c>
      <c r="H22" s="459">
        <v>15</v>
      </c>
      <c r="I22" s="444">
        <f t="shared" ca="1" si="5"/>
        <v>3186876.9147677906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13140.124923014133</v>
      </c>
      <c r="L22" s="444">
        <f t="shared" ca="1" si="3"/>
        <v>3166770.1064464059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1983639.8000402802</v>
      </c>
      <c r="C23" s="447">
        <f t="shared" si="0"/>
        <v>100747.55675784221</v>
      </c>
      <c r="D23" s="447">
        <f ca="1">SUMIF(G:G,16,K:K)</f>
        <v>98716.073077178371</v>
      </c>
      <c r="E23" s="447">
        <f t="shared" ca="1" si="1"/>
        <v>1981608.3163596164</v>
      </c>
      <c r="F23" s="431"/>
      <c r="G23" s="459">
        <v>2</v>
      </c>
      <c r="H23" s="459">
        <v>16</v>
      </c>
      <c r="I23" s="444">
        <f t="shared" ca="1" si="5"/>
        <v>3166770.1064464059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13056.346555008362</v>
      </c>
      <c r="L23" s="444">
        <f t="shared" ca="1" si="3"/>
        <v>3146579.5197570156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1981608.3163596164</v>
      </c>
      <c r="C24" s="447">
        <f t="shared" si="0"/>
        <v>100747.55675784221</v>
      </c>
      <c r="D24" s="447">
        <f ca="1">SUMIF(G:G,17,K:K)</f>
        <v>98612.138516559848</v>
      </c>
      <c r="E24" s="447">
        <f t="shared" ca="1" si="1"/>
        <v>1979472.8981183339</v>
      </c>
      <c r="F24" s="431"/>
      <c r="G24" s="459">
        <v>2</v>
      </c>
      <c r="H24" s="459">
        <v>17</v>
      </c>
      <c r="I24" s="444">
        <f t="shared" ca="1" si="5"/>
        <v>3146579.5197570156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12972.219110469237</v>
      </c>
      <c r="L24" s="444">
        <f t="shared" ca="1" si="3"/>
        <v>3126304.8056230862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1979472.8981183339</v>
      </c>
      <c r="C25" s="447">
        <f t="shared" si="0"/>
        <v>100747.55675784221</v>
      </c>
      <c r="D25" s="447">
        <f ca="1">SUMIF(G:G,18,K:K)</f>
        <v>98502.886466564581</v>
      </c>
      <c r="E25" s="447">
        <f t="shared" ca="1" si="1"/>
        <v>1977228.2278270563</v>
      </c>
      <c r="F25" s="431"/>
      <c r="G25" s="459">
        <v>2</v>
      </c>
      <c r="H25" s="459">
        <v>18</v>
      </c>
      <c r="I25" s="444">
        <f t="shared" ca="1" si="5"/>
        <v>3126304.8056230862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12887.741134911197</v>
      </c>
      <c r="L25" s="444">
        <f t="shared" ca="1" si="3"/>
        <v>3105945.6135135987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1977228.2278270563</v>
      </c>
      <c r="C26" s="447">
        <f t="shared" si="0"/>
        <v>100747.55675784221</v>
      </c>
      <c r="D26" s="447">
        <f ca="1">SUMIF(G:G,19,K:K)</f>
        <v>98388.044874344079</v>
      </c>
      <c r="E26" s="447">
        <f t="shared" ca="1" si="1"/>
        <v>1974868.7159435581</v>
      </c>
      <c r="F26" s="431"/>
      <c r="G26" s="459">
        <v>2</v>
      </c>
      <c r="H26" s="459">
        <v>19</v>
      </c>
      <c r="I26" s="444">
        <f t="shared" ca="1" si="5"/>
        <v>3105945.6135135987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12802.911167788332</v>
      </c>
      <c r="L26" s="444">
        <f t="shared" ca="1" si="3"/>
        <v>3085501.5914369882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1974868.7159435581</v>
      </c>
      <c r="C27" s="447">
        <f t="shared" si="0"/>
        <v>100747.55675784221</v>
      </c>
      <c r="D27" s="447">
        <f ca="1">SUMIF(G:G,20,K:K)</f>
        <v>98267.327768309813</v>
      </c>
      <c r="E27" s="447">
        <f t="shared" ca="1" si="1"/>
        <v>1972388.4869540257</v>
      </c>
      <c r="F27" s="431"/>
      <c r="G27" s="459">
        <v>2</v>
      </c>
      <c r="H27" s="459">
        <v>20</v>
      </c>
      <c r="I27" s="444">
        <f t="shared" ca="1" si="5"/>
        <v>3085501.5914369882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12717.727742469122</v>
      </c>
      <c r="L27" s="444">
        <f t="shared" ca="1" si="3"/>
        <v>3064972.3859350584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1972388.4869540257</v>
      </c>
      <c r="C28" s="447">
        <f t="shared" si="0"/>
        <v>100747.55675784221</v>
      </c>
      <c r="D28" s="447">
        <f ca="1">SUMIF(G:G,21,K:K)</f>
        <v>98140.434546024015</v>
      </c>
      <c r="E28" s="447">
        <f t="shared" ca="1" si="1"/>
        <v>1969781.3647422076</v>
      </c>
      <c r="F28" s="431"/>
      <c r="G28" s="459">
        <v>2</v>
      </c>
      <c r="H28" s="459">
        <v>21</v>
      </c>
      <c r="I28" s="444">
        <f t="shared" ca="1" si="5"/>
        <v>3064972.3859350584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12632.189386211081</v>
      </c>
      <c r="L28" s="444">
        <f t="shared" ca="1" si="3"/>
        <v>3044357.6420768704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1969781.3647422076</v>
      </c>
      <c r="C29" s="447">
        <f t="shared" si="0"/>
        <v>100747.55675784221</v>
      </c>
      <c r="D29" s="447">
        <f ca="1">SUMIF(G:G,22,K:K)</f>
        <v>98007.049225657771</v>
      </c>
      <c r="E29" s="447">
        <f t="shared" ca="1" si="1"/>
        <v>1967040.8572100231</v>
      </c>
      <c r="F29" s="431"/>
      <c r="G29" s="459">
        <v>2</v>
      </c>
      <c r="H29" s="459">
        <v>22</v>
      </c>
      <c r="I29" s="444">
        <f t="shared" ca="1" si="5"/>
        <v>3044357.6420768704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12546.294620135299</v>
      </c>
      <c r="L29" s="444">
        <f t="shared" ca="1" si="3"/>
        <v>3023657.003452607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1967040.8572100231</v>
      </c>
      <c r="C30" s="447">
        <f t="shared" si="0"/>
        <v>100747.55675784221</v>
      </c>
      <c r="D30" s="447">
        <f ca="1">SUMIF(G:G,23,K:K)</f>
        <v>97866.839659152029</v>
      </c>
      <c r="E30" s="447">
        <f t="shared" ca="1" si="1"/>
        <v>1964160.140111333</v>
      </c>
      <c r="F30" s="431"/>
      <c r="G30" s="459">
        <v>2</v>
      </c>
      <c r="H30" s="459">
        <v>23</v>
      </c>
      <c r="I30" s="444">
        <f t="shared" ca="1" si="5"/>
        <v>3023657.003452607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12460.041959200867</v>
      </c>
      <c r="L30" s="444">
        <f t="shared" ca="1" si="3"/>
        <v>3002870.1121674092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1964160.140111333</v>
      </c>
      <c r="C31" s="447">
        <f t="shared" si="0"/>
        <v>100747.55675784221</v>
      </c>
      <c r="D31" s="447">
        <f ca="1">SUMIF(G:G,24,K:K)</f>
        <v>97719.456705122691</v>
      </c>
      <c r="E31" s="447">
        <f t="shared" ca="1" si="1"/>
        <v>1961132.0400586135</v>
      </c>
      <c r="F31" s="431"/>
      <c r="G31" s="459">
        <v>2</v>
      </c>
      <c r="H31" s="459">
        <v>24</v>
      </c>
      <c r="I31" s="444">
        <f t="shared" ca="1" si="5"/>
        <v>3002870.1121674092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12373.42991217921</v>
      </c>
      <c r="L31" s="444">
        <f t="shared" ca="1" si="3"/>
        <v>2981996.6088351896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1961132.0400586135</v>
      </c>
      <c r="C32" s="447">
        <f t="shared" si="0"/>
        <v>100747.55675784221</v>
      </c>
      <c r="D32" s="447">
        <f ca="1">SUMIF(G:G,25,K:K)</f>
        <v>97564.533359449793</v>
      </c>
      <c r="E32" s="447">
        <f t="shared" ca="1" si="1"/>
        <v>1957949.0166602212</v>
      </c>
      <c r="F32" s="431"/>
      <c r="G32" s="459">
        <v>3</v>
      </c>
      <c r="H32" s="459">
        <v>25</v>
      </c>
      <c r="I32" s="444">
        <f t="shared" ca="1" si="5"/>
        <v>2981996.6088351896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12286.456981628295</v>
      </c>
      <c r="L32" s="444">
        <f t="shared" ca="1" si="3"/>
        <v>2961036.132572419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1957949.0166602212</v>
      </c>
      <c r="C33" s="447">
        <f t="shared" si="0"/>
        <v>100747.55675784221</v>
      </c>
      <c r="D33" s="447">
        <f ca="1">SUMIF(G:G,26,K:K)</f>
        <v>97401.683841386082</v>
      </c>
      <c r="E33" s="447">
        <f t="shared" ca="1" si="1"/>
        <v>1954603.1437437651</v>
      </c>
      <c r="F33" s="431"/>
      <c r="G33" s="459">
        <v>3</v>
      </c>
      <c r="H33" s="459">
        <v>26</v>
      </c>
      <c r="I33" s="444">
        <f t="shared" ca="1" si="5"/>
        <v>2961036.132572419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12199.12166386675</v>
      </c>
      <c r="L33" s="444">
        <f t="shared" ca="1" si="3"/>
        <v>2939988.3209918868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1954603.1437437651</v>
      </c>
      <c r="C34" s="447">
        <f t="shared" si="0"/>
        <v>100747.55675784221</v>
      </c>
      <c r="D34" s="447">
        <f ca="1">SUMIF(G:G,27,K:K)</f>
        <v>97230.502632909105</v>
      </c>
      <c r="E34" s="447">
        <f t="shared" ca="1" si="1"/>
        <v>1951086.0896188319</v>
      </c>
      <c r="F34" s="431"/>
      <c r="G34" s="459">
        <v>3</v>
      </c>
      <c r="H34" s="459">
        <v>27</v>
      </c>
      <c r="I34" s="444">
        <f t="shared" ca="1" si="5"/>
        <v>2939988.3209918868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12111.422448947866</v>
      </c>
      <c r="L34" s="444">
        <f t="shared" ca="1" si="3"/>
        <v>2918852.810196436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1951086.0896188319</v>
      </c>
      <c r="C35" s="447">
        <f t="shared" si="0"/>
        <v>100747.55675784221</v>
      </c>
      <c r="D35" s="447">
        <f ca="1">SUMIF(G:G,28,K:K)</f>
        <v>97050.563468924753</v>
      </c>
      <c r="E35" s="447">
        <f t="shared" ca="1" si="1"/>
        <v>1947389.0963299144</v>
      </c>
      <c r="F35" s="431"/>
      <c r="G35" s="459">
        <v>3</v>
      </c>
      <c r="H35" s="459">
        <v>28</v>
      </c>
      <c r="I35" s="444">
        <f t="shared" ca="1" si="5"/>
        <v>2918852.810196436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12023.357820633488</v>
      </c>
      <c r="L35" s="444">
        <f t="shared" ca="1" si="3"/>
        <v>2897629.2347726705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1947389.0963299144</v>
      </c>
      <c r="C36" s="447">
        <f t="shared" si="0"/>
        <v>100747.55675784221</v>
      </c>
      <c r="D36" s="447">
        <f ca="1">SUMIF(G:G,29,K:K)</f>
        <v>96861.418275807708</v>
      </c>
      <c r="E36" s="447">
        <f t="shared" ca="1" si="1"/>
        <v>1943502.95784788</v>
      </c>
      <c r="F36" s="431"/>
      <c r="G36" s="459">
        <v>3</v>
      </c>
      <c r="H36" s="459">
        <v>29</v>
      </c>
      <c r="I36" s="444">
        <f t="shared" ca="1" si="5"/>
        <v>2897629.2347726705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11934.926256367798</v>
      </c>
      <c r="L36" s="444">
        <f t="shared" ca="1" si="3"/>
        <v>2876317.2277846397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1943502.95784788</v>
      </c>
      <c r="C37" s="447">
        <f t="shared" si="0"/>
        <v>100747.55675784221</v>
      </c>
      <c r="D37" s="447">
        <f ca="1">SUMIF(G:G,30,K:K)</f>
        <v>96662.596055635571</v>
      </c>
      <c r="E37" s="447">
        <f t="shared" ca="1" si="1"/>
        <v>1939417.9971456733</v>
      </c>
      <c r="F37" s="431"/>
      <c r="G37" s="459">
        <v>3</v>
      </c>
      <c r="H37" s="459">
        <v>30</v>
      </c>
      <c r="I37" s="444">
        <f t="shared" ca="1" si="5"/>
        <v>2876317.2277846397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11846.126227251003</v>
      </c>
      <c r="L37" s="444">
        <f t="shared" ca="1" si="3"/>
        <v>2854916.4207674917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1939417.9971456733</v>
      </c>
      <c r="C38" s="447">
        <f t="shared" si="0"/>
        <v>100747.55675784221</v>
      </c>
      <c r="D38" s="447">
        <f ca="1">SUMIF(G:G,31,K:K)</f>
        <v>96453.601713338387</v>
      </c>
      <c r="E38" s="447">
        <f t="shared" ca="1" si="1"/>
        <v>1935124.0421011695</v>
      </c>
      <c r="F38" s="431"/>
      <c r="G38" s="459">
        <v>3</v>
      </c>
      <c r="H38" s="459">
        <v>31</v>
      </c>
      <c r="I38" s="444">
        <f t="shared" ca="1" si="5"/>
        <v>2854916.4207674917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11756.956198012887</v>
      </c>
      <c r="L38" s="444">
        <f t="shared" ca="1" si="3"/>
        <v>2833426.4437211058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1935124.0421011695</v>
      </c>
      <c r="C39" s="447">
        <f t="shared" si="0"/>
        <v>100747.55675784221</v>
      </c>
      <c r="D39" s="447">
        <f ca="1">SUMIF(G:G,32,K:K)</f>
        <v>96233.914823842744</v>
      </c>
      <c r="E39" s="447">
        <f t="shared" ca="1" si="1"/>
        <v>1930610.40016717</v>
      </c>
      <c r="F39" s="431"/>
      <c r="G39" s="459">
        <v>3</v>
      </c>
      <c r="H39" s="459">
        <v>32</v>
      </c>
      <c r="I39" s="444">
        <f t="shared" ca="1" si="5"/>
        <v>2833426.4437211058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11667.414626986279</v>
      </c>
      <c r="L39" s="444">
        <f t="shared" ca="1" si="3"/>
        <v>2811846.9251036933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1930610.40016717</v>
      </c>
      <c r="C40" s="447">
        <f t="shared" si="0"/>
        <v>100747.55675784221</v>
      </c>
      <c r="D40" s="447">
        <f ca="1">SUMIF(G:G,33,K:K)</f>
        <v>96002.988336140756</v>
      </c>
      <c r="E40" s="447">
        <f t="shared" ca="1" si="1"/>
        <v>1925865.8317454685</v>
      </c>
      <c r="F40" s="431"/>
      <c r="G40" s="459">
        <v>3</v>
      </c>
      <c r="H40" s="459">
        <v>33</v>
      </c>
      <c r="I40" s="444">
        <f t="shared" ca="1" si="5"/>
        <v>2811846.9251036933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11577.499966080393</v>
      </c>
      <c r="L40" s="444">
        <f t="shared" ca="1" si="3"/>
        <v>2790177.4918253748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1925865.8317454685</v>
      </c>
      <c r="C41" s="447">
        <f t="shared" si="0"/>
        <v>100747.55675784221</v>
      </c>
      <c r="D41" s="447">
        <f ca="1">SUMIF(G:G,34,K:K)</f>
        <v>95760.247211056747</v>
      </c>
      <c r="E41" s="447">
        <f t="shared" ca="1" si="1"/>
        <v>1920878.5221986831</v>
      </c>
      <c r="F41" s="431"/>
      <c r="G41" s="459">
        <v>3</v>
      </c>
      <c r="H41" s="459">
        <v>34</v>
      </c>
      <c r="I41" s="444">
        <f t="shared" ca="1" si="5"/>
        <v>2790177.4918253748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11487.210660754066</v>
      </c>
      <c r="L41" s="444">
        <f t="shared" ca="1" si="3"/>
        <v>2768417.7692417302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1920878.5221986831</v>
      </c>
      <c r="C42" s="447">
        <f t="shared" si="0"/>
        <v>100747.55675784221</v>
      </c>
      <c r="D42" s="447">
        <f ca="1">SUMIF(G:G,35,K:K)</f>
        <v>95505.086989319534</v>
      </c>
      <c r="E42" s="447">
        <f t="shared" ca="1" si="1"/>
        <v>1915636.0524301603</v>
      </c>
      <c r="F42" s="431"/>
      <c r="G42" s="459">
        <v>3</v>
      </c>
      <c r="H42" s="459">
        <v>35</v>
      </c>
      <c r="I42" s="444">
        <f t="shared" ca="1" si="5"/>
        <v>2768417.7692417302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11396.54514998888</v>
      </c>
      <c r="L42" s="444">
        <f t="shared" ca="1" si="3"/>
        <v>2746567.3811473204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1915636.0524301603</v>
      </c>
      <c r="C43" s="447">
        <f t="shared" si="0"/>
        <v>100747.55675784221</v>
      </c>
      <c r="D43" s="447">
        <f ca="1">SUMIF(G:G,36,K:K)</f>
        <v>95236.872286374317</v>
      </c>
      <c r="E43" s="447">
        <f t="shared" ca="1" si="1"/>
        <v>1910125.3679586924</v>
      </c>
      <c r="F43" s="431"/>
      <c r="G43" s="459">
        <v>3</v>
      </c>
      <c r="H43" s="459">
        <v>36</v>
      </c>
      <c r="I43" s="444">
        <f t="shared" ca="1" si="5"/>
        <v>2746567.3811473204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11305.501866262173</v>
      </c>
      <c r="L43" s="444">
        <f t="shared" ca="1" si="3"/>
        <v>2724625.949769184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1910125.3679586924</v>
      </c>
      <c r="C44" s="447">
        <f t="shared" si="0"/>
        <v>100747.55675784221</v>
      </c>
      <c r="D44" s="447">
        <f ca="1">SUMIF(G:G,37,K:K)</f>
        <v>94954.935210186624</v>
      </c>
      <c r="E44" s="447">
        <f t="shared" ca="1" si="1"/>
        <v>1904332.7464110367</v>
      </c>
      <c r="F44" s="431"/>
      <c r="G44" s="459">
        <v>4</v>
      </c>
      <c r="H44" s="459">
        <v>37</v>
      </c>
      <c r="I44" s="444">
        <f t="shared" ca="1" si="5"/>
        <v>2724625.949769184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11214.079235519937</v>
      </c>
      <c r="L44" s="444">
        <f t="shared" ca="1" si="3"/>
        <v>2702593.0957603049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1904332.7464110367</v>
      </c>
      <c r="C45" s="447">
        <f t="shared" si="0"/>
        <v>100747.55675784221</v>
      </c>
      <c r="D45" s="447">
        <f ca="1">SUMIF(G:G,38,K:K)</f>
        <v>94658.573698097927</v>
      </c>
      <c r="E45" s="447">
        <f t="shared" ca="1" si="1"/>
        <v>1898243.7633512923</v>
      </c>
      <c r="F45" s="431"/>
      <c r="G45" s="459">
        <v>4</v>
      </c>
      <c r="H45" s="459">
        <v>38</v>
      </c>
      <c r="I45" s="444">
        <f t="shared" ca="1" si="5"/>
        <v>2702593.0957603049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11122.27567714961</v>
      </c>
      <c r="L45" s="444">
        <f t="shared" ca="1" si="3"/>
        <v>2680468.4381930558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1898243.7633512923</v>
      </c>
      <c r="C46" s="447">
        <f t="shared" si="0"/>
        <v>100747.55675784221</v>
      </c>
      <c r="D46" s="447">
        <f ca="1">SUMIF(G:G,39,K:K)</f>
        <v>94347.049768591693</v>
      </c>
      <c r="E46" s="447">
        <f t="shared" ca="1" si="1"/>
        <v>1891843.2563620419</v>
      </c>
      <c r="F46" s="431"/>
      <c r="G46" s="459">
        <v>4</v>
      </c>
      <c r="H46" s="459">
        <v>39</v>
      </c>
      <c r="I46" s="444">
        <f t="shared" ca="1" si="5"/>
        <v>2680468.4381930558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11030.089603952738</v>
      </c>
      <c r="L46" s="444">
        <f t="shared" ca="1" si="3"/>
        <v>2658251.5945526096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1891843.2563620419</v>
      </c>
      <c r="C47" s="447">
        <f t="shared" si="0"/>
        <v>100747.55675784221</v>
      </c>
      <c r="D47" s="447">
        <f ca="1">SUMIF(G:G,40,K:K)</f>
        <v>94019.587683616352</v>
      </c>
      <c r="E47" s="447">
        <f t="shared" ca="1" si="1"/>
        <v>1885115.2872878162</v>
      </c>
      <c r="F47" s="431"/>
      <c r="G47" s="459">
        <v>4</v>
      </c>
      <c r="H47" s="459">
        <v>40</v>
      </c>
      <c r="I47" s="444">
        <f t="shared" ca="1" si="5"/>
        <v>2658251.5945526096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10937.519422117544</v>
      </c>
      <c r="L47" s="444">
        <f t="shared" ca="1" si="3"/>
        <v>2635942.1807303284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1885115.2872878162</v>
      </c>
      <c r="C48" s="447">
        <f t="shared" si="0"/>
        <v>100747.55675784221</v>
      </c>
      <c r="D48" s="447">
        <f ca="1">SUMIF(G:G,41,K:K)</f>
        <v>93675.372016889349</v>
      </c>
      <c r="E48" s="447">
        <f t="shared" ca="1" si="1"/>
        <v>1878043.1025468633</v>
      </c>
      <c r="F48" s="431"/>
      <c r="G48" s="459">
        <v>4</v>
      </c>
      <c r="H48" s="459">
        <v>41</v>
      </c>
      <c r="I48" s="444">
        <f t="shared" ca="1" si="5"/>
        <v>2635942.1807303284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10844.563531191374</v>
      </c>
      <c r="L48" s="444">
        <f t="shared" ca="1" si="3"/>
        <v>2613539.8110171212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1878043.1025468633</v>
      </c>
      <c r="C49" s="447">
        <f t="shared" si="0"/>
        <v>100747.55675784221</v>
      </c>
      <c r="D49" s="447">
        <f ca="1">SUMIF(G:G,42,K:K)</f>
        <v>93313.54562337196</v>
      </c>
      <c r="E49" s="447">
        <f t="shared" ca="1" si="1"/>
        <v>1870609.0914123929</v>
      </c>
      <c r="F49" s="431"/>
      <c r="G49" s="459">
        <v>4</v>
      </c>
      <c r="H49" s="459">
        <v>42</v>
      </c>
      <c r="I49" s="444">
        <f t="shared" ca="1" si="5"/>
        <v>2613539.8110171212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10751.220324053011</v>
      </c>
      <c r="L49" s="444">
        <f t="shared" ca="1" si="3"/>
        <v>2591044.0980967754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1870609.0914123929</v>
      </c>
      <c r="C50" s="447">
        <f t="shared" si="0"/>
        <v>100747.55675784221</v>
      </c>
      <c r="D50" s="447">
        <f ca="1">SUMIF(G:G,43,K:K)</f>
        <v>92933.20750485851</v>
      </c>
      <c r="E50" s="447">
        <f t="shared" ca="1" si="1"/>
        <v>1862794.7421594092</v>
      </c>
      <c r="F50" s="431"/>
      <c r="G50" s="459">
        <v>4</v>
      </c>
      <c r="H50" s="459">
        <v>43</v>
      </c>
      <c r="I50" s="444">
        <f t="shared" ca="1" si="5"/>
        <v>2591044.0980967754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10660.721520218236</v>
      </c>
      <c r="L50" s="444">
        <f t="shared" ca="1" si="3"/>
        <v>2569233.8863725946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1862794.7421594092</v>
      </c>
      <c r="C51" s="447">
        <f t="shared" si="0"/>
        <v>100747.55675784221</v>
      </c>
      <c r="D51" s="447">
        <f ca="1">SUMIF(G:G,44,K:K)</f>
        <v>92533.410566365157</v>
      </c>
      <c r="E51" s="447">
        <f t="shared" ca="1" si="1"/>
        <v>1854580.5959679321</v>
      </c>
      <c r="F51" s="431"/>
      <c r="G51" s="459">
        <v>4</v>
      </c>
      <c r="H51" s="459">
        <v>44</v>
      </c>
      <c r="I51" s="444">
        <f t="shared" ca="1" si="5"/>
        <v>2569233.8863725946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10569.845638034149</v>
      </c>
      <c r="L51" s="444">
        <f t="shared" ca="1" si="3"/>
        <v>2547332.7987662298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1854580.5959679321</v>
      </c>
      <c r="C52" s="447">
        <f t="shared" si="0"/>
        <v>100747.55675784221</v>
      </c>
      <c r="D52" s="447">
        <f ca="1">SUMIF(G:G,45,K:K)</f>
        <v>92113.159257731197</v>
      </c>
      <c r="E52" s="447">
        <f t="shared" ca="1" si="1"/>
        <v>1845946.1984678211</v>
      </c>
      <c r="F52" s="431"/>
      <c r="G52" s="459">
        <v>4</v>
      </c>
      <c r="H52" s="459">
        <v>45</v>
      </c>
      <c r="I52" s="444">
        <f t="shared" ca="1" si="5"/>
        <v>2547332.7987662298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10478.591106340962</v>
      </c>
      <c r="L52" s="444">
        <f t="shared" ca="1" si="3"/>
        <v>2525340.4566281717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1845946.1984678211</v>
      </c>
      <c r="C53" s="447">
        <f t="shared" si="0"/>
        <v>100747.55675784221</v>
      </c>
      <c r="D53" s="447">
        <f ca="1">SUMIF(G:G,46,K:K)</f>
        <v>91671.407094560229</v>
      </c>
      <c r="E53" s="447">
        <f t="shared" ca="1" si="1"/>
        <v>1836870.0488045393</v>
      </c>
      <c r="F53" s="431"/>
      <c r="G53" s="459">
        <v>4</v>
      </c>
      <c r="H53" s="459">
        <v>46</v>
      </c>
      <c r="I53" s="444">
        <f t="shared" ca="1" si="5"/>
        <v>2525340.4566281717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10386.956347432388</v>
      </c>
      <c r="L53" s="444">
        <f t="shared" ca="1" si="3"/>
        <v>2503256.4797312054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1836870.0488045393</v>
      </c>
      <c r="C54" s="447">
        <f t="shared" si="0"/>
        <v>100747.55675784221</v>
      </c>
      <c r="D54" s="447">
        <f ca="1">SUMIF(G:G,47,K:K)</f>
        <v>91207.054052328065</v>
      </c>
      <c r="E54" s="447">
        <f t="shared" ca="1" si="1"/>
        <v>1827329.5460990251</v>
      </c>
      <c r="F54" s="431"/>
      <c r="G54" s="459">
        <v>4</v>
      </c>
      <c r="H54" s="459">
        <v>47</v>
      </c>
      <c r="I54" s="444">
        <f t="shared" ca="1" si="5"/>
        <v>2503256.4797312054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10294.939777028361</v>
      </c>
      <c r="L54" s="444">
        <f t="shared" ca="1" si="3"/>
        <v>2481080.4862638349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1827329.5460990251</v>
      </c>
      <c r="C55" s="447">
        <f t="shared" si="0"/>
        <v>100747.55675784221</v>
      </c>
      <c r="D55" s="447">
        <f ca="1">SUMIF(G:G,48,K:K)</f>
        <v>90718.943827168143</v>
      </c>
      <c r="E55" s="447">
        <f t="shared" ca="1" si="1"/>
        <v>1817300.933168351</v>
      </c>
      <c r="F55" s="431"/>
      <c r="G55" s="459">
        <v>4</v>
      </c>
      <c r="H55" s="459">
        <v>48</v>
      </c>
      <c r="I55" s="444">
        <f t="shared" ca="1" si="5"/>
        <v>2481080.4862638349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10202.53980424765</v>
      </c>
      <c r="L55" s="444">
        <f t="shared" ca="1" si="3"/>
        <v>2458812.0928236837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1817300.933168351</v>
      </c>
      <c r="C56" s="447">
        <f t="shared" si="0"/>
        <v>100747.55675784221</v>
      </c>
      <c r="D56" s="447">
        <f ca="1">SUMIF(G:G,49,K:K)</f>
        <v>90205.86095651357</v>
      </c>
      <c r="E56" s="447">
        <f t="shared" ca="1" si="1"/>
        <v>1806759.2373670223</v>
      </c>
      <c r="F56" s="431"/>
      <c r="G56" s="459">
        <f>G55+1</f>
        <v>5</v>
      </c>
      <c r="H56" s="459">
        <v>49</v>
      </c>
      <c r="I56" s="444">
        <f t="shared" ca="1" si="5"/>
        <v>2458812.0928236837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10109.754831580354</v>
      </c>
      <c r="L56" s="444">
        <f t="shared" ca="1" si="3"/>
        <v>2436450.9144108654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1806759.2373670223</v>
      </c>
      <c r="C57" s="447">
        <f t="shared" si="0"/>
        <v>100747.55675784221</v>
      </c>
      <c r="D57" s="447">
        <f ca="1">SUMIF(G:G,50,K:K)</f>
        <v>89666.527792425695</v>
      </c>
      <c r="E57" s="447">
        <f t="shared" ca="1" si="1"/>
        <v>1795678.2084016057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2436450.9144108654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10016.583254860278</v>
      </c>
      <c r="L57" s="444">
        <f t="shared" ca="1" si="3"/>
        <v>2413996.5644213269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1795678.2084016057</v>
      </c>
      <c r="C58" s="447">
        <f t="shared" si="0"/>
        <v>100747.55675784221</v>
      </c>
      <c r="D58" s="447">
        <f ca="1">SUMIF(G:G,51,K:K)</f>
        <v>89099.601320072528</v>
      </c>
      <c r="E58" s="447">
        <f t="shared" ca="1" si="1"/>
        <v>1784030.2529638361</v>
      </c>
      <c r="F58" s="431"/>
      <c r="G58" s="459">
        <f t="shared" si="8"/>
        <v>5</v>
      </c>
      <c r="H58" s="459">
        <v>51</v>
      </c>
      <c r="I58" s="444">
        <f t="shared" ca="1" si="5"/>
        <v>2413996.5644213269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9923.0234632371994</v>
      </c>
      <c r="L58" s="444">
        <f t="shared" ca="1" si="3"/>
        <v>2391448.6546401652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1784030.2529638361</v>
      </c>
      <c r="C59" s="447">
        <f t="shared" si="0"/>
        <v>100747.55675784221</v>
      </c>
      <c r="D59" s="447">
        <f ca="1">SUMIF(G:G,52,K:K)</f>
        <v>88503.669813434361</v>
      </c>
      <c r="E59" s="447">
        <f t="shared" ca="1" si="1"/>
        <v>1771786.3660194282</v>
      </c>
      <c r="F59" s="431"/>
      <c r="G59" s="459">
        <f t="shared" si="8"/>
        <v>5</v>
      </c>
      <c r="H59" s="459">
        <v>52</v>
      </c>
      <c r="I59" s="444">
        <f t="shared" ca="1" si="5"/>
        <v>2391448.6546401652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9829.0738391490268</v>
      </c>
      <c r="L59" s="444">
        <f t="shared" ca="1" si="3"/>
        <v>2368806.7952349153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1771786.3660194282</v>
      </c>
      <c r="C60" s="447">
        <f t="shared" si="0"/>
        <v>100747.55675784221</v>
      </c>
      <c r="D60" s="447">
        <f ca="1">SUMIF(G:G,53,K:K)</f>
        <v>87877.249319909068</v>
      </c>
      <c r="E60" s="447">
        <f t="shared" ca="1" si="1"/>
        <v>1758916.0585814952</v>
      </c>
      <c r="F60" s="431"/>
      <c r="G60" s="459">
        <f t="shared" si="8"/>
        <v>5</v>
      </c>
      <c r="H60" s="459">
        <v>53</v>
      </c>
      <c r="I60" s="444">
        <f t="shared" ca="1" si="5"/>
        <v>2368806.7952349153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9734.7327582938196</v>
      </c>
      <c r="L60" s="444">
        <f t="shared" ca="1" si="3"/>
        <v>2346070.5947488104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1758916.0585814952</v>
      </c>
      <c r="C61" s="447">
        <f t="shared" si="0"/>
        <v>100747.55675784221</v>
      </c>
      <c r="D61" s="447">
        <f ca="1">SUMIF(G:G,54,K:K)</f>
        <v>87218.779965063004</v>
      </c>
      <c r="E61" s="447">
        <f t="shared" ca="1" si="1"/>
        <v>1745387.2817887161</v>
      </c>
      <c r="F61" s="431"/>
      <c r="G61" s="459">
        <f t="shared" si="8"/>
        <v>5</v>
      </c>
      <c r="H61" s="459">
        <v>54</v>
      </c>
      <c r="I61" s="444">
        <f t="shared" ca="1" si="5"/>
        <v>2346070.5947488104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9639.9985896017151</v>
      </c>
      <c r="L61" s="444">
        <f t="shared" ca="1" si="3"/>
        <v>2323239.6600940134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1745387.2817887161</v>
      </c>
      <c r="C62" s="447">
        <f t="shared" si="0"/>
        <v>100747.55675784221</v>
      </c>
      <c r="D62" s="447">
        <f ca="1">SUMIF(G:G,55,K:K)</f>
        <v>86526.622068326076</v>
      </c>
      <c r="E62" s="447">
        <f t="shared" ca="1" si="1"/>
        <v>1731166.3470991999</v>
      </c>
      <c r="F62" s="431"/>
      <c r="G62" s="459">
        <f t="shared" si="8"/>
        <v>5</v>
      </c>
      <c r="H62" s="459">
        <v>55</v>
      </c>
      <c r="I62" s="444">
        <f t="shared" ca="1" si="5"/>
        <v>2323239.6600940134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9544.8696952067276</v>
      </c>
      <c r="L62" s="444">
        <f t="shared" ca="1" si="3"/>
        <v>2300313.5965448213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1731166.3470991999</v>
      </c>
      <c r="C63" s="447">
        <f t="shared" si="0"/>
        <v>100747.55675784221</v>
      </c>
      <c r="D63" s="447">
        <f ca="1">SUMIF(G:G,56,K:K)</f>
        <v>85799.052059958281</v>
      </c>
      <c r="E63" s="447">
        <f t="shared" ca="1" si="1"/>
        <v>1716217.8424013159</v>
      </c>
      <c r="F63" s="431"/>
      <c r="G63" s="459">
        <f t="shared" si="8"/>
        <v>5</v>
      </c>
      <c r="H63" s="459">
        <v>56</v>
      </c>
      <c r="I63" s="444">
        <f t="shared" ca="1" si="5"/>
        <v>2300313.5965448213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9449.3444304184268</v>
      </c>
      <c r="L63" s="444">
        <f t="shared" ca="1" si="3"/>
        <v>2277292.0077308407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1716217.8424013159</v>
      </c>
      <c r="C64" s="447">
        <f t="shared" si="0"/>
        <v>100747.55675784221</v>
      </c>
      <c r="D64" s="447">
        <f ca="1">SUMIF(G:G,57,K:K)</f>
        <v>85034.258189120534</v>
      </c>
      <c r="E64" s="447">
        <f t="shared" ca="1" si="1"/>
        <v>1700504.5438325943</v>
      </c>
      <c r="F64" s="431"/>
      <c r="G64" s="459">
        <f t="shared" si="8"/>
        <v>5</v>
      </c>
      <c r="H64" s="459">
        <v>57</v>
      </c>
      <c r="I64" s="444">
        <f t="shared" ca="1" si="5"/>
        <v>2277292.0077308407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9353.4211436935075</v>
      </c>
      <c r="L64" s="444">
        <f t="shared" ca="1" si="3"/>
        <v>2254174.4956301353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1700504.5438325943</v>
      </c>
      <c r="C65" s="447">
        <f t="shared" si="0"/>
        <v>100747.55675784221</v>
      </c>
      <c r="D65" s="447">
        <f ca="1">SUMIF(G:G,58,K:K)</f>
        <v>84230.33601236243</v>
      </c>
      <c r="E65" s="447">
        <f t="shared" ca="1" si="1"/>
        <v>1683987.3230871146</v>
      </c>
      <c r="F65" s="431"/>
      <c r="G65" s="459">
        <f t="shared" si="8"/>
        <v>5</v>
      </c>
      <c r="H65" s="459">
        <v>58</v>
      </c>
      <c r="I65" s="444">
        <f t="shared" ca="1" si="5"/>
        <v>2254174.4956301353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9257.0981766072346</v>
      </c>
      <c r="L65" s="444">
        <f t="shared" ca="1" si="3"/>
        <v>2230960.6605623439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1683987.3230871146</v>
      </c>
      <c r="C66" s="447">
        <f t="shared" si="0"/>
        <v>100747.55675784221</v>
      </c>
      <c r="D66" s="447">
        <f ca="1">SUMIF(G:G,59,K:K)</f>
        <v>83385.283651292149</v>
      </c>
      <c r="E66" s="447">
        <f t="shared" ca="1" si="1"/>
        <v>1666625.0499805645</v>
      </c>
      <c r="F66" s="431"/>
      <c r="G66" s="459">
        <f t="shared" si="8"/>
        <v>5</v>
      </c>
      <c r="H66" s="459">
        <v>59</v>
      </c>
      <c r="I66" s="444">
        <f t="shared" ca="1" si="5"/>
        <v>2230960.6605623439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9160.3738638247705</v>
      </c>
      <c r="L66" s="444">
        <f t="shared" ca="1" si="3"/>
        <v>2207650.1011817697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1666625.0499805645</v>
      </c>
      <c r="C67" s="447">
        <f t="shared" si="0"/>
        <v>100747.55675784221</v>
      </c>
      <c r="D67" s="447">
        <f t="shared" ref="D67:D136" ca="1" si="9">SUMIF(G:G,60,K:K)</f>
        <v>82496.996807620089</v>
      </c>
      <c r="E67" s="447">
        <f t="shared" ca="1" si="1"/>
        <v>1648374.4900303425</v>
      </c>
      <c r="F67" s="431"/>
      <c r="G67" s="459">
        <f t="shared" si="8"/>
        <v>5</v>
      </c>
      <c r="H67" s="459">
        <v>60</v>
      </c>
      <c r="I67" s="444">
        <f t="shared" ca="1" si="5"/>
        <v>2207650.1011817697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9063.246533072379</v>
      </c>
      <c r="L67" s="444">
        <f t="shared" ca="1" si="3"/>
        <v>2184242.4144704435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1648374.4900303425</v>
      </c>
      <c r="C68" s="447">
        <f t="shared" si="0"/>
        <v>100747.55675784221</v>
      </c>
      <c r="D68" s="447">
        <f t="shared" ca="1" si="9"/>
        <v>82496.996807620089</v>
      </c>
      <c r="E68" s="447">
        <f t="shared" ca="1" si="1"/>
        <v>1630123.9300801205</v>
      </c>
      <c r="F68" s="431"/>
      <c r="G68" s="459">
        <f>G67+1</f>
        <v>6</v>
      </c>
      <c r="H68" s="459">
        <v>61</v>
      </c>
      <c r="I68" s="444">
        <f t="shared" ca="1" si="5"/>
        <v>2184242.4144704435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8965.714505108519</v>
      </c>
      <c r="L68" s="444">
        <f t="shared" ca="1" si="3"/>
        <v>2160737.1957311532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1630123.9300801205</v>
      </c>
      <c r="C69" s="447">
        <f t="shared" si="0"/>
        <v>100747.55675784221</v>
      </c>
      <c r="D69" s="447">
        <f t="shared" ca="1" si="9"/>
        <v>82496.996807620089</v>
      </c>
      <c r="E69" s="447">
        <f t="shared" ca="1" si="1"/>
        <v>1611873.3701298984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2160737.1957311532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8867.7760936948107</v>
      </c>
      <c r="L69" s="444">
        <f t="shared" ca="1" si="3"/>
        <v>2137134.0385804493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1611873.3701298984</v>
      </c>
      <c r="C70" s="447">
        <f t="shared" si="0"/>
        <v>100747.55675784221</v>
      </c>
      <c r="D70" s="447">
        <f t="shared" ca="1" si="9"/>
        <v>82496.996807620089</v>
      </c>
      <c r="E70" s="447">
        <f t="shared" ca="1" si="1"/>
        <v>1593622.8101796764</v>
      </c>
      <c r="F70" s="431"/>
      <c r="G70" s="459">
        <f t="shared" si="10"/>
        <v>6</v>
      </c>
      <c r="H70" s="459">
        <v>63</v>
      </c>
      <c r="I70" s="444">
        <f t="shared" ca="1" si="5"/>
        <v>2137134.0385804493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8769.4296055668765</v>
      </c>
      <c r="L70" s="444">
        <f t="shared" ca="1" si="3"/>
        <v>2113432.5349416174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1593622.8101796764</v>
      </c>
      <c r="C71" s="447">
        <f t="shared" si="0"/>
        <v>100747.55675784221</v>
      </c>
      <c r="D71" s="447">
        <f t="shared" ca="1" si="9"/>
        <v>82496.996807620089</v>
      </c>
      <c r="E71" s="447">
        <f t="shared" ca="1" si="1"/>
        <v>1575372.2502294544</v>
      </c>
      <c r="F71" s="431"/>
      <c r="G71" s="459">
        <f t="shared" si="10"/>
        <v>6</v>
      </c>
      <c r="H71" s="459">
        <v>64</v>
      </c>
      <c r="I71" s="444">
        <f t="shared" ca="1" si="5"/>
        <v>2113432.5349416174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8670.6733404050774</v>
      </c>
      <c r="L71" s="444">
        <f t="shared" ca="1" si="3"/>
        <v>2089632.2750376235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1575372.2502294544</v>
      </c>
      <c r="C72" s="447">
        <f t="shared" si="0"/>
        <v>100747.55675784221</v>
      </c>
      <c r="D72" s="447">
        <f t="shared" ca="1" si="9"/>
        <v>82496.996807620089</v>
      </c>
      <c r="E72" s="447">
        <f t="shared" ca="1" si="1"/>
        <v>1557121.6902792323</v>
      </c>
      <c r="F72" s="431"/>
      <c r="G72" s="459">
        <f t="shared" si="10"/>
        <v>6</v>
      </c>
      <c r="H72" s="459">
        <v>65</v>
      </c>
      <c r="I72" s="444">
        <f t="shared" ca="1" si="5"/>
        <v>2089632.2750376235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8571.5055908050999</v>
      </c>
      <c r="L72" s="444">
        <f t="shared" ca="1" si="3"/>
        <v>2065732.8473840295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1557121.6902792323</v>
      </c>
      <c r="C73" s="447">
        <f t="shared" si="0"/>
        <v>100747.55675784221</v>
      </c>
      <c r="D73" s="447">
        <f t="shared" ca="1" si="9"/>
        <v>82496.996807620089</v>
      </c>
      <c r="E73" s="447">
        <f t="shared" ca="1" si="1"/>
        <v>1538871.1303290103</v>
      </c>
      <c r="F73" s="431"/>
      <c r="G73" s="459">
        <f t="shared" si="10"/>
        <v>6</v>
      </c>
      <c r="H73" s="459">
        <v>66</v>
      </c>
      <c r="I73" s="444">
        <f t="shared" ca="1" si="5"/>
        <v>2065732.8473840295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8471.9246422484612</v>
      </c>
      <c r="L73" s="444">
        <f t="shared" ca="1" si="3"/>
        <v>2041733.8387818791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1538871.1303290103</v>
      </c>
      <c r="C74" s="447">
        <f t="shared" si="0"/>
        <v>100747.55675784221</v>
      </c>
      <c r="D74" s="447">
        <f t="shared" ca="1" si="9"/>
        <v>82496.996807620089</v>
      </c>
      <c r="E74" s="447">
        <f t="shared" ca="1" si="1"/>
        <v>1520620.5703787883</v>
      </c>
      <c r="F74" s="431"/>
      <c r="G74" s="459">
        <f t="shared" si="10"/>
        <v>6</v>
      </c>
      <c r="H74" s="459">
        <v>67</v>
      </c>
      <c r="I74" s="444">
        <f t="shared" ca="1" si="5"/>
        <v>2041733.8387818791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8371.9287730728338</v>
      </c>
      <c r="L74" s="444">
        <f t="shared" ca="1" si="3"/>
        <v>2017634.8343105528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1520620.5703787883</v>
      </c>
      <c r="C75" s="447">
        <f t="shared" si="0"/>
        <v>100747.55675784221</v>
      </c>
      <c r="D75" s="447">
        <f t="shared" ca="1" si="9"/>
        <v>82496.996807620089</v>
      </c>
      <c r="E75" s="447">
        <f t="shared" ca="1" si="1"/>
        <v>1502370.0104285663</v>
      </c>
      <c r="F75" s="431"/>
      <c r="G75" s="459">
        <f t="shared" si="10"/>
        <v>6</v>
      </c>
      <c r="H75" s="459">
        <v>68</v>
      </c>
      <c r="I75" s="444">
        <f t="shared" ca="1" si="5"/>
        <v>2017634.8343105528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8369.0129374197186</v>
      </c>
      <c r="L75" s="444">
        <f t="shared" ca="1" si="3"/>
        <v>2016932.1179181524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1502370.0104285663</v>
      </c>
      <c r="C76" s="447">
        <f t="shared" si="0"/>
        <v>100747.55675784221</v>
      </c>
      <c r="D76" s="447">
        <f t="shared" ca="1" si="9"/>
        <v>82496.996807620089</v>
      </c>
      <c r="E76" s="447">
        <f t="shared" ca="1" si="1"/>
        <v>1484119.4504783442</v>
      </c>
      <c r="F76" s="431"/>
      <c r="G76" s="459">
        <f t="shared" si="10"/>
        <v>6</v>
      </c>
      <c r="H76" s="459">
        <v>69</v>
      </c>
      <c r="I76" s="444">
        <f t="shared" ca="1" si="5"/>
        <v>2016932.1179181524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8366.0849524513851</v>
      </c>
      <c r="L76" s="444">
        <f t="shared" ca="1" si="3"/>
        <v>2016226.4735407834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1484119.4504783442</v>
      </c>
      <c r="C77" s="447">
        <f t="shared" si="0"/>
        <v>100747.55675784221</v>
      </c>
      <c r="D77" s="447">
        <f t="shared" ca="1" si="9"/>
        <v>82496.996807620089</v>
      </c>
      <c r="E77" s="447">
        <f t="shared" ca="1" si="1"/>
        <v>1465868.8905281222</v>
      </c>
      <c r="F77" s="431"/>
      <c r="G77" s="459">
        <f t="shared" si="10"/>
        <v>6</v>
      </c>
      <c r="H77" s="459">
        <v>70</v>
      </c>
      <c r="I77" s="444">
        <f t="shared" ca="1" si="5"/>
        <v>2016226.4735407834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8363.1447675456802</v>
      </c>
      <c r="L77" s="444">
        <f t="shared" ca="1" si="3"/>
        <v>2015517.8889785088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1465868.8905281222</v>
      </c>
      <c r="C78" s="447">
        <f t="shared" si="0"/>
        <v>100747.55675784221</v>
      </c>
      <c r="D78" s="447">
        <f t="shared" ca="1" si="9"/>
        <v>82496.996807620089</v>
      </c>
      <c r="E78" s="447">
        <f t="shared" ca="1" si="1"/>
        <v>1447618.3305779002</v>
      </c>
      <c r="F78" s="431"/>
      <c r="G78" s="459">
        <f t="shared" si="10"/>
        <v>6</v>
      </c>
      <c r="H78" s="459">
        <v>71</v>
      </c>
      <c r="I78" s="444">
        <f t="shared" ca="1" si="5"/>
        <v>2015517.8889785088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8360.1923318695372</v>
      </c>
      <c r="L78" s="444">
        <f t="shared" ca="1" si="3"/>
        <v>2014806.3519805581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1447618.3305779002</v>
      </c>
      <c r="C79" s="447">
        <f t="shared" si="0"/>
        <v>100747.55675784221</v>
      </c>
      <c r="D79" s="447">
        <f t="shared" ca="1" si="9"/>
        <v>82496.996807620089</v>
      </c>
      <c r="E79" s="447">
        <f t="shared" ca="1" si="1"/>
        <v>1429367.7706276781</v>
      </c>
      <c r="F79" s="431"/>
      <c r="G79" s="459">
        <f t="shared" si="10"/>
        <v>6</v>
      </c>
      <c r="H79" s="459">
        <v>72</v>
      </c>
      <c r="I79" s="444">
        <f t="shared" ca="1" si="5"/>
        <v>2014806.3519805581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8357.2275943780751</v>
      </c>
      <c r="L79" s="444">
        <f t="shared" ca="1" si="3"/>
        <v>2014091.850245116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1429367.7706276781</v>
      </c>
      <c r="C80" s="447">
        <f t="shared" si="0"/>
        <v>100747.55675784221</v>
      </c>
      <c r="D80" s="447">
        <f t="shared" ca="1" si="9"/>
        <v>82496.996807620089</v>
      </c>
      <c r="E80" s="447">
        <f t="shared" ca="1" si="1"/>
        <v>1411117.2106774561</v>
      </c>
      <c r="F80" s="431"/>
      <c r="G80" s="459">
        <f>G79+1</f>
        <v>7</v>
      </c>
      <c r="H80" s="459">
        <v>73</v>
      </c>
      <c r="I80" s="444">
        <f t="shared" ca="1" si="5"/>
        <v>2014091.850245116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8354.2505038137315</v>
      </c>
      <c r="L80" s="444">
        <f t="shared" ca="1" si="3"/>
        <v>2013374.3714191094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1411117.2106774561</v>
      </c>
      <c r="C81" s="447">
        <f t="shared" si="0"/>
        <v>100747.55675784221</v>
      </c>
      <c r="D81" s="447">
        <f t="shared" ca="1" si="9"/>
        <v>82496.996807620089</v>
      </c>
      <c r="E81" s="447">
        <f t="shared" ca="1" si="1"/>
        <v>1392866.6507272341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2013374.3714191094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8351.2610087053708</v>
      </c>
      <c r="L81" s="444">
        <f t="shared" ca="1" si="3"/>
        <v>2012653.9030979946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1392866.6507272341</v>
      </c>
      <c r="C82" s="447">
        <f t="shared" si="0"/>
        <v>100747.55675784221</v>
      </c>
      <c r="D82" s="447">
        <f t="shared" ca="1" si="9"/>
        <v>82496.996807620089</v>
      </c>
      <c r="E82" s="447">
        <f t="shared" ca="1" si="1"/>
        <v>1374616.0907770121</v>
      </c>
      <c r="F82" s="431"/>
      <c r="G82" s="459">
        <f t="shared" si="11"/>
        <v>7</v>
      </c>
      <c r="H82" s="459">
        <v>75</v>
      </c>
      <c r="I82" s="444">
        <f t="shared" ca="1" si="5"/>
        <v>2012653.9030979946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8348.2590573673915</v>
      </c>
      <c r="L82" s="444">
        <f t="shared" ca="1" si="3"/>
        <v>2011930.4328255418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1374616.0907770121</v>
      </c>
      <c r="C83" s="447">
        <f t="shared" si="0"/>
        <v>100747.55675784221</v>
      </c>
      <c r="D83" s="447">
        <f t="shared" ca="1" si="9"/>
        <v>82496.996807620089</v>
      </c>
      <c r="E83" s="447">
        <f t="shared" ca="1" si="1"/>
        <v>1356365.53082679</v>
      </c>
      <c r="F83" s="431"/>
      <c r="G83" s="459">
        <f t="shared" si="11"/>
        <v>7</v>
      </c>
      <c r="H83" s="459">
        <v>76</v>
      </c>
      <c r="I83" s="444">
        <f t="shared" ca="1" si="5"/>
        <v>2011930.4328255418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8345.2445978988399</v>
      </c>
      <c r="L83" s="444">
        <f t="shared" ca="1" si="3"/>
        <v>2011203.9480936204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1356365.53082679</v>
      </c>
      <c r="C84" s="447">
        <f t="shared" si="0"/>
        <v>100747.55675784221</v>
      </c>
      <c r="D84" s="447">
        <f t="shared" ca="1" si="9"/>
        <v>82496.996807620089</v>
      </c>
      <c r="E84" s="447">
        <f t="shared" ca="1" si="1"/>
        <v>1338114.970876568</v>
      </c>
      <c r="F84" s="431"/>
      <c r="G84" s="459">
        <f t="shared" si="11"/>
        <v>7</v>
      </c>
      <c r="H84" s="459">
        <v>77</v>
      </c>
      <c r="I84" s="444">
        <f t="shared" ca="1" si="5"/>
        <v>2011203.9480936204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8342.2175781825008</v>
      </c>
      <c r="L84" s="444">
        <f t="shared" ca="1" si="3"/>
        <v>2010474.4363419826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1338114.970876568</v>
      </c>
      <c r="C85" s="447">
        <f t="shared" si="0"/>
        <v>100747.55675784221</v>
      </c>
      <c r="D85" s="447">
        <f t="shared" ca="1" si="9"/>
        <v>82496.996807620089</v>
      </c>
      <c r="E85" s="447">
        <f t="shared" ca="1" si="1"/>
        <v>1319864.410926346</v>
      </c>
      <c r="F85" s="431"/>
      <c r="G85" s="459">
        <f t="shared" si="11"/>
        <v>7</v>
      </c>
      <c r="H85" s="459">
        <v>78</v>
      </c>
      <c r="I85" s="444">
        <f t="shared" ca="1" si="5"/>
        <v>2010474.4363419826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8339.1779458840101</v>
      </c>
      <c r="L85" s="444">
        <f t="shared" ca="1" si="3"/>
        <v>2009741.8849580463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1319864.410926346</v>
      </c>
      <c r="C86" s="447">
        <f t="shared" si="0"/>
        <v>100747.55675784221</v>
      </c>
      <c r="D86" s="447">
        <f t="shared" ca="1" si="9"/>
        <v>82496.996807620089</v>
      </c>
      <c r="E86" s="447">
        <f t="shared" ca="1" si="1"/>
        <v>1301613.8509761239</v>
      </c>
      <c r="F86" s="431"/>
      <c r="G86" s="459">
        <f t="shared" si="11"/>
        <v>7</v>
      </c>
      <c r="H86" s="459">
        <v>79</v>
      </c>
      <c r="I86" s="444">
        <f t="shared" ca="1" si="5"/>
        <v>2009741.8849580463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8336.1256484509431</v>
      </c>
      <c r="L86" s="444">
        <f t="shared" ca="1" si="3"/>
        <v>2009006.281276677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1301613.8509761239</v>
      </c>
      <c r="C87" s="447">
        <f t="shared" si="0"/>
        <v>100747.55675784221</v>
      </c>
      <c r="D87" s="447">
        <f t="shared" ca="1" si="9"/>
        <v>82496.996807620089</v>
      </c>
      <c r="E87" s="447">
        <f t="shared" ca="1" si="1"/>
        <v>1283363.2910259019</v>
      </c>
      <c r="F87" s="431"/>
      <c r="G87" s="459">
        <f t="shared" si="11"/>
        <v>7</v>
      </c>
      <c r="H87" s="459">
        <v>80</v>
      </c>
      <c r="I87" s="444">
        <f t="shared" ca="1" si="5"/>
        <v>2009006.281276677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8333.0606331119034</v>
      </c>
      <c r="L87" s="444">
        <f t="shared" ca="1" si="3"/>
        <v>2008267.6125799688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1283363.2910259019</v>
      </c>
      <c r="C88" s="447">
        <f t="shared" si="0"/>
        <v>100747.55675784221</v>
      </c>
      <c r="D88" s="447">
        <f t="shared" ca="1" si="9"/>
        <v>82496.996807620089</v>
      </c>
      <c r="E88" s="447">
        <f t="shared" ca="1" si="1"/>
        <v>1265112.7310756799</v>
      </c>
      <c r="F88" s="431"/>
      <c r="G88" s="459">
        <f t="shared" si="11"/>
        <v>7</v>
      </c>
      <c r="H88" s="459">
        <v>81</v>
      </c>
      <c r="I88" s="444">
        <f t="shared" ca="1" si="5"/>
        <v>2008267.6125799688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8329.9828468756186</v>
      </c>
      <c r="L88" s="444">
        <f t="shared" ca="1" si="3"/>
        <v>2007525.8660970242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1265112.7310756799</v>
      </c>
      <c r="C89" s="447">
        <f t="shared" si="0"/>
        <v>100747.55675784221</v>
      </c>
      <c r="D89" s="447">
        <f t="shared" ca="1" si="9"/>
        <v>82496.996807620089</v>
      </c>
      <c r="E89" s="447">
        <f t="shared" ca="1" si="1"/>
        <v>1246862.1711254579</v>
      </c>
      <c r="F89" s="431"/>
      <c r="G89" s="459">
        <f t="shared" si="11"/>
        <v>7</v>
      </c>
      <c r="H89" s="459">
        <v>82</v>
      </c>
      <c r="I89" s="444">
        <f t="shared" ca="1" si="5"/>
        <v>2007525.8660970242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8326.8922365300168</v>
      </c>
      <c r="L89" s="444">
        <f t="shared" ca="1" si="3"/>
        <v>2006781.029003734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1246862.1711254579</v>
      </c>
      <c r="C90" s="447">
        <f t="shared" si="0"/>
        <v>100747.55675784221</v>
      </c>
      <c r="D90" s="447">
        <f t="shared" ca="1" si="9"/>
        <v>82496.996807620089</v>
      </c>
      <c r="E90" s="447">
        <f t="shared" ca="1" si="1"/>
        <v>1228611.6111752358</v>
      </c>
      <c r="F90" s="431"/>
      <c r="G90" s="459">
        <f t="shared" si="11"/>
        <v>7</v>
      </c>
      <c r="H90" s="459">
        <v>83</v>
      </c>
      <c r="I90" s="444">
        <f t="shared" ca="1" si="5"/>
        <v>2006781.029003734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8323.7887486413056</v>
      </c>
      <c r="L90" s="444">
        <f t="shared" ca="1" si="3"/>
        <v>2006033.088422555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1228611.6111752358</v>
      </c>
      <c r="C91" s="447">
        <f t="shared" si="0"/>
        <v>100747.55675784221</v>
      </c>
      <c r="D91" s="447">
        <f t="shared" ca="1" si="9"/>
        <v>82496.996807620089</v>
      </c>
      <c r="E91" s="447">
        <f t="shared" ca="1" si="1"/>
        <v>1210361.0512250138</v>
      </c>
      <c r="F91" s="431"/>
      <c r="G91" s="459">
        <f t="shared" si="11"/>
        <v>7</v>
      </c>
      <c r="H91" s="459">
        <v>84</v>
      </c>
      <c r="I91" s="444">
        <f t="shared" ca="1" si="5"/>
        <v>2006033.088422555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8320.672329553061</v>
      </c>
      <c r="L91" s="444">
        <f t="shared" ca="1" si="3"/>
        <v>2005282.0314222879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1210361.0512250138</v>
      </c>
      <c r="C92" s="447">
        <f t="shared" si="0"/>
        <v>100747.55675784221</v>
      </c>
      <c r="D92" s="447">
        <f t="shared" ca="1" si="9"/>
        <v>82496.996807620089</v>
      </c>
      <c r="E92" s="447">
        <f t="shared" ca="1" si="1"/>
        <v>1192110.4912747918</v>
      </c>
      <c r="F92" s="431"/>
      <c r="G92" s="459">
        <f>G91+1</f>
        <v>8</v>
      </c>
      <c r="H92" s="459">
        <v>85</v>
      </c>
      <c r="I92" s="444">
        <f t="shared" ca="1" si="5"/>
        <v>2005282.0314222879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8317.5429253852817</v>
      </c>
      <c r="L92" s="444">
        <f t="shared" ca="1" si="3"/>
        <v>2004527.845017853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1192110.4912747918</v>
      </c>
      <c r="C93" s="447">
        <f t="shared" si="0"/>
        <v>100747.55675784221</v>
      </c>
      <c r="D93" s="447">
        <f t="shared" ca="1" si="9"/>
        <v>82496.996807620089</v>
      </c>
      <c r="E93" s="447">
        <f t="shared" ca="1" si="1"/>
        <v>1173859.9313245697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2004527.845017853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8314.4004820334703</v>
      </c>
      <c r="L93" s="444">
        <f t="shared" ca="1" si="3"/>
        <v>2003770.5161700661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1173859.9313245697</v>
      </c>
      <c r="C94" s="447">
        <f t="shared" si="0"/>
        <v>100747.55675784221</v>
      </c>
      <c r="D94" s="447">
        <f t="shared" ca="1" si="9"/>
        <v>82496.996807620089</v>
      </c>
      <c r="E94" s="447">
        <f t="shared" ca="1" si="1"/>
        <v>1155609.3713743477</v>
      </c>
      <c r="F94" s="431"/>
      <c r="G94" s="459">
        <f t="shared" si="12"/>
        <v>8</v>
      </c>
      <c r="H94" s="459">
        <v>87</v>
      </c>
      <c r="I94" s="444">
        <f t="shared" ca="1" si="5"/>
        <v>2003770.5161700661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8311.2449451676912</v>
      </c>
      <c r="L94" s="444">
        <f t="shared" ca="1" si="3"/>
        <v>2003010.0317854136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1155609.3713743477</v>
      </c>
      <c r="C95" s="447">
        <f t="shared" si="0"/>
        <v>100747.55675784221</v>
      </c>
      <c r="D95" s="447">
        <f t="shared" ca="1" si="9"/>
        <v>82496.996807620089</v>
      </c>
      <c r="E95" s="447">
        <f t="shared" ca="1" si="1"/>
        <v>1137358.8114241257</v>
      </c>
      <c r="F95" s="431"/>
      <c r="G95" s="459">
        <f t="shared" si="12"/>
        <v>8</v>
      </c>
      <c r="H95" s="459">
        <v>88</v>
      </c>
      <c r="I95" s="444">
        <f t="shared" ca="1" si="5"/>
        <v>2003010.0317854136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8308.076260231639</v>
      </c>
      <c r="L95" s="444">
        <f t="shared" ca="1" si="3"/>
        <v>2002246.378715825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1137358.8114241257</v>
      </c>
      <c r="C96" s="447">
        <f t="shared" si="0"/>
        <v>100747.55675784221</v>
      </c>
      <c r="D96" s="447">
        <f t="shared" ca="1" si="9"/>
        <v>82496.996807620089</v>
      </c>
      <c r="E96" s="447">
        <f t="shared" ca="1" si="1"/>
        <v>1119108.2514739037</v>
      </c>
      <c r="F96" s="431"/>
      <c r="G96" s="459">
        <f t="shared" si="12"/>
        <v>8</v>
      </c>
      <c r="H96" s="459">
        <v>89</v>
      </c>
      <c r="I96" s="444">
        <f t="shared" ca="1" si="5"/>
        <v>2002246.378715825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8304.8943724416858</v>
      </c>
      <c r="L96" s="444">
        <f t="shared" ca="1" si="3"/>
        <v>2001479.5437584464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1119108.2514739037</v>
      </c>
      <c r="C97" s="447">
        <f t="shared" si="0"/>
        <v>100747.55675784221</v>
      </c>
      <c r="D97" s="447">
        <f t="shared" ca="1" si="9"/>
        <v>82496.996807620089</v>
      </c>
      <c r="E97" s="447">
        <f t="shared" ca="1" si="1"/>
        <v>1100857.6915236816</v>
      </c>
      <c r="F97" s="431"/>
      <c r="G97" s="459">
        <f t="shared" si="12"/>
        <v>8</v>
      </c>
      <c r="H97" s="459">
        <v>90</v>
      </c>
      <c r="I97" s="444">
        <f t="shared" ca="1" si="5"/>
        <v>2001479.5437584464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8301.6992267859423</v>
      </c>
      <c r="L97" s="444">
        <f t="shared" ca="1" si="3"/>
        <v>2000709.513655412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1100857.6915236816</v>
      </c>
      <c r="C98" s="447">
        <f t="shared" si="0"/>
        <v>100747.55675784221</v>
      </c>
      <c r="D98" s="447">
        <f t="shared" ca="1" si="9"/>
        <v>82496.996807620089</v>
      </c>
      <c r="E98" s="447">
        <f t="shared" ca="1" si="1"/>
        <v>1082607.1315734596</v>
      </c>
      <c r="F98" s="431"/>
      <c r="G98" s="459">
        <f t="shared" si="12"/>
        <v>8</v>
      </c>
      <c r="H98" s="459">
        <v>91</v>
      </c>
      <c r="I98" s="444">
        <f t="shared" ca="1" si="5"/>
        <v>2000709.513655412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8298.4907680232973</v>
      </c>
      <c r="L98" s="444">
        <f t="shared" ca="1" si="3"/>
        <v>1999936.2750936151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1082607.1315734596</v>
      </c>
      <c r="C99" s="447">
        <f t="shared" si="0"/>
        <v>100747.55675784221</v>
      </c>
      <c r="D99" s="447">
        <f t="shared" ca="1" si="9"/>
        <v>82496.996807620089</v>
      </c>
      <c r="E99" s="447">
        <f t="shared" ca="1" si="1"/>
        <v>1064356.5716232376</v>
      </c>
      <c r="F99" s="431"/>
      <c r="G99" s="459">
        <f t="shared" si="12"/>
        <v>8</v>
      </c>
      <c r="H99" s="459">
        <v>92</v>
      </c>
      <c r="I99" s="444">
        <f t="shared" ca="1" si="5"/>
        <v>1999936.2750936151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8295.2689406824775</v>
      </c>
      <c r="L99" s="444">
        <f t="shared" ca="1" si="3"/>
        <v>1999159.8147044773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1064356.5716232376</v>
      </c>
      <c r="C100" s="447">
        <f t="shared" si="0"/>
        <v>100747.55675784221</v>
      </c>
      <c r="D100" s="447">
        <f t="shared" ca="1" si="9"/>
        <v>82496.996807620089</v>
      </c>
      <c r="E100" s="447">
        <f t="shared" ca="1" si="1"/>
        <v>1046106.0116730154</v>
      </c>
      <c r="F100" s="431"/>
      <c r="G100" s="459">
        <f t="shared" si="12"/>
        <v>8</v>
      </c>
      <c r="H100" s="459">
        <v>93</v>
      </c>
      <c r="I100" s="444">
        <f t="shared" ca="1" si="5"/>
        <v>1999159.8147044773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8292.0336890610706</v>
      </c>
      <c r="L100" s="444">
        <f t="shared" ca="1" si="3"/>
        <v>1998380.1190637182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1046106.0116730154</v>
      </c>
      <c r="C101" s="447">
        <f t="shared" si="0"/>
        <v>100747.55675784221</v>
      </c>
      <c r="D101" s="447">
        <f t="shared" ca="1" si="9"/>
        <v>82496.996807620089</v>
      </c>
      <c r="E101" s="447">
        <f t="shared" ca="1" si="1"/>
        <v>1027855.4517227933</v>
      </c>
      <c r="F101" s="431"/>
      <c r="G101" s="459">
        <f t="shared" si="12"/>
        <v>8</v>
      </c>
      <c r="H101" s="459">
        <v>94</v>
      </c>
      <c r="I101" s="444">
        <f t="shared" ca="1" si="5"/>
        <v>1998380.1190637182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8288.7849572245741</v>
      </c>
      <c r="L101" s="444">
        <f t="shared" ca="1" si="3"/>
        <v>1997597.1746911225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1027855.4517227933</v>
      </c>
      <c r="C102" s="447">
        <f t="shared" si="0"/>
        <v>100747.55675784221</v>
      </c>
      <c r="D102" s="447">
        <f t="shared" ca="1" si="9"/>
        <v>82496.996807620089</v>
      </c>
      <c r="E102" s="447">
        <f t="shared" ca="1" si="1"/>
        <v>1009604.8917725711</v>
      </c>
      <c r="F102" s="431"/>
      <c r="G102" s="459">
        <f t="shared" si="12"/>
        <v>8</v>
      </c>
      <c r="H102" s="459">
        <v>95</v>
      </c>
      <c r="I102" s="444">
        <f t="shared" ca="1" si="5"/>
        <v>1997597.1746911225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8285.5226890054255</v>
      </c>
      <c r="L102" s="444">
        <f t="shared" ca="1" si="3"/>
        <v>1996810.9680503076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1009604.8917725711</v>
      </c>
      <c r="C103" s="447">
        <f t="shared" si="0"/>
        <v>100747.55675784221</v>
      </c>
      <c r="D103" s="447">
        <f t="shared" ca="1" si="9"/>
        <v>82496.996807620089</v>
      </c>
      <c r="E103" s="447">
        <f t="shared" ca="1" si="1"/>
        <v>991354.33182234899</v>
      </c>
      <c r="F103" s="431"/>
      <c r="G103" s="459">
        <f t="shared" si="12"/>
        <v>8</v>
      </c>
      <c r="H103" s="459">
        <v>96</v>
      </c>
      <c r="I103" s="444">
        <f t="shared" ca="1" si="5"/>
        <v>1996810.9680503076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8282.2468280020312</v>
      </c>
      <c r="L103" s="444">
        <f t="shared" ca="1" si="3"/>
        <v>1996021.4855484893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991354.33182234899</v>
      </c>
      <c r="C104" s="447">
        <f t="shared" si="0"/>
        <v>75560.667568381657</v>
      </c>
      <c r="D104" s="447">
        <f t="shared" ca="1" si="9"/>
        <v>82496.996807620089</v>
      </c>
      <c r="E104" s="447">
        <f t="shared" ca="1" si="1"/>
        <v>998290.66106158739</v>
      </c>
      <c r="F104" s="431"/>
      <c r="G104" s="459">
        <f>G103+1</f>
        <v>9</v>
      </c>
      <c r="H104" s="459">
        <v>97</v>
      </c>
      <c r="I104" s="444">
        <f t="shared" ca="1" si="5"/>
        <v>1996021.4855484893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8278.9573175777878</v>
      </c>
      <c r="L104" s="444">
        <f t="shared" ca="1" si="3"/>
        <v>1995228.7135362467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998290.66106158739</v>
      </c>
      <c r="C105" s="447">
        <f t="shared" si="0"/>
        <v>0</v>
      </c>
      <c r="D105" s="447">
        <f t="shared" ca="1" si="9"/>
        <v>82496.996807620089</v>
      </c>
      <c r="E105" s="447">
        <f t="shared" ca="1" si="1"/>
        <v>1080787.6578692074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1995228.7135362467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8278.4711825267786</v>
      </c>
      <c r="L105" s="444">
        <f t="shared" ca="1" si="3"/>
        <v>1995111.5549889533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1080787.6578692074</v>
      </c>
      <c r="C106" s="447">
        <f t="shared" si="0"/>
        <v>0</v>
      </c>
      <c r="D106" s="447">
        <f t="shared" ca="1" si="9"/>
        <v>82496.996807620089</v>
      </c>
      <c r="E106" s="447">
        <f t="shared" ca="1" si="1"/>
        <v>1163284.6546768276</v>
      </c>
      <c r="F106" s="431"/>
      <c r="G106" s="459">
        <f t="shared" si="13"/>
        <v>9</v>
      </c>
      <c r="H106" s="459">
        <v>99</v>
      </c>
      <c r="I106" s="444">
        <f t="shared" ca="1" si="5"/>
        <v>1995111.5549889533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8277.9830219130527</v>
      </c>
      <c r="L106" s="444">
        <f t="shared" ca="1" si="3"/>
        <v>1994993.9082810462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1163284.6546768276</v>
      </c>
      <c r="C107" s="447">
        <f t="shared" si="0"/>
        <v>0</v>
      </c>
      <c r="D107" s="447">
        <f t="shared" ca="1" si="9"/>
        <v>82496.996807620089</v>
      </c>
      <c r="E107" s="447">
        <f t="shared" ca="1" si="1"/>
        <v>1245781.6514844478</v>
      </c>
      <c r="F107" s="431"/>
      <c r="G107" s="459">
        <f t="shared" si="13"/>
        <v>9</v>
      </c>
      <c r="H107" s="459">
        <v>100</v>
      </c>
      <c r="I107" s="444">
        <f t="shared" ca="1" si="5"/>
        <v>1994993.9082810462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8277.4928272967754</v>
      </c>
      <c r="L107" s="444">
        <f t="shared" ca="1" si="3"/>
        <v>1994875.7713785227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1245781.6514844478</v>
      </c>
      <c r="C108" s="447">
        <f t="shared" si="0"/>
        <v>0</v>
      </c>
      <c r="D108" s="447">
        <f t="shared" ca="1" si="9"/>
        <v>82496.996807620089</v>
      </c>
      <c r="E108" s="447">
        <f t="shared" ca="1" si="1"/>
        <v>1328278.6482920679</v>
      </c>
      <c r="F108" s="431"/>
      <c r="G108" s="459">
        <f t="shared" si="13"/>
        <v>9</v>
      </c>
      <c r="H108" s="459">
        <v>101</v>
      </c>
      <c r="I108" s="444">
        <f t="shared" ca="1" si="5"/>
        <v>1994875.7713785227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8277.0005902029279</v>
      </c>
      <c r="L108" s="444">
        <f t="shared" ca="1" si="3"/>
        <v>1994757.1422389054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1328278.6482920679</v>
      </c>
      <c r="C109" s="447">
        <f t="shared" si="0"/>
        <v>0</v>
      </c>
      <c r="D109" s="447">
        <f t="shared" ca="1" si="9"/>
        <v>82496.996807620089</v>
      </c>
      <c r="E109" s="447">
        <f t="shared" ca="1" si="1"/>
        <v>1410775.6450996881</v>
      </c>
      <c r="F109" s="431"/>
      <c r="G109" s="459">
        <f t="shared" si="13"/>
        <v>9</v>
      </c>
      <c r="H109" s="459">
        <v>102</v>
      </c>
      <c r="I109" s="444">
        <f t="shared" ca="1" si="5"/>
        <v>1994757.1422389054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8276.5063021211881</v>
      </c>
      <c r="L109" s="444">
        <f t="shared" ca="1" si="3"/>
        <v>1994638.0188112063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1410775.6450996881</v>
      </c>
      <c r="C110" s="447">
        <f t="shared" si="0"/>
        <v>0</v>
      </c>
      <c r="D110" s="447">
        <f t="shared" ca="1" si="9"/>
        <v>82496.996807620089</v>
      </c>
      <c r="E110" s="447">
        <f t="shared" ca="1" si="1"/>
        <v>1493272.6419073083</v>
      </c>
      <c r="F110" s="431"/>
      <c r="G110" s="459">
        <f t="shared" si="13"/>
        <v>9</v>
      </c>
      <c r="H110" s="459">
        <v>103</v>
      </c>
      <c r="I110" s="444">
        <f t="shared" ca="1" si="5"/>
        <v>1994638.0188112063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8276.0099545057747</v>
      </c>
      <c r="L110" s="444">
        <f t="shared" ca="1" si="3"/>
        <v>1994518.399035892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1493272.6419073083</v>
      </c>
      <c r="C111" s="447">
        <f t="shared" si="0"/>
        <v>0</v>
      </c>
      <c r="D111" s="447">
        <f t="shared" ca="1" si="9"/>
        <v>82496.996807620089</v>
      </c>
      <c r="E111" s="447">
        <f t="shared" ca="1" si="1"/>
        <v>1575769.6387149284</v>
      </c>
      <c r="F111" s="431"/>
      <c r="G111" s="459">
        <f t="shared" si="13"/>
        <v>9</v>
      </c>
      <c r="H111" s="459">
        <v>104</v>
      </c>
      <c r="I111" s="444">
        <f t="shared" ca="1" si="5"/>
        <v>1994518.399035892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8275.5115387752994</v>
      </c>
      <c r="L111" s="444">
        <f t="shared" ca="1" si="3"/>
        <v>1994398.2808448472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1575769.6387149284</v>
      </c>
      <c r="C112" s="447">
        <f t="shared" si="0"/>
        <v>0</v>
      </c>
      <c r="D112" s="447">
        <f t="shared" ca="1" si="9"/>
        <v>82496.996807620089</v>
      </c>
      <c r="E112" s="447">
        <f t="shared" ca="1" si="1"/>
        <v>1658266.6355225486</v>
      </c>
      <c r="F112" s="431"/>
      <c r="G112" s="459">
        <f t="shared" si="13"/>
        <v>9</v>
      </c>
      <c r="H112" s="459">
        <v>105</v>
      </c>
      <c r="I112" s="444">
        <f t="shared" ca="1" si="5"/>
        <v>1994398.2808448472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8275.011046312613</v>
      </c>
      <c r="L112" s="444">
        <f t="shared" ca="1" si="3"/>
        <v>1994277.6621613395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1658266.6355225486</v>
      </c>
      <c r="C113" s="447">
        <f t="shared" si="0"/>
        <v>0</v>
      </c>
      <c r="D113" s="447">
        <f t="shared" ca="1" si="9"/>
        <v>82496.996807620089</v>
      </c>
      <c r="E113" s="447">
        <f t="shared" ca="1" si="1"/>
        <v>1740763.6323301687</v>
      </c>
      <c r="F113" s="431"/>
      <c r="G113" s="459">
        <f t="shared" si="13"/>
        <v>9</v>
      </c>
      <c r="H113" s="459">
        <v>106</v>
      </c>
      <c r="I113" s="444">
        <f t="shared" ca="1" si="5"/>
        <v>1994277.6621613395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8274.5084684646645</v>
      </c>
      <c r="L113" s="444">
        <f t="shared" ca="1" si="3"/>
        <v>1994156.5408999841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1740763.6323301687</v>
      </c>
      <c r="C114" s="447">
        <f t="shared" si="0"/>
        <v>0</v>
      </c>
      <c r="D114" s="447">
        <f t="shared" ca="1" si="9"/>
        <v>82496.996807620089</v>
      </c>
      <c r="E114" s="447">
        <f t="shared" ca="1" si="1"/>
        <v>1823260.6291377889</v>
      </c>
      <c r="F114" s="431"/>
      <c r="G114" s="459">
        <f t="shared" si="13"/>
        <v>9</v>
      </c>
      <c r="H114" s="459">
        <v>107</v>
      </c>
      <c r="I114" s="444">
        <f t="shared" ca="1" si="5"/>
        <v>1994156.5408999841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8274.0037965423489</v>
      </c>
      <c r="L114" s="444">
        <f t="shared" ca="1" si="3"/>
        <v>1994034.9149667062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1823260.6291377889</v>
      </c>
      <c r="C115" s="447">
        <f t="shared" si="0"/>
        <v>0</v>
      </c>
      <c r="D115" s="447">
        <f t="shared" ca="1" si="9"/>
        <v>82496.996807620089</v>
      </c>
      <c r="E115" s="447">
        <f t="shared" ca="1" si="1"/>
        <v>1905757.6259454091</v>
      </c>
      <c r="F115" s="431"/>
      <c r="G115" s="459">
        <f t="shared" si="13"/>
        <v>9</v>
      </c>
      <c r="H115" s="459">
        <v>108</v>
      </c>
      <c r="I115" s="444">
        <f t="shared" ca="1" si="5"/>
        <v>1994034.9149667062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8273.497021820358</v>
      </c>
      <c r="L115" s="444">
        <f t="shared" ca="1" si="3"/>
        <v>1993912.7822587064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1905757.6259454091</v>
      </c>
      <c r="C116" s="447">
        <f t="shared" si="0"/>
        <v>0</v>
      </c>
      <c r="D116" s="447">
        <f t="shared" ca="1" si="9"/>
        <v>82496.996807620089</v>
      </c>
      <c r="E116" s="447">
        <f t="shared" ca="1" si="1"/>
        <v>1988254.6227530292</v>
      </c>
      <c r="F116" s="431"/>
      <c r="G116" s="459">
        <f>G115+1</f>
        <v>10</v>
      </c>
      <c r="H116" s="459">
        <v>109</v>
      </c>
      <c r="I116" s="444">
        <f t="shared" ca="1" si="5"/>
        <v>1993912.7822587064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8272.9881355370253</v>
      </c>
      <c r="L116" s="444">
        <f t="shared" ca="1" si="3"/>
        <v>1993790.1406644234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1988254.6227530292</v>
      </c>
      <c r="C117" s="447">
        <f t="shared" si="0"/>
        <v>0</v>
      </c>
      <c r="D117" s="447">
        <f t="shared" ca="1" si="9"/>
        <v>82496.996807620089</v>
      </c>
      <c r="E117" s="447">
        <f t="shared" ca="1" si="1"/>
        <v>2070751.6195606494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1993790.1406644234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8272.4771288941793</v>
      </c>
      <c r="L117" s="444">
        <f t="shared" ca="1" si="3"/>
        <v>1993666.9880634972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2070751.6195606494</v>
      </c>
      <c r="C118" s="447">
        <f t="shared" si="0"/>
        <v>0</v>
      </c>
      <c r="D118" s="447">
        <f t="shared" ca="1" si="9"/>
        <v>82496.996807620089</v>
      </c>
      <c r="E118" s="447">
        <f t="shared" ca="1" si="1"/>
        <v>2153248.6163682695</v>
      </c>
      <c r="F118" s="431"/>
      <c r="G118" s="459">
        <f t="shared" si="14"/>
        <v>10</v>
      </c>
      <c r="H118" s="459">
        <v>111</v>
      </c>
      <c r="I118" s="444">
        <f t="shared" ca="1" si="5"/>
        <v>1993666.9880634972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8271.9639930569883</v>
      </c>
      <c r="L118" s="444">
        <f t="shared" ca="1" si="3"/>
        <v>1993543.322326734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2153248.6163682695</v>
      </c>
      <c r="C119" s="447">
        <f t="shared" si="0"/>
        <v>0</v>
      </c>
      <c r="D119" s="447">
        <f t="shared" ca="1" si="9"/>
        <v>82496.996807620089</v>
      </c>
      <c r="E119" s="447">
        <f t="shared" ca="1" si="1"/>
        <v>2235745.6131758895</v>
      </c>
      <c r="F119" s="431"/>
      <c r="G119" s="459">
        <f t="shared" si="14"/>
        <v>10</v>
      </c>
      <c r="H119" s="459">
        <v>112</v>
      </c>
      <c r="I119" s="444">
        <f t="shared" ca="1" si="5"/>
        <v>1993543.322326734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8271.4487191538065</v>
      </c>
      <c r="L119" s="444">
        <f t="shared" ca="1" si="3"/>
        <v>1993419.1413160677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2235745.6131758895</v>
      </c>
      <c r="C120" s="447">
        <f t="shared" si="0"/>
        <v>0</v>
      </c>
      <c r="D120" s="447">
        <f t="shared" ca="1" si="9"/>
        <v>82496.996807620089</v>
      </c>
      <c r="E120" s="447">
        <f t="shared" ca="1" si="1"/>
        <v>2318242.6099835094</v>
      </c>
      <c r="F120" s="431"/>
      <c r="G120" s="459">
        <f t="shared" si="14"/>
        <v>10</v>
      </c>
      <c r="H120" s="459">
        <v>113</v>
      </c>
      <c r="I120" s="444">
        <f t="shared" ca="1" si="5"/>
        <v>1993419.1413160677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8270.9312982760293</v>
      </c>
      <c r="L120" s="444">
        <f t="shared" ca="1" si="3"/>
        <v>1993294.4428845234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2318242.6099835094</v>
      </c>
      <c r="C121" s="447">
        <f t="shared" si="0"/>
        <v>0</v>
      </c>
      <c r="D121" s="447">
        <f t="shared" ca="1" si="9"/>
        <v>82496.996807620089</v>
      </c>
      <c r="E121" s="447">
        <f t="shared" ca="1" si="1"/>
        <v>2400739.6067911293</v>
      </c>
      <c r="F121" s="431"/>
      <c r="G121" s="459">
        <f t="shared" si="14"/>
        <v>10</v>
      </c>
      <c r="H121" s="459">
        <v>114</v>
      </c>
      <c r="I121" s="444">
        <f t="shared" ca="1" si="5"/>
        <v>1993294.4428845234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8270.4117214779308</v>
      </c>
      <c r="L121" s="444">
        <f t="shared" ca="1" si="3"/>
        <v>1993169.2248761812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2400739.6067911293</v>
      </c>
      <c r="C122" s="447">
        <f t="shared" si="0"/>
        <v>0</v>
      </c>
      <c r="D122" s="447">
        <f t="shared" ca="1" si="9"/>
        <v>82496.996807620089</v>
      </c>
      <c r="E122" s="447">
        <f t="shared" ca="1" si="1"/>
        <v>2483236.6035987493</v>
      </c>
      <c r="F122" s="431"/>
      <c r="G122" s="459">
        <f t="shared" si="14"/>
        <v>10</v>
      </c>
      <c r="H122" s="459">
        <v>115</v>
      </c>
      <c r="I122" s="444">
        <f t="shared" ca="1" si="5"/>
        <v>1993169.2248761812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8269.8899797765043</v>
      </c>
      <c r="L122" s="444">
        <f t="shared" ca="1" si="3"/>
        <v>1993043.4851261375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2483236.6035987493</v>
      </c>
      <c r="C123" s="447">
        <f t="shared" si="0"/>
        <v>0</v>
      </c>
      <c r="D123" s="447">
        <f t="shared" ca="1" si="9"/>
        <v>82496.996807620089</v>
      </c>
      <c r="E123" s="447">
        <f t="shared" ca="1" si="1"/>
        <v>2565733.6004063692</v>
      </c>
      <c r="F123" s="431"/>
      <c r="G123" s="459">
        <f t="shared" si="14"/>
        <v>10</v>
      </c>
      <c r="H123" s="459">
        <v>116</v>
      </c>
      <c r="I123" s="444">
        <f t="shared" ca="1" si="5"/>
        <v>1993043.4851261375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8269.3660641513234</v>
      </c>
      <c r="L123" s="444">
        <f t="shared" ca="1" si="3"/>
        <v>1992917.2214604686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2565733.6004063692</v>
      </c>
      <c r="C124" s="447">
        <f t="shared" si="0"/>
        <v>0</v>
      </c>
      <c r="D124" s="447">
        <f t="shared" ca="1" si="9"/>
        <v>82496.996807620089</v>
      </c>
      <c r="E124" s="447">
        <f t="shared" ca="1" si="1"/>
        <v>2648230.5972139891</v>
      </c>
      <c r="F124" s="431"/>
      <c r="G124" s="459">
        <f t="shared" si="14"/>
        <v>10</v>
      </c>
      <c r="H124" s="459">
        <v>117</v>
      </c>
      <c r="I124" s="444">
        <f t="shared" ca="1" si="5"/>
        <v>1992917.2214604686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8268.8399655443682</v>
      </c>
      <c r="L124" s="444">
        <f t="shared" ca="1" si="3"/>
        <v>1992790.4316961928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2648230.5972139891</v>
      </c>
      <c r="C125" s="447">
        <f t="shared" si="0"/>
        <v>0</v>
      </c>
      <c r="D125" s="447">
        <f t="shared" ca="1" si="9"/>
        <v>82496.996807620089</v>
      </c>
      <c r="E125" s="447">
        <f t="shared" ca="1" si="1"/>
        <v>2730727.5940216091</v>
      </c>
      <c r="F125" s="431"/>
      <c r="G125" s="459">
        <f t="shared" si="14"/>
        <v>10</v>
      </c>
      <c r="H125" s="459">
        <v>118</v>
      </c>
      <c r="I125" s="444">
        <f t="shared" ca="1" si="5"/>
        <v>1992790.4316961928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8268.3116748598841</v>
      </c>
      <c r="L125" s="444">
        <f t="shared" ca="1" si="3"/>
        <v>1992663.1136412325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2730727.5940216091</v>
      </c>
      <c r="C126" s="447">
        <f t="shared" si="0"/>
        <v>0</v>
      </c>
      <c r="D126" s="447">
        <f t="shared" ca="1" si="9"/>
        <v>82496.996807620089</v>
      </c>
      <c r="E126" s="447">
        <f t="shared" ca="1" si="1"/>
        <v>2813224.590829229</v>
      </c>
      <c r="F126" s="431"/>
      <c r="G126" s="459">
        <f t="shared" si="14"/>
        <v>10</v>
      </c>
      <c r="H126" s="459">
        <v>119</v>
      </c>
      <c r="I126" s="444">
        <f t="shared" ca="1" si="5"/>
        <v>1992663.1136412325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8267.7811829642178</v>
      </c>
      <c r="L126" s="444">
        <f t="shared" ca="1" si="3"/>
        <v>1992535.2650943766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2813224.590829229</v>
      </c>
      <c r="C127" s="447">
        <f t="shared" si="0"/>
        <v>0</v>
      </c>
      <c r="D127" s="447">
        <f t="shared" ca="1" si="9"/>
        <v>82496.996807620089</v>
      </c>
      <c r="E127" s="447">
        <f t="shared" ca="1" si="1"/>
        <v>2895721.5876368489</v>
      </c>
      <c r="F127" s="431"/>
      <c r="G127" s="459">
        <f t="shared" si="14"/>
        <v>10</v>
      </c>
      <c r="H127" s="459">
        <v>120</v>
      </c>
      <c r="I127" s="444">
        <f t="shared" ca="1" si="5"/>
        <v>1992535.2650943766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8267.2484806856519</v>
      </c>
      <c r="L127" s="444">
        <f t="shared" ca="1" si="3"/>
        <v>1992406.8838452422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2895721.5876368489</v>
      </c>
      <c r="C128" s="447">
        <f t="shared" si="0"/>
        <v>0</v>
      </c>
      <c r="D128" s="447">
        <f t="shared" ca="1" si="9"/>
        <v>82496.996807620089</v>
      </c>
      <c r="E128" s="447">
        <f t="shared" ca="1" si="1"/>
        <v>2978218.5844444688</v>
      </c>
      <c r="F128" s="431"/>
      <c r="G128" s="459">
        <f>G127+1</f>
        <v>11</v>
      </c>
      <c r="H128" s="459">
        <v>121</v>
      </c>
      <c r="I128" s="444">
        <f t="shared" ca="1" si="5"/>
        <v>1992406.8838452422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8266.7135588142592</v>
      </c>
      <c r="L128" s="444">
        <f t="shared" ca="1" si="3"/>
        <v>1992277.9676742363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2978218.5844444688</v>
      </c>
      <c r="C129" s="447">
        <f t="shared" si="0"/>
        <v>0</v>
      </c>
      <c r="D129" s="447">
        <f t="shared" ca="1" si="9"/>
        <v>82496.996807620089</v>
      </c>
      <c r="E129" s="447">
        <f t="shared" ca="1" si="1"/>
        <v>3060715.5812520888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1992277.9676742363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8266.1764081017336</v>
      </c>
      <c r="L129" s="444">
        <f t="shared" ca="1" si="3"/>
        <v>1992148.5143525179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3060715.5812520888</v>
      </c>
      <c r="C130" s="447">
        <f t="shared" si="0"/>
        <v>0</v>
      </c>
      <c r="D130" s="447">
        <f t="shared" ca="1" si="9"/>
        <v>82496.996807620089</v>
      </c>
      <c r="E130" s="447">
        <f t="shared" ca="1" si="1"/>
        <v>3143212.5780597087</v>
      </c>
      <c r="F130" s="431"/>
      <c r="G130" s="459">
        <f t="shared" si="15"/>
        <v>11</v>
      </c>
      <c r="H130" s="459">
        <v>123</v>
      </c>
      <c r="I130" s="444">
        <f t="shared" ca="1" si="5"/>
        <v>1992148.5143525179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8265.6370192612412</v>
      </c>
      <c r="L130" s="444">
        <f t="shared" ca="1" si="3"/>
        <v>1992018.521641959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3143212.5780597087</v>
      </c>
      <c r="C131" s="447">
        <f t="shared" si="0"/>
        <v>0</v>
      </c>
      <c r="D131" s="447">
        <f t="shared" ca="1" si="9"/>
        <v>82496.996807620089</v>
      </c>
      <c r="E131" s="447">
        <f t="shared" ca="1" si="1"/>
        <v>3225709.5748673286</v>
      </c>
      <c r="F131" s="431"/>
      <c r="G131" s="459">
        <f t="shared" si="15"/>
        <v>11</v>
      </c>
      <c r="H131" s="459">
        <v>124</v>
      </c>
      <c r="I131" s="444">
        <f t="shared" ca="1" si="5"/>
        <v>1992018.521641959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8265.0953829672453</v>
      </c>
      <c r="L131" s="444">
        <f t="shared" ca="1" si="3"/>
        <v>1991887.9872951061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3225709.5748673286</v>
      </c>
      <c r="C132" s="447">
        <f t="shared" si="0"/>
        <v>0</v>
      </c>
      <c r="D132" s="447">
        <f t="shared" ca="1" si="9"/>
        <v>82496.996807620089</v>
      </c>
      <c r="E132" s="447">
        <f t="shared" ca="1" si="1"/>
        <v>3308206.5716749486</v>
      </c>
      <c r="F132" s="431"/>
      <c r="G132" s="459">
        <f t="shared" si="15"/>
        <v>11</v>
      </c>
      <c r="H132" s="459">
        <v>125</v>
      </c>
      <c r="I132" s="444">
        <f t="shared" ca="1" si="5"/>
        <v>1991887.9872951061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8264.5514898553574</v>
      </c>
      <c r="L132" s="444">
        <f t="shared" ca="1" si="3"/>
        <v>1991756.9090551413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3308206.5716749486</v>
      </c>
      <c r="C133" s="447">
        <f t="shared" si="0"/>
        <v>0</v>
      </c>
      <c r="D133" s="447">
        <f t="shared" ca="1" si="9"/>
        <v>82496.996807620089</v>
      </c>
      <c r="E133" s="447">
        <f t="shared" ca="1" si="1"/>
        <v>3390703.5684825685</v>
      </c>
      <c r="F133" s="431"/>
      <c r="G133" s="459">
        <f t="shared" si="15"/>
        <v>11</v>
      </c>
      <c r="H133" s="459">
        <v>126</v>
      </c>
      <c r="I133" s="444">
        <f t="shared" ca="1" si="5"/>
        <v>1991756.9090551413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8264.00533052217</v>
      </c>
      <c r="L133" s="444">
        <f t="shared" ca="1" si="3"/>
        <v>1991625.2846558432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3390703.5684825685</v>
      </c>
      <c r="C134" s="447">
        <f t="shared" si="0"/>
        <v>0</v>
      </c>
      <c r="D134" s="447">
        <f t="shared" ca="1" si="9"/>
        <v>82496.996807620089</v>
      </c>
      <c r="E134" s="447">
        <f t="shared" ca="1" si="1"/>
        <v>3473200.5652901884</v>
      </c>
      <c r="F134" s="431"/>
      <c r="G134" s="459">
        <f t="shared" si="15"/>
        <v>11</v>
      </c>
      <c r="H134" s="459">
        <v>127</v>
      </c>
      <c r="I134" s="444">
        <f t="shared" ca="1" si="5"/>
        <v>1991625.2846558432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8263.4568955250961</v>
      </c>
      <c r="L134" s="444">
        <f t="shared" ca="1" si="3"/>
        <v>1991493.1118215481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3473200.5652901884</v>
      </c>
      <c r="C135" s="447">
        <f t="shared" si="0"/>
        <v>0</v>
      </c>
      <c r="D135" s="447">
        <f t="shared" ca="1" si="9"/>
        <v>82496.996807620089</v>
      </c>
      <c r="E135" s="447">
        <f t="shared" ca="1" si="1"/>
        <v>3555697.5620978083</v>
      </c>
      <c r="F135" s="431"/>
      <c r="G135" s="459">
        <f t="shared" si="15"/>
        <v>11</v>
      </c>
      <c r="H135" s="459">
        <v>128</v>
      </c>
      <c r="I135" s="444">
        <f t="shared" ca="1" si="5"/>
        <v>1991493.1118215481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8262.9061753821989</v>
      </c>
      <c r="L135" s="444">
        <f t="shared" ca="1" si="3"/>
        <v>1991360.3882671101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3555697.5620978083</v>
      </c>
      <c r="C136" s="447">
        <f t="shared" si="0"/>
        <v>0</v>
      </c>
      <c r="D136" s="447">
        <f t="shared" ca="1" si="9"/>
        <v>82496.996807620089</v>
      </c>
      <c r="E136" s="447">
        <f t="shared" ca="1" si="1"/>
        <v>3638194.5589054283</v>
      </c>
      <c r="F136" s="431"/>
      <c r="G136" s="459">
        <f t="shared" si="15"/>
        <v>11</v>
      </c>
      <c r="H136" s="459">
        <v>129</v>
      </c>
      <c r="I136" s="444">
        <f t="shared" ca="1" si="5"/>
        <v>1991360.3882671101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8262.3531605720418</v>
      </c>
      <c r="L136" s="444">
        <f t="shared" ca="1" si="3"/>
        <v>1991227.1116978619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1991227.1116978619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8261.7978415335074</v>
      </c>
      <c r="L137" s="444">
        <f t="shared" ca="1" si="3"/>
        <v>1991093.2798095753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1991093.2798095753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8261.2402086656457</v>
      </c>
      <c r="L138" s="444">
        <f t="shared" ca="1" si="3"/>
        <v>1990958.8902884207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1990958.8902884207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8260.6802523275019</v>
      </c>
      <c r="L139" s="444">
        <f t="shared" ca="1" si="3"/>
        <v>1990823.9408109281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1990823.9408109281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8260.1179628379505</v>
      </c>
      <c r="L140" s="444">
        <f t="shared" ca="1" si="3"/>
        <v>1990688.4290439459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1990688.4290439459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8259.5533304755245</v>
      </c>
      <c r="L141" s="444">
        <f t="shared" ca="1" si="3"/>
        <v>1990552.3526446011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1990552.3526446011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8258.9863454782535</v>
      </c>
      <c r="L142" s="444">
        <f t="shared" ca="1" si="3"/>
        <v>1990415.7092602593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1990415.7092602593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8258.4169980434963</v>
      </c>
      <c r="L143" s="444">
        <f t="shared" ca="1" si="3"/>
        <v>1990278.4965284825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1990278.4965284825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8257.8452783277589</v>
      </c>
      <c r="L144" s="444">
        <f t="shared" ca="1" si="3"/>
        <v>1990140.7120769902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1990140.7120769902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8257.2711764465421</v>
      </c>
      <c r="L145" s="444">
        <f t="shared" ca="1" si="3"/>
        <v>1990002.3535236164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1990002.3535236164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8256.6946824741517</v>
      </c>
      <c r="L146" s="444">
        <f t="shared" ca="1" si="3"/>
        <v>1989863.4184762705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1989863.4184762705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8256.1157864435427</v>
      </c>
      <c r="L147" s="444">
        <f t="shared" ca="1" si="3"/>
        <v>1989723.9045328938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1989723.9045328938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8255.5344783461405</v>
      </c>
      <c r="L148" s="444">
        <f t="shared" ca="1" si="3"/>
        <v>1989583.8092814197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1989583.8092814197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8254.950748131665</v>
      </c>
      <c r="L149" s="444">
        <f t="shared" ca="1" si="3"/>
        <v>1989443.1302997312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1989443.1302997312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8254.3645857079628</v>
      </c>
      <c r="L150" s="444">
        <f t="shared" ca="1" si="3"/>
        <v>1989301.8651556189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1989301.8651556189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8253.7759809408271</v>
      </c>
      <c r="L151" s="444">
        <f t="shared" ca="1" si="3"/>
        <v>1989160.0114067395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1989160.0114067395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8253.184923653831</v>
      </c>
      <c r="L152" s="444">
        <f t="shared" ca="1" si="3"/>
        <v>1989017.566600573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1989017.566600573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8252.5914036281374</v>
      </c>
      <c r="L153" s="444">
        <f t="shared" ca="1" si="3"/>
        <v>1988874.5282743811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1988874.5282743811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8251.9954106023361</v>
      </c>
      <c r="L154" s="444">
        <f t="shared" ca="1" si="3"/>
        <v>1988730.8939551632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1988730.8939551632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8251.396934272263</v>
      </c>
      <c r="L155" s="444">
        <f t="shared" ca="1" si="3"/>
        <v>1988586.6611596153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1988586.6611596153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8250.7959642908136</v>
      </c>
      <c r="L156" s="444">
        <f t="shared" ca="1" si="3"/>
        <v>1988441.8273940859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1988441.8273940859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8250.1924902677747</v>
      </c>
      <c r="L157" s="444">
        <f t="shared" ca="1" si="3"/>
        <v>1988296.3901545336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1988296.3901545336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8249.5865017696397</v>
      </c>
      <c r="L158" s="444">
        <f t="shared" ca="1" si="3"/>
        <v>1988150.3469264831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1988150.3469264831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8248.9779883194278</v>
      </c>
      <c r="L159" s="444">
        <f t="shared" ca="1" si="3"/>
        <v>1988003.6951849824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1988003.6951849824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8248.3669393965083</v>
      </c>
      <c r="L160" s="444">
        <f t="shared" ca="1" si="3"/>
        <v>1987856.4323945588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1987856.4323945588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8247.753344436409</v>
      </c>
      <c r="L161" s="444">
        <f t="shared" ca="1" si="3"/>
        <v>1987708.556009175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1987708.556009175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8247.1371928306453</v>
      </c>
      <c r="L162" s="444">
        <f t="shared" ca="1" si="3"/>
        <v>1987560.0634721855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1987560.0634721855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8246.5184739265223</v>
      </c>
      <c r="L163" s="444">
        <f t="shared" ca="1" si="3"/>
        <v>1987410.9522162918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1987410.9522162918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8245.8971770269654</v>
      </c>
      <c r="L164" s="444">
        <f t="shared" ca="1" si="3"/>
        <v>1987261.2196634987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1987261.2196634987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8245.2732913903274</v>
      </c>
      <c r="L165" s="444">
        <f t="shared" ca="1" si="3"/>
        <v>1987110.8632250689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1987110.8632250689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8244.6468062302029</v>
      </c>
      <c r="L166" s="444">
        <f t="shared" ca="1" si="3"/>
        <v>1986959.880301479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1986959.880301479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8244.0177107152449</v>
      </c>
      <c r="L167" s="444">
        <f t="shared" ca="1" si="3"/>
        <v>1986808.2682823741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1986808.2682823741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8243.3859939689755</v>
      </c>
      <c r="L168" s="444">
        <f t="shared" ca="1" si="3"/>
        <v>1986656.0245465229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1986656.0245465229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8242.7516450695948</v>
      </c>
      <c r="L169" s="444">
        <f t="shared" ca="1" si="3"/>
        <v>1986503.1464617723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1986503.1464617723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8242.1146530498008</v>
      </c>
      <c r="L170" s="444">
        <f t="shared" ca="1" si="3"/>
        <v>1986349.6313850018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1986349.6313850018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8241.4750068965895</v>
      </c>
      <c r="L171" s="444">
        <f t="shared" ca="1" si="3"/>
        <v>1986195.4766620782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1986195.4766620782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8240.8326955510765</v>
      </c>
      <c r="L172" s="444">
        <f t="shared" ca="1" si="3"/>
        <v>1986040.679627809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1986040.679627809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8240.187707908286</v>
      </c>
      <c r="L173" s="444">
        <f t="shared" ca="1" si="3"/>
        <v>1985885.237605897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1985885.237605897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8239.5400328169871</v>
      </c>
      <c r="L174" s="444">
        <f t="shared" ca="1" si="3"/>
        <v>1985729.1479088939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1985729.1479088939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8238.8896590794739</v>
      </c>
      <c r="L175" s="444">
        <f t="shared" ca="1" si="3"/>
        <v>1985572.4078381532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1985572.4078381532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8238.2365754513867</v>
      </c>
      <c r="L176" s="444">
        <f t="shared" ca="1" si="3"/>
        <v>1985415.0146837845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1985415.0146837845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8237.580770641518</v>
      </c>
      <c r="L177" s="444">
        <f t="shared" ca="1" si="3"/>
        <v>1985256.9657246058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1985256.9657246058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8236.9222333116068</v>
      </c>
      <c r="L178" s="444">
        <f t="shared" ca="1" si="3"/>
        <v>1985098.2582280973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1985098.2582280973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8236.2609520761544</v>
      </c>
      <c r="L179" s="444">
        <f t="shared" ca="1" si="3"/>
        <v>1984938.8894503533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1984938.8894503533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8235.5969155022212</v>
      </c>
      <c r="L180" s="444">
        <f t="shared" ca="1" si="3"/>
        <v>1984778.8566360355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1984778.8566360355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8234.9301121092285</v>
      </c>
      <c r="L181" s="444">
        <f t="shared" ca="1" si="3"/>
        <v>1984618.1570183246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1984618.1570183246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8234.2605303687687</v>
      </c>
      <c r="L182" s="444">
        <f t="shared" ca="1" si="3"/>
        <v>1984456.7878188731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1984456.7878188731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8233.5881587043878</v>
      </c>
      <c r="L183" s="444">
        <f t="shared" ca="1" si="3"/>
        <v>1984294.7462477572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1984294.7462477572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8232.9129854914045</v>
      </c>
      <c r="L184" s="444">
        <f t="shared" ca="1" si="3"/>
        <v>1984132.0295034284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1984132.0295034284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8232.2349990567</v>
      </c>
      <c r="L185" s="444">
        <f t="shared" ca="1" si="3"/>
        <v>1983968.6347726649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1983968.6347726649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8231.5541876785192</v>
      </c>
      <c r="L186" s="444">
        <f t="shared" ca="1" si="3"/>
        <v>1983804.5592305232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1983804.5592305232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8230.8705395862617</v>
      </c>
      <c r="L187" s="444">
        <f t="shared" ca="1" si="3"/>
        <v>1983639.8000402893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1983639.8000402893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8230.1840429602871</v>
      </c>
      <c r="L188" s="444">
        <f t="shared" ca="1" si="3"/>
        <v>1983474.3543534293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1983474.3543534293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8229.494685931706</v>
      </c>
      <c r="L189" s="444">
        <f t="shared" ca="1" si="3"/>
        <v>1983308.2193095407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1983308.2193095407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8228.8024565821688</v>
      </c>
      <c r="L190" s="444">
        <f t="shared" ca="1" si="3"/>
        <v>1983141.3920363027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1983141.3920363027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8228.1073429436765</v>
      </c>
      <c r="L191" s="444">
        <f t="shared" ca="1" si="3"/>
        <v>1982973.8696494263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1982973.8696494263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8227.4093329983571</v>
      </c>
      <c r="L192" s="444">
        <f t="shared" ca="1" si="3"/>
        <v>1982805.6492526045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1982805.6492526045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8226.7084146782672</v>
      </c>
      <c r="L193" s="444">
        <f t="shared" ca="1" si="3"/>
        <v>1982636.7279374625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1982636.7279374625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8226.0045758651759</v>
      </c>
      <c r="L194" s="444">
        <f t="shared" ca="1" si="3"/>
        <v>1982467.1027835074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1982467.1027835074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8225.297804390364</v>
      </c>
      <c r="L195" s="444">
        <f t="shared" ca="1" si="3"/>
        <v>1982296.7708580776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1982296.7708580776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8224.5880880344048</v>
      </c>
      <c r="L196" s="444">
        <f t="shared" ca="1" si="3"/>
        <v>1982125.7292162918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1982125.7292162918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8223.875414526965</v>
      </c>
      <c r="L197" s="444">
        <f t="shared" ca="1" si="3"/>
        <v>1981953.9749009986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1981953.9749009986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8223.1597715465759</v>
      </c>
      <c r="L198" s="444">
        <f t="shared" ca="1" si="3"/>
        <v>1981781.5049427249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1981781.5049427249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8222.4411467204372</v>
      </c>
      <c r="L199" s="444">
        <f t="shared" ca="1" si="3"/>
        <v>1981608.3163596252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1981608.3163596252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8221.7195276241891</v>
      </c>
      <c r="L200" s="444">
        <f t="shared" ca="1" si="3"/>
        <v>1981434.4061574291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1981434.4061574291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8220.9949017817034</v>
      </c>
      <c r="L201" s="444">
        <f t="shared" ca="1" si="3"/>
        <v>1981259.7713293906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1981259.7713293906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8220.2672566648762</v>
      </c>
      <c r="L202" s="444">
        <f t="shared" ca="1" si="3"/>
        <v>1981084.4088562352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1981084.4088562352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8219.5365796933966</v>
      </c>
      <c r="L203" s="444">
        <f t="shared" ca="1" si="3"/>
        <v>1980908.3157061085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1980908.3157061085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8218.8028582345341</v>
      </c>
      <c r="L204" s="444">
        <f t="shared" ca="1" si="3"/>
        <v>1980731.4888345229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1980731.4888345229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8218.0660796029279</v>
      </c>
      <c r="L205" s="444">
        <f t="shared" ca="1" si="3"/>
        <v>1980553.9251843058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1980553.9251843058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8217.3262310603568</v>
      </c>
      <c r="L206" s="444">
        <f t="shared" ca="1" si="3"/>
        <v>1980375.6216855459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1980375.6216855459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8216.5832998155238</v>
      </c>
      <c r="L207" s="444">
        <f t="shared" ca="1" si="3"/>
        <v>1980196.5752555411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1980196.5752555411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8215.837273023837</v>
      </c>
      <c r="L208" s="444">
        <f t="shared" ca="1" si="3"/>
        <v>1980016.7827987447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1980016.7827987447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8215.0881377871847</v>
      </c>
      <c r="L209" s="444">
        <f t="shared" ca="1" si="3"/>
        <v>1979836.2412067116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1979836.2412067116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8214.3358811537128</v>
      </c>
      <c r="L210" s="444">
        <f t="shared" ca="1" si="3"/>
        <v>1979654.9473580453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1979654.9473580453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8213.5804901176052</v>
      </c>
      <c r="L211" s="444">
        <f t="shared" ca="1" si="3"/>
        <v>1979472.8981183427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1979472.8981183427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8212.8219516188437</v>
      </c>
      <c r="L212" s="444">
        <f t="shared" ca="1" si="3"/>
        <v>1979290.0903401414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1979290.0903401414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8212.0602525430058</v>
      </c>
      <c r="L213" s="444">
        <f t="shared" ca="1" si="3"/>
        <v>1979106.5208628643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1979106.5208628643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8211.2953797210157</v>
      </c>
      <c r="L214" s="444">
        <f t="shared" ca="1" si="3"/>
        <v>1978922.1865127652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1978922.1865127652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8210.5273199289368</v>
      </c>
      <c r="L215" s="444">
        <f t="shared" ca="1" si="3"/>
        <v>1978737.0841028739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1978737.0841028739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8209.7560598877244</v>
      </c>
      <c r="L216" s="444">
        <f t="shared" ca="1" si="3"/>
        <v>1978551.2104329416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1978551.2104329416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8208.9815862630039</v>
      </c>
      <c r="L217" s="444">
        <f t="shared" ca="1" si="3"/>
        <v>1978364.5622893844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1978364.5622893844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8208.2038856648524</v>
      </c>
      <c r="L218" s="444">
        <f t="shared" ca="1" si="3"/>
        <v>1978177.1364452292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1978177.1364452292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8207.4229446475365</v>
      </c>
      <c r="L219" s="444">
        <f t="shared" ca="1" si="3"/>
        <v>1977988.9296600565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1977988.9296600565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8206.6387497093183</v>
      </c>
      <c r="L220" s="444">
        <f t="shared" ca="1" si="3"/>
        <v>1977799.9386799457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1977799.9386799457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8205.851287292191</v>
      </c>
      <c r="L221" s="444">
        <f t="shared" ca="1" si="3"/>
        <v>1977610.1602374176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1977610.1602374176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8205.0605437816557</v>
      </c>
      <c r="L222" s="444">
        <f t="shared" ca="1" si="3"/>
        <v>1977419.591051379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1977419.591051379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8204.2665055064954</v>
      </c>
      <c r="L223" s="444">
        <f t="shared" ca="1" si="3"/>
        <v>1977228.2278270654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1977228.2278270654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8203.4691587385223</v>
      </c>
      <c r="L224" s="444">
        <f t="shared" ca="1" si="3"/>
        <v>1977036.0672559838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1977036.0672559838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8202.6684896923489</v>
      </c>
      <c r="L225" s="444">
        <f t="shared" ca="1" si="3"/>
        <v>1976843.1060158559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1976843.1060158559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8201.8644845251492</v>
      </c>
      <c r="L226" s="444">
        <f t="shared" ca="1" si="3"/>
        <v>1976649.3407705608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1976649.3407705608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8201.0571293364192</v>
      </c>
      <c r="L227" s="444">
        <f t="shared" ca="1" si="3"/>
        <v>1976454.7681700771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1976454.7681700771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8200.246410167736</v>
      </c>
      <c r="L228" s="444">
        <f t="shared" ca="1" si="3"/>
        <v>1976259.3848504247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1976259.3848504247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8199.4323130025186</v>
      </c>
      <c r="L229" s="444">
        <f t="shared" ca="1" si="3"/>
        <v>1976063.1874336069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1976063.1874336069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8198.6148237657781</v>
      </c>
      <c r="L230" s="444">
        <f t="shared" ca="1" si="3"/>
        <v>1975866.1725275526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1975866.1725275526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8197.7939283238848</v>
      </c>
      <c r="L231" s="444">
        <f t="shared" ca="1" si="3"/>
        <v>1975668.3367260562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1975668.3367260562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8196.9696124843158</v>
      </c>
      <c r="L232" s="444">
        <f t="shared" ca="1" si="3"/>
        <v>1975469.6766087203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1975469.6766087203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8196.1418619954165</v>
      </c>
      <c r="L233" s="444">
        <f t="shared" ca="1" si="3"/>
        <v>1975270.1887408956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1975270.1887408956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8195.3106625461478</v>
      </c>
      <c r="L234" s="444">
        <f t="shared" ca="1" si="3"/>
        <v>1975069.8696736216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1975069.8696736216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8194.4759997658384</v>
      </c>
      <c r="L235" s="444">
        <f t="shared" ca="1" si="3"/>
        <v>1974868.7159435672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1974868.7159435672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8193.6378592239471</v>
      </c>
      <c r="L236" s="444">
        <f t="shared" ca="1" si="3"/>
        <v>1974666.7240729709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1974666.7240729709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8192.796226429793</v>
      </c>
      <c r="L237" s="444">
        <f t="shared" ca="1" si="3"/>
        <v>1974463.8905695805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1974463.8905695805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8191.9510868323341</v>
      </c>
      <c r="L238" s="444">
        <f t="shared" ca="1" si="3"/>
        <v>1974260.2119265927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1974260.2119265927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8191.1024258198859</v>
      </c>
      <c r="L239" s="444">
        <f t="shared" ca="1" si="3"/>
        <v>1974055.6846225925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1974055.6846225925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8190.2502287198849</v>
      </c>
      <c r="L240" s="444">
        <f t="shared" ca="1" si="3"/>
        <v>1973850.3051214921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1973850.3051214921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8189.3944807986327</v>
      </c>
      <c r="L241" s="444">
        <f t="shared" ca="1" si="3"/>
        <v>1973644.0698724706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1973644.0698724706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8188.5351672610432</v>
      </c>
      <c r="L242" s="444">
        <f t="shared" ca="1" si="3"/>
        <v>1973436.9753099114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1973436.9753099114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8187.6722732503813</v>
      </c>
      <c r="L243" s="444">
        <f t="shared" ca="1" si="3"/>
        <v>1973229.0178533415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1973229.0178533415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8186.8057838480054</v>
      </c>
      <c r="L244" s="444">
        <f t="shared" ca="1" si="3"/>
        <v>1973020.1939073694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1973020.1939073694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8185.9356840731207</v>
      </c>
      <c r="L245" s="444">
        <f t="shared" ca="1" si="3"/>
        <v>1972810.4998616222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1972810.4998616222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8185.0619588825084</v>
      </c>
      <c r="L246" s="444">
        <f t="shared" ca="1" si="3"/>
        <v>1972599.9320906845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1972599.9320906845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8184.1845931702674</v>
      </c>
      <c r="L247" s="444">
        <f t="shared" ca="1" si="3"/>
        <v>1972388.4869540345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1972388.4869540345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8183.3035717675593</v>
      </c>
      <c r="L248" s="444">
        <f t="shared" ca="1" si="3"/>
        <v>1972176.160795982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1972176.160795982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8182.4188794423408</v>
      </c>
      <c r="L249" s="444">
        <f t="shared" ca="1" si="3"/>
        <v>1971962.9499456042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1971962.9499456042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8181.530500899099</v>
      </c>
      <c r="L250" s="444">
        <f t="shared" ca="1" si="3"/>
        <v>1971748.8507166831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1971748.8507166831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8180.6384207785941</v>
      </c>
      <c r="L251" s="444">
        <f t="shared" ca="1" si="3"/>
        <v>1971533.8594076415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1971533.8594076415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8179.7426236575884</v>
      </c>
      <c r="L252" s="444">
        <f t="shared" ca="1" si="3"/>
        <v>1971317.972301479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1971317.972301479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8178.8430940485778</v>
      </c>
      <c r="L253" s="444">
        <f t="shared" ca="1" si="3"/>
        <v>1971101.1856657073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1971101.1856657073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8177.9398163995293</v>
      </c>
      <c r="L254" s="444">
        <f t="shared" ca="1" si="3"/>
        <v>1970883.4957522866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1970883.4957522866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8177.0327750936112</v>
      </c>
      <c r="L255" s="444">
        <f t="shared" ca="1" si="3"/>
        <v>1970664.89879756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1970664.89879756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8176.1219544489159</v>
      </c>
      <c r="L256" s="444">
        <f t="shared" ca="1" si="3"/>
        <v>1970445.3910221888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1970445.3910221888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8175.2073387182036</v>
      </c>
      <c r="L257" s="444">
        <f t="shared" ca="1" si="3"/>
        <v>1970224.9686310869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1970224.9686310869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8174.2889120886102</v>
      </c>
      <c r="L258" s="444">
        <f t="shared" ca="1" si="3"/>
        <v>1970003.6278133553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1970003.6278133553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8173.3666586813952</v>
      </c>
      <c r="L259" s="444">
        <f t="shared" ca="1" si="3"/>
        <v>1969781.3647422164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1969781.3647422164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8172.4405625516511</v>
      </c>
      <c r="L260" s="444">
        <f t="shared" ca="1" si="3"/>
        <v>1969558.1755749478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1969558.1755749478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8171.5106076880311</v>
      </c>
      <c r="L261" s="444">
        <f t="shared" ca="1" si="3"/>
        <v>1969334.0564528157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1969334.0564528157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8170.5767780124797</v>
      </c>
      <c r="L262" s="444">
        <f t="shared" ca="1" si="3"/>
        <v>1969109.003501008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1969109.003501008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8169.6390573799481</v>
      </c>
      <c r="L263" s="444">
        <f t="shared" ref="L263:L517" ca="1" si="28">I263-J263+K263</f>
        <v>1968883.0128285678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1968883.0128285678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8168.6974295781147</v>
      </c>
      <c r="L264" s="444">
        <f t="shared" ca="1" si="28"/>
        <v>1968656.0805283256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1968656.0805283256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8167.7518783271062</v>
      </c>
      <c r="L265" s="444">
        <f t="shared" ca="1" si="28"/>
        <v>1968428.2026768324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1968428.2026768324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8166.8023872792173</v>
      </c>
      <c r="L266" s="444">
        <f t="shared" ca="1" si="28"/>
        <v>1968199.3753342915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1968199.3753342915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8165.848940018629</v>
      </c>
      <c r="L267" s="444">
        <f t="shared" ca="1" si="28"/>
        <v>1967969.5945444899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1967969.5945444899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8164.8915200611236</v>
      </c>
      <c r="L268" s="444">
        <f t="shared" ca="1" si="28"/>
        <v>1967738.8563347307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1967738.8563347307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8163.9301108537929</v>
      </c>
      <c r="L269" s="444">
        <f t="shared" ca="1" si="28"/>
        <v>1967507.1567157644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1967507.1567157644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8162.9646957747673</v>
      </c>
      <c r="L270" s="444">
        <f t="shared" ca="1" si="28"/>
        <v>1967274.491681719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1967274.491681719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8161.9952581329117</v>
      </c>
      <c r="L271" s="444">
        <f t="shared" ca="1" si="28"/>
        <v>1967040.8572100317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1967040.8572100317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8161.0217811675475</v>
      </c>
      <c r="L272" s="444">
        <f t="shared" ca="1" si="28"/>
        <v>1966806.249261379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1966806.249261379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8160.0442480481615</v>
      </c>
      <c r="L273" s="444">
        <f t="shared" ca="1" si="28"/>
        <v>1966570.663779607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1966570.663779607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8159.0626418741122</v>
      </c>
      <c r="L274" s="444">
        <f t="shared" ca="1" si="28"/>
        <v>1966334.096691661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1966334.096691661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8158.0769456743374</v>
      </c>
      <c r="L275" s="444">
        <f t="shared" ca="1" si="28"/>
        <v>1966096.5439075152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1966096.5439075152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8157.0871424070629</v>
      </c>
      <c r="L276" s="444">
        <f t="shared" ca="1" si="28"/>
        <v>1965858.001320102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1965858.001320102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8156.0932149595073</v>
      </c>
      <c r="L277" s="444">
        <f t="shared" ca="1" si="28"/>
        <v>1965618.4648052414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1965618.4648052414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8155.0951461475888</v>
      </c>
      <c r="L278" s="444">
        <f t="shared" ca="1" si="28"/>
        <v>1965377.9302215688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1965377.9302215688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8154.0929187156198</v>
      </c>
      <c r="L279" s="444">
        <f t="shared" ca="1" si="28"/>
        <v>1965136.3934104643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1965136.3934104643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8153.0865153360182</v>
      </c>
      <c r="L280" s="444">
        <f t="shared" ca="1" si="28"/>
        <v>1964893.8501959802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1964893.8501959802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8152.075918608999</v>
      </c>
      <c r="L281" s="444">
        <f t="shared" ca="1" si="28"/>
        <v>1964650.296384769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1964650.296384769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8151.0611110622876</v>
      </c>
      <c r="L282" s="444">
        <f t="shared" ca="1" si="28"/>
        <v>1964405.7277660111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1964405.7277660111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8150.0420751507954</v>
      </c>
      <c r="L283" s="444">
        <f t="shared" ca="1" si="28"/>
        <v>1964160.1401113418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1964160.1401113418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8149.0187932563413</v>
      </c>
      <c r="L284" s="444">
        <f t="shared" ca="1" si="28"/>
        <v>1963913.5291747779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1963913.5291747779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8147.9912476873242</v>
      </c>
      <c r="L285" s="444">
        <f t="shared" ca="1" si="28"/>
        <v>1963665.890692645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1963665.890692645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8146.9594206784377</v>
      </c>
      <c r="L286" s="444">
        <f t="shared" ca="1" si="28"/>
        <v>1963417.2203835032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1963417.2203835032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8145.9232943903471</v>
      </c>
      <c r="L287" s="444">
        <f t="shared" ca="1" si="28"/>
        <v>1963167.5139480734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1963167.5139480734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8144.8828509093883</v>
      </c>
      <c r="L288" s="444">
        <f t="shared" ca="1" si="28"/>
        <v>1962916.7670691626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1962916.7670691626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8143.8380722472612</v>
      </c>
      <c r="L289" s="444">
        <f t="shared" ca="1" si="28"/>
        <v>1962664.9754115897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1962664.9754115897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8142.7889403407053</v>
      </c>
      <c r="L290" s="444">
        <f t="shared" ca="1" si="28"/>
        <v>1962412.1346221103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1962412.1346221103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8141.7354370512094</v>
      </c>
      <c r="L291" s="444">
        <f t="shared" ca="1" si="28"/>
        <v>1962158.2403293413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1962158.2403293413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8140.6775441646723</v>
      </c>
      <c r="L292" s="444">
        <f t="shared" ca="1" si="28"/>
        <v>1961903.2881436858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1961903.2881436858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8139.6152433911066</v>
      </c>
      <c r="L293" s="444">
        <f t="shared" ca="1" si="28"/>
        <v>1961647.2736572567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1961647.2736572567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8138.5485163643198</v>
      </c>
      <c r="L294" s="444">
        <f t="shared" ca="1" si="28"/>
        <v>1961390.1924438009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1961390.1924438009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8137.4773446415866</v>
      </c>
      <c r="L295" s="444">
        <f t="shared" ca="1" si="28"/>
        <v>1961132.0400586224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1961132.0400586224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8136.401709703342</v>
      </c>
      <c r="L296" s="444">
        <f t="shared" ca="1" si="28"/>
        <v>1960872.8120385054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1960872.8120385054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8135.3215929528551</v>
      </c>
      <c r="L297" s="444">
        <f t="shared" ca="1" si="28"/>
        <v>1960612.5039016381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1960612.5039016381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8134.2369757159086</v>
      </c>
      <c r="L298" s="444">
        <f t="shared" ca="1" si="28"/>
        <v>1960351.1111475339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1960351.1111475339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8133.1478392404733</v>
      </c>
      <c r="L299" s="444">
        <f t="shared" ca="1" si="28"/>
        <v>1960088.6292569542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1960088.6292569542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8132.0541646963929</v>
      </c>
      <c r="L300" s="444">
        <f t="shared" ca="1" si="28"/>
        <v>1959825.0536918305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1959825.0536918305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8130.9559331750434</v>
      </c>
      <c r="L301" s="444">
        <f t="shared" ca="1" si="28"/>
        <v>1959560.3798951854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1959560.3798951854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8129.8531256890201</v>
      </c>
      <c r="L302" s="444">
        <f t="shared" ca="1" si="28"/>
        <v>1959294.6032910543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1959294.6032910543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8128.7457231718099</v>
      </c>
      <c r="L303" s="444">
        <f t="shared" ca="1" si="28"/>
        <v>1959027.7192844059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1959027.7192844059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8127.6337064774407</v>
      </c>
      <c r="L304" s="444">
        <f t="shared" ca="1" si="28"/>
        <v>1958759.7232610632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1958759.7232610632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8126.5170563801785</v>
      </c>
      <c r="L305" s="444">
        <f t="shared" ca="1" si="28"/>
        <v>1958490.6105876232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1958490.6105876232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8125.3957535741793</v>
      </c>
      <c r="L306" s="444">
        <f t="shared" ca="1" si="28"/>
        <v>1958220.3766113771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1958220.3766113771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8124.2697786731524</v>
      </c>
      <c r="L307" s="444">
        <f t="shared" ca="1" si="28"/>
        <v>1957949.01666023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1957949.01666023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8123.1391122100404</v>
      </c>
      <c r="L308" s="444">
        <f t="shared" ca="1" si="28"/>
        <v>1957676.52604262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1957676.52604262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8122.0037346366653</v>
      </c>
      <c r="L309" s="444">
        <f t="shared" ca="1" si="28"/>
        <v>1957402.9000474364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1957402.9000474364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8120.8636263234002</v>
      </c>
      <c r="L310" s="444">
        <f t="shared" ca="1" si="28"/>
        <v>1957128.1339439396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1957128.1339439396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8119.718767558832</v>
      </c>
      <c r="L311" s="444">
        <f t="shared" ca="1" si="28"/>
        <v>1956852.2229816783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1956852.2229816783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8118.5691385494092</v>
      </c>
      <c r="L312" s="444">
        <f t="shared" ca="1" si="28"/>
        <v>1956575.1623904076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1956575.1623904076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8117.4147194191137</v>
      </c>
      <c r="L313" s="444">
        <f t="shared" ca="1" si="28"/>
        <v>1956296.9473800065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1956296.9473800065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8116.2554902091106</v>
      </c>
      <c r="L314" s="444">
        <f t="shared" ca="1" si="28"/>
        <v>1956017.5731403956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1956017.5731403956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8115.0914308773981</v>
      </c>
      <c r="L315" s="444">
        <f t="shared" ca="1" si="28"/>
        <v>1955737.0348414527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1955737.0348414527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8113.9225212984702</v>
      </c>
      <c r="L316" s="444">
        <f t="shared" ca="1" si="28"/>
        <v>1955455.3276329311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1955455.3276329311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8112.7487412629616</v>
      </c>
      <c r="L317" s="444">
        <f t="shared" ca="1" si="28"/>
        <v>1955172.4466443739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1955172.4466443739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8111.5700704773071</v>
      </c>
      <c r="L318" s="444">
        <f t="shared" ca="1" si="28"/>
        <v>1954888.386985031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1954888.386985031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8110.3864885633784</v>
      </c>
      <c r="L319" s="444">
        <f t="shared" ca="1" si="28"/>
        <v>1954603.1437437742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1954603.1437437742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8109.1979750581413</v>
      </c>
      <c r="L320" s="444">
        <f t="shared" ca="1" si="28"/>
        <v>1954316.7119890121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1954316.7119890121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8108.0045094133002</v>
      </c>
      <c r="L321" s="444">
        <f t="shared" ca="1" si="28"/>
        <v>1954029.0867686053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1954029.0867686053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8106.8060709949368</v>
      </c>
      <c r="L322" s="444">
        <f t="shared" ca="1" si="28"/>
        <v>1953740.2631097801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1953740.2631097801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8105.6026390831657</v>
      </c>
      <c r="L323" s="444">
        <f t="shared" ca="1" si="28"/>
        <v>1953450.236019043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1953450.236019043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8104.3941928717613</v>
      </c>
      <c r="L324" s="444">
        <f t="shared" ca="1" si="28"/>
        <v>1953159.0004820947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1953159.0004820947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8103.1807114678095</v>
      </c>
      <c r="L325" s="444">
        <f t="shared" ca="1" si="28"/>
        <v>1952866.5514637423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1952866.5514637423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8101.9621738913411</v>
      </c>
      <c r="L326" s="444">
        <f t="shared" ca="1" si="28"/>
        <v>1952572.8839078133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1952572.8839078133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8100.7385590749718</v>
      </c>
      <c r="L327" s="444">
        <f t="shared" ca="1" si="28"/>
        <v>1952277.9927370681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1952277.9927370681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8099.509845863533</v>
      </c>
      <c r="L328" s="444">
        <f t="shared" ca="1" si="28"/>
        <v>1951981.8728531115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1951981.8728531115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8098.2760130137131</v>
      </c>
      <c r="L329" s="444">
        <f t="shared" ca="1" si="28"/>
        <v>1951684.519136305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1951684.519136305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8097.0370391936867</v>
      </c>
      <c r="L330" s="444">
        <f t="shared" ca="1" si="28"/>
        <v>1951385.9264456786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1951385.9264456786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8095.7929029827419</v>
      </c>
      <c r="L331" s="444">
        <f t="shared" ca="1" si="28"/>
        <v>1951086.0896188412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1951086.0896188412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8094.5435828709196</v>
      </c>
      <c r="L332" s="444">
        <f t="shared" ca="1" si="28"/>
        <v>1950785.0034718919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1950785.0034718919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8093.2890572586321</v>
      </c>
      <c r="L333" s="444">
        <f t="shared" ca="1" si="28"/>
        <v>1950482.6627993302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1950482.6627993302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8092.0293044562914</v>
      </c>
      <c r="L334" s="444">
        <f t="shared" ca="1" si="28"/>
        <v>1950179.0623739662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1950179.0623739662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8090.7643026839414</v>
      </c>
      <c r="L335" s="444">
        <f t="shared" ca="1" si="28"/>
        <v>1949874.19694683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1949874.19694683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8089.4940300708749</v>
      </c>
      <c r="L336" s="444">
        <f t="shared" ca="1" si="28"/>
        <v>1949568.0612470808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1949568.0612470808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8088.2184646552523</v>
      </c>
      <c r="L337" s="444">
        <f t="shared" ca="1" si="28"/>
        <v>1949260.649981916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1949260.649981916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8086.9375843837324</v>
      </c>
      <c r="L338" s="444">
        <f t="shared" ca="1" si="28"/>
        <v>1948951.9578364794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1948951.9578364794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8085.6513671110806</v>
      </c>
      <c r="L339" s="444">
        <f t="shared" ca="1" si="28"/>
        <v>1948641.9794737704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1948641.9794737704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8084.3597905997922</v>
      </c>
      <c r="L340" s="444">
        <f t="shared" ca="1" si="28"/>
        <v>1948330.7095345501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1948330.7095345501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8083.0628325197076</v>
      </c>
      <c r="L341" s="444">
        <f t="shared" ca="1" si="28"/>
        <v>1948018.1426372495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1948018.1426372495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8081.7604704476216</v>
      </c>
      <c r="L342" s="444">
        <f t="shared" ca="1" si="28"/>
        <v>1947704.273377877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1947704.273377877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8080.4526818669037</v>
      </c>
      <c r="L343" s="444">
        <f t="shared" ca="1" si="28"/>
        <v>1947389.0963299237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1947389.0963299237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8079.1394441670991</v>
      </c>
      <c r="L344" s="444">
        <f t="shared" ca="1" si="28"/>
        <v>1947072.6060442706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1947072.6060442706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8077.8207346435429</v>
      </c>
      <c r="L345" s="444">
        <f t="shared" ca="1" si="28"/>
        <v>1946754.797049094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1946754.797049094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8076.4965304969737</v>
      </c>
      <c r="L346" s="444">
        <f t="shared" ca="1" si="28"/>
        <v>1946435.6638497708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1946435.6638497708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8075.1668088331271</v>
      </c>
      <c r="L347" s="444">
        <f t="shared" ca="1" si="28"/>
        <v>1946115.2009287837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1946115.2009287837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8073.831546662348</v>
      </c>
      <c r="L348" s="444">
        <f t="shared" ca="1" si="28"/>
        <v>1945793.4027456259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1945793.4027456259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8072.4907208991908</v>
      </c>
      <c r="L349" s="444">
        <f t="shared" ca="1" si="28"/>
        <v>1945470.2637367048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1945470.2637367048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8071.1443083620188</v>
      </c>
      <c r="L350" s="444">
        <f t="shared" ca="1" si="28"/>
        <v>1945145.7783152466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1945145.7783152466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8069.7922857726098</v>
      </c>
      <c r="L351" s="444">
        <f t="shared" ca="1" si="28"/>
        <v>1944819.9408711989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1944819.9408711989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8068.4346297557449</v>
      </c>
      <c r="L352" s="444">
        <f t="shared" ca="1" si="28"/>
        <v>1944492.7457711345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1944492.7457711345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8067.0713168388093</v>
      </c>
      <c r="L353" s="444">
        <f t="shared" ca="1" si="28"/>
        <v>1944164.1873581531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1944164.1873581531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8065.7023234513872</v>
      </c>
      <c r="L354" s="444">
        <f t="shared" ca="1" si="28"/>
        <v>1943834.2599517843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1943834.2599517843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8064.3276259248514</v>
      </c>
      <c r="L355" s="444">
        <f t="shared" ca="1" si="28"/>
        <v>1943502.957847889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1943502.957847889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8062.9472004919526</v>
      </c>
      <c r="L356" s="444">
        <f t="shared" ca="1" si="28"/>
        <v>1943170.2753185609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1943170.2753185609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8061.5610232864192</v>
      </c>
      <c r="L357" s="444">
        <f t="shared" ca="1" si="28"/>
        <v>1942836.206612027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1942836.206612027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8060.1690703425284</v>
      </c>
      <c r="L358" s="444">
        <f t="shared" ca="1" si="28"/>
        <v>1942500.7459525494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1942500.7459525494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8058.7713175947047</v>
      </c>
      <c r="L359" s="444">
        <f t="shared" ca="1" si="28"/>
        <v>1942163.8875403239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1942163.8875403239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8057.3677408770991</v>
      </c>
      <c r="L360" s="444">
        <f t="shared" ca="1" si="28"/>
        <v>1941825.6255513809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1941825.6255513809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8055.9583159231697</v>
      </c>
      <c r="L361" s="444">
        <f t="shared" ca="1" si="28"/>
        <v>1941485.9541374838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1941485.9541374838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8054.5430183652652</v>
      </c>
      <c r="L362" s="444">
        <f t="shared" ca="1" si="28"/>
        <v>1941144.8674260289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1941144.8674260289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8053.1218237342027</v>
      </c>
      <c r="L363" s="444">
        <f t="shared" ca="1" si="28"/>
        <v>1940802.3595199429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1940802.3595199429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8051.6947074588443</v>
      </c>
      <c r="L364" s="444">
        <f t="shared" ca="1" si="28"/>
        <v>1940458.4244975816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1940458.4244975816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8050.2616448656727</v>
      </c>
      <c r="L365" s="444">
        <f t="shared" ca="1" si="28"/>
        <v>1940113.056412627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1940113.056412627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8048.8226111783624</v>
      </c>
      <c r="L366" s="444">
        <f t="shared" ca="1" si="28"/>
        <v>1939766.2492939851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1939766.2492939851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8047.3775815173531</v>
      </c>
      <c r="L367" s="444">
        <f t="shared" ca="1" si="28"/>
        <v>1939417.9971456823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1939417.9971456823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8045.9265308994254</v>
      </c>
      <c r="L368" s="444">
        <f t="shared" ca="1" si="28"/>
        <v>1939068.2939467616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1939068.2939467616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8044.4694342372559</v>
      </c>
      <c r="L369" s="444">
        <f t="shared" ca="1" si="28"/>
        <v>1938717.1336511788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1938717.1336511788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8043.0062663389936</v>
      </c>
      <c r="L370" s="444">
        <f t="shared" ca="1" si="28"/>
        <v>1938364.5101876976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1938364.5101876976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8041.5370019078227</v>
      </c>
      <c r="L371" s="444">
        <f t="shared" ca="1" si="28"/>
        <v>1938010.4174597852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1938010.4174597852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8040.0616155415219</v>
      </c>
      <c r="L372" s="444">
        <f t="shared" ca="1" si="28"/>
        <v>1937654.8493455066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1937654.8493455066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8038.5800817320269</v>
      </c>
      <c r="L373" s="444">
        <f t="shared" ca="1" si="28"/>
        <v>1937297.7996974185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1937297.7996974185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8037.0923748649921</v>
      </c>
      <c r="L374" s="444">
        <f t="shared" ca="1" si="28"/>
        <v>1936939.2623424632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1936939.2623424632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8035.598469219346</v>
      </c>
      <c r="L375" s="444">
        <f t="shared" ca="1" si="28"/>
        <v>1936579.2310818625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1936579.2310818625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8034.0983389668427</v>
      </c>
      <c r="L376" s="444">
        <f t="shared" ca="1" si="28"/>
        <v>1936217.6996910092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1936217.6996910092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8032.5919581716207</v>
      </c>
      <c r="L377" s="444">
        <f t="shared" ca="1" si="28"/>
        <v>1935854.6619193607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1935854.6619193607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8031.0793007897519</v>
      </c>
      <c r="L378" s="444">
        <f t="shared" ca="1" si="28"/>
        <v>1935490.1114903304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1935490.1114903304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8029.5603406687933</v>
      </c>
      <c r="L379" s="444">
        <f t="shared" ca="1" si="28"/>
        <v>1935124.042101179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1935124.042101179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8028.0350515473292</v>
      </c>
      <c r="L380" s="444">
        <f t="shared" ca="1" si="28"/>
        <v>1934756.4474229061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1934756.4474229061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8026.5034070545244</v>
      </c>
      <c r="L381" s="444">
        <f t="shared" ca="1" si="28"/>
        <v>1934387.3211001405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1934387.3211001405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8024.9653807096674</v>
      </c>
      <c r="L382" s="444">
        <f t="shared" ca="1" si="28"/>
        <v>1934016.6567510299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1934016.6567510299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8023.4209459217063</v>
      </c>
      <c r="L383" s="444">
        <f t="shared" ca="1" si="28"/>
        <v>1933644.4479671314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1933644.4479671314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8021.8700759887979</v>
      </c>
      <c r="L384" s="444">
        <f t="shared" ca="1" si="28"/>
        <v>1933270.6883133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1933270.6883133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8020.3127440978324</v>
      </c>
      <c r="L385" s="444">
        <f t="shared" ca="1" si="28"/>
        <v>1932895.3713275776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1932895.3713275776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8018.7489233239885</v>
      </c>
      <c r="L386" s="444">
        <f t="shared" ca="1" si="28"/>
        <v>1932518.4905210815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1932518.4905210815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8017.1785866302562</v>
      </c>
      <c r="L387" s="444">
        <f t="shared" ca="1" si="28"/>
        <v>1932140.0393778915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1932140.0393778915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8015.6017068669635</v>
      </c>
      <c r="L388" s="444">
        <f t="shared" ca="1" si="28"/>
        <v>1931760.0113549381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1931760.0113549381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8014.0182567713246</v>
      </c>
      <c r="L389" s="444">
        <f t="shared" ca="1" si="28"/>
        <v>1931378.3998818893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1931378.3998818893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8012.428208966955</v>
      </c>
      <c r="L390" s="444">
        <f t="shared" ca="1" si="28"/>
        <v>1930995.1983610361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1930995.1983610361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8010.8315359633989</v>
      </c>
      <c r="L391" s="444">
        <f t="shared" ca="1" si="28"/>
        <v>1930610.4001671793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1930610.4001671793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8009.228210155663</v>
      </c>
      <c r="L392" s="444">
        <f t="shared" ca="1" si="28"/>
        <v>1930223.9986475147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1930223.9986475147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8007.6182038237266</v>
      </c>
      <c r="L393" s="444">
        <f t="shared" ca="1" si="28"/>
        <v>1929835.9871215182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1929835.9871215182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8006.0014891320761</v>
      </c>
      <c r="L394" s="444">
        <f t="shared" ca="1" si="28"/>
        <v>1929446.3588808302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1929446.3588808302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8004.3780381292072</v>
      </c>
      <c r="L395" s="444">
        <f t="shared" ca="1" si="28"/>
        <v>1929055.1071891394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1929055.1071891394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8002.7478227471629</v>
      </c>
      <c r="L396" s="444">
        <f t="shared" ca="1" si="28"/>
        <v>1928662.2252820663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1928662.2252820663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8001.1108148010253</v>
      </c>
      <c r="L397" s="444">
        <f t="shared" ca="1" si="28"/>
        <v>1928267.706367047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1928267.706367047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7999.4669859884452</v>
      </c>
      <c r="L398" s="444">
        <f t="shared" ca="1" si="28"/>
        <v>1927871.5436232153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1927871.5436232153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7997.8163078891475</v>
      </c>
      <c r="L399" s="444">
        <f t="shared" ca="1" si="28"/>
        <v>1927473.7302012842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1927473.7302012842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7996.1587519644318</v>
      </c>
      <c r="L400" s="444">
        <f t="shared" ca="1" si="28"/>
        <v>1927074.2592234283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1927074.2592234283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7994.4942895567001</v>
      </c>
      <c r="L401" s="444">
        <f t="shared" ca="1" si="28"/>
        <v>1926673.1237831649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1926673.1237831649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7992.8228918889372</v>
      </c>
      <c r="L402" s="444">
        <f t="shared" ca="1" si="28"/>
        <v>1926270.3169452336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1926270.3169452336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7991.1445300642235</v>
      </c>
      <c r="L403" s="444">
        <f t="shared" ca="1" si="28"/>
        <v>1925865.8317454776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1925865.8317454776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7989.4591750652398</v>
      </c>
      <c r="L404" s="444">
        <f t="shared" ca="1" si="28"/>
        <v>1925459.6611907226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1925459.6611907226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7987.7667977537603</v>
      </c>
      <c r="L405" s="444">
        <f t="shared" ca="1" si="28"/>
        <v>1925051.7982586562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1925051.7982586562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7986.0673688701499</v>
      </c>
      <c r="L406" s="444">
        <f t="shared" ca="1" si="28"/>
        <v>1924642.2358977061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1924642.2358977061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7984.3608590328568</v>
      </c>
      <c r="L407" s="444">
        <f t="shared" ca="1" si="28"/>
        <v>1924230.9670269189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1924230.9670269189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7982.6472387379108</v>
      </c>
      <c r="L408" s="444">
        <f t="shared" ca="1" si="28"/>
        <v>1923817.9845358366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1923817.9845358366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7980.9264783584003</v>
      </c>
      <c r="L409" s="444">
        <f t="shared" ca="1" si="28"/>
        <v>1923403.2812843749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1923403.2812843749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7979.1985481439779</v>
      </c>
      <c r="L410" s="444">
        <f t="shared" ca="1" si="28"/>
        <v>1922986.8501026987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1922986.8501026987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7977.4634182203272</v>
      </c>
      <c r="L411" s="444">
        <f t="shared" ca="1" si="28"/>
        <v>1922568.6837910989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1922568.6837910989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7975.7210585886614</v>
      </c>
      <c r="L412" s="444">
        <f t="shared" ca="1" si="28"/>
        <v>1922148.7751198674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1922148.7751198674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7973.9714391251964</v>
      </c>
      <c r="L413" s="444">
        <f t="shared" ca="1" si="28"/>
        <v>1921727.1168291725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1921727.1168291725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7972.214529580634</v>
      </c>
      <c r="L414" s="444">
        <f t="shared" ca="1" si="28"/>
        <v>1921303.701628933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1921303.701628933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7970.4502995796365</v>
      </c>
      <c r="L415" s="444">
        <f t="shared" ca="1" si="28"/>
        <v>1920878.5221986924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1920878.5221986924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7968.678718620301</v>
      </c>
      <c r="L416" s="444">
        <f t="shared" ca="1" si="28"/>
        <v>1920451.5711874925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1920451.5711874925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7966.8997560736343</v>
      </c>
      <c r="L417" s="444">
        <f t="shared" ca="1" si="28"/>
        <v>1920022.841213746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1920022.841213746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7965.1133811830232</v>
      </c>
      <c r="L418" s="444">
        <f t="shared" ca="1" si="28"/>
        <v>1919592.3248651088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1919592.3248651088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7963.3195630637028</v>
      </c>
      <c r="L419" s="444">
        <f t="shared" ca="1" si="28"/>
        <v>1919160.0146983524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1919160.0146983524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7961.5182707022177</v>
      </c>
      <c r="L420" s="444">
        <f t="shared" ca="1" si="28"/>
        <v>1918725.9032392344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1918725.9032392344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7959.709472955893</v>
      </c>
      <c r="L421" s="444">
        <f t="shared" ca="1" si="28"/>
        <v>1918289.9829823701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1918289.9829823701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7957.8931385522919</v>
      </c>
      <c r="L422" s="444">
        <f t="shared" ca="1" si="28"/>
        <v>1917852.2463911022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1917852.2463911022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7956.0692360886751</v>
      </c>
      <c r="L423" s="444">
        <f t="shared" ca="1" si="28"/>
        <v>1917412.6858973708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1917412.6858973708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7954.2377340314606</v>
      </c>
      <c r="L424" s="444">
        <f t="shared" ca="1" si="28"/>
        <v>1916971.293901582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1916971.293901582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7952.3986007156736</v>
      </c>
      <c r="L425" s="444">
        <f t="shared" ca="1" si="28"/>
        <v>1916528.0627724775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1916528.0627724775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7950.5518043444054</v>
      </c>
      <c r="L426" s="444">
        <f t="shared" ca="1" si="28"/>
        <v>1916082.9848470017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1916082.9848470017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7948.6973129882563</v>
      </c>
      <c r="L427" s="444">
        <f t="shared" ca="1" si="28"/>
        <v>1915636.0524301699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1915636.0524301699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7946.8350945847897</v>
      </c>
      <c r="L428" s="444">
        <f t="shared" ca="1" si="28"/>
        <v>1915187.2577949346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1915187.2577949346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7944.9651169379767</v>
      </c>
      <c r="L429" s="444">
        <f t="shared" ca="1" si="28"/>
        <v>1914736.5931820523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1914736.5931820523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7943.0873477176337</v>
      </c>
      <c r="L430" s="444">
        <f t="shared" ca="1" si="28"/>
        <v>1914284.0507999498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1914284.0507999498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7941.2017544588734</v>
      </c>
      <c r="L431" s="444">
        <f t="shared" ca="1" si="28"/>
        <v>1913829.6228245886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1913829.6228245886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7939.3083045615349</v>
      </c>
      <c r="L432" s="444">
        <f t="shared" ca="1" si="28"/>
        <v>1913373.3013993299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1913373.3013993299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7937.4069652896223</v>
      </c>
      <c r="L433" s="444">
        <f t="shared" ca="1" si="28"/>
        <v>1912915.0786347995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1912915.0786347995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7935.4977037707476</v>
      </c>
      <c r="L434" s="444">
        <f t="shared" ca="1" si="28"/>
        <v>1912454.9466087499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1912454.9466087499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7933.58048699554</v>
      </c>
      <c r="L435" s="444">
        <f t="shared" ca="1" si="28"/>
        <v>1911992.8973659254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1911992.8973659254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7931.6552818171049</v>
      </c>
      <c r="L436" s="444">
        <f t="shared" ca="1" si="28"/>
        <v>1911528.9229179223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1911528.9229179223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7929.7220549504264</v>
      </c>
      <c r="L437" s="444">
        <f t="shared" ca="1" si="28"/>
        <v>1911063.0152430525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1911063.0152430525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7927.7807729718006</v>
      </c>
      <c r="L438" s="444">
        <f t="shared" ca="1" si="28"/>
        <v>1910595.166286204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1910595.166286204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7925.8314023182656</v>
      </c>
      <c r="L439" s="444">
        <f t="shared" ca="1" si="28"/>
        <v>1910125.3679587021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1910125.3679587021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7923.8739092870092</v>
      </c>
      <c r="L440" s="444">
        <f t="shared" ca="1" si="28"/>
        <v>1909653.6121381689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1909653.6121381689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7921.9082600347865</v>
      </c>
      <c r="L441" s="444">
        <f t="shared" ca="1" si="28"/>
        <v>1909179.8906683836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1909179.8906683836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7919.9344205773477</v>
      </c>
      <c r="L442" s="444">
        <f t="shared" ca="1" si="28"/>
        <v>1908704.1953591406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1908704.1953591406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7917.9523567888355</v>
      </c>
      <c r="L443" s="444">
        <f t="shared" ca="1" si="28"/>
        <v>1908226.5179861092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1908226.5179861092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7915.9620344012037</v>
      </c>
      <c r="L444" s="444">
        <f t="shared" ca="1" si="28"/>
        <v>1907746.8502906903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1907746.8502906903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7913.9634190036268</v>
      </c>
      <c r="L445" s="444">
        <f t="shared" ca="1" si="28"/>
        <v>1907265.1839798738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1907265.1839798738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7911.9564760418889</v>
      </c>
      <c r="L446" s="444">
        <f t="shared" ca="1" si="28"/>
        <v>1906781.5107260954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1906781.5107260954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7909.9411708178131</v>
      </c>
      <c r="L447" s="444">
        <f t="shared" ca="1" si="28"/>
        <v>1906295.8221670929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1906295.8221670929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7907.9174684886366</v>
      </c>
      <c r="L448" s="444">
        <f t="shared" ca="1" si="28"/>
        <v>1905808.1099057614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1905808.1099057614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7905.8853340664218</v>
      </c>
      <c r="L449" s="444">
        <f t="shared" ca="1" si="28"/>
        <v>1905318.3655100076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1905318.3655100076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7903.8447324174476</v>
      </c>
      <c r="L450" s="444">
        <f t="shared" ca="1" si="28"/>
        <v>1904826.5805126049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1904826.5805126049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7901.7956282616033</v>
      </c>
      <c r="L451" s="444">
        <f t="shared" ca="1" si="28"/>
        <v>1904332.7464110462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1904332.7464110462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7899.7379861717754</v>
      </c>
      <c r="L452" s="444">
        <f t="shared" ca="1" si="28"/>
        <v>1903836.8546673979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1903836.8546673979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7897.6717705732399</v>
      </c>
      <c r="L453" s="444">
        <f t="shared" ca="1" si="28"/>
        <v>1903338.8967081509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1903338.8967081509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7895.5969457430447</v>
      </c>
      <c r="L454" s="444">
        <f t="shared" ca="1" si="28"/>
        <v>1902838.8639240738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1902838.8639240738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7893.51347580939</v>
      </c>
      <c r="L455" s="444">
        <f t="shared" ca="1" si="28"/>
        <v>1902336.7476700631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1902336.7476700631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7891.4213247510115</v>
      </c>
      <c r="L456" s="444">
        <f t="shared" ca="1" si="28"/>
        <v>1901832.539264994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1901832.539264994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7889.3204563965564</v>
      </c>
      <c r="L457" s="444">
        <f t="shared" ca="1" si="28"/>
        <v>1901326.2299915703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1901326.2299915703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7887.2108344239587</v>
      </c>
      <c r="L458" s="444">
        <f t="shared" ca="1" si="28"/>
        <v>1900817.8110961742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1900817.8110961742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7885.0924223598076</v>
      </c>
      <c r="L459" s="444">
        <f t="shared" ca="1" si="28"/>
        <v>1900307.2737887139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1900307.2737887139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7882.9651835787245</v>
      </c>
      <c r="L460" s="444">
        <f t="shared" ca="1" si="28"/>
        <v>1899794.6092424723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1899794.6092424723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7880.829081302717</v>
      </c>
      <c r="L461" s="444">
        <f t="shared" ca="1" si="28"/>
        <v>1899279.8085939549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1899279.8085939549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7878.6840786005614</v>
      </c>
      <c r="L462" s="444">
        <f t="shared" ca="1" si="28"/>
        <v>1898762.8629427352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1898762.8629427352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7876.5301383871447</v>
      </c>
      <c r="L463" s="444">
        <f t="shared" ca="1" si="28"/>
        <v>1898243.7633513021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1898243.7633513021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7874.3672234228416</v>
      </c>
      <c r="L464" s="444">
        <f t="shared" ca="1" si="28"/>
        <v>1897722.5008449047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1897722.5008449047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7872.1952963128506</v>
      </c>
      <c r="L465" s="444">
        <f t="shared" ca="1" si="28"/>
        <v>1897199.0664113974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1897199.0664113974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7870.0143195065712</v>
      </c>
      <c r="L466" s="444">
        <f t="shared" ca="1" si="28"/>
        <v>1896673.4510010837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1896673.4510010837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7867.8242552969314</v>
      </c>
      <c r="L467" s="444">
        <f t="shared" ca="1" si="28"/>
        <v>1896145.6455265605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1896145.6455265605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7865.6250658197514</v>
      </c>
      <c r="L468" s="444">
        <f t="shared" ca="1" si="28"/>
        <v>1895615.6408625601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1895615.6408625601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7863.4167130530832</v>
      </c>
      <c r="L469" s="444">
        <f t="shared" ca="1" si="28"/>
        <v>1895083.4278457931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1895083.4278457931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7861.1991588165538</v>
      </c>
      <c r="L470" s="444">
        <f t="shared" ca="1" si="28"/>
        <v>1894548.9972747895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1894548.9972747895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7858.9723647707042</v>
      </c>
      <c r="L471" s="444">
        <f t="shared" ca="1" si="28"/>
        <v>1894012.33990974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1894012.33990974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7856.7362924163326</v>
      </c>
      <c r="L472" s="444">
        <f t="shared" ca="1" si="28"/>
        <v>1893473.4464723361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1893473.4464723361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7854.4909030938161</v>
      </c>
      <c r="L473" s="444">
        <f t="shared" ca="1" si="28"/>
        <v>1892932.3076456096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1892932.3076456096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7852.2361579824556</v>
      </c>
      <c r="L474" s="444">
        <f t="shared" ca="1" si="28"/>
        <v>1892388.9140737718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1892388.9140737718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7849.9720180997983</v>
      </c>
      <c r="L475" s="444">
        <f t="shared" ca="1" si="28"/>
        <v>1891843.2563620515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1891843.2563620515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7847.6984443009633</v>
      </c>
      <c r="L476" s="444">
        <f t="shared" ca="1" si="28"/>
        <v>1891295.3250765323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1891295.3250765323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7845.4153972779668</v>
      </c>
      <c r="L477" s="444">
        <f t="shared" ca="1" si="28"/>
        <v>1890745.1107439902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1890745.1107439902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7843.1228375590417</v>
      </c>
      <c r="L478" s="444">
        <f t="shared" ca="1" si="28"/>
        <v>1890192.6038517291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1890192.6038517291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7840.8207255079533</v>
      </c>
      <c r="L479" s="444">
        <f t="shared" ca="1" si="28"/>
        <v>1889637.7948474169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1889637.7948474169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7838.5090213233198</v>
      </c>
      <c r="L480" s="444">
        <f t="shared" ca="1" si="28"/>
        <v>1889080.6741389201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1889080.6741389201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7836.1876850379158</v>
      </c>
      <c r="L481" s="444">
        <f t="shared" ca="1" si="28"/>
        <v>1888521.2320941379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1888521.2320941379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7833.8566765179903</v>
      </c>
      <c r="L482" s="444">
        <f t="shared" ca="1" si="28"/>
        <v>1887959.4590408357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1887959.4590408357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7831.5159554625643</v>
      </c>
      <c r="L483" s="444">
        <f t="shared" ca="1" si="28"/>
        <v>1887395.3452664781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1887395.3452664781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7829.1654814027415</v>
      </c>
      <c r="L484" s="444">
        <f t="shared" ca="1" si="28"/>
        <v>1886828.8810180607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1886828.8810180607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7826.8052137010018</v>
      </c>
      <c r="L485" s="444">
        <f t="shared" ca="1" si="28"/>
        <v>1886260.0565019415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1886260.0565019415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7824.4351115505051</v>
      </c>
      <c r="L486" s="444">
        <f t="shared" ca="1" si="28"/>
        <v>1885688.861883672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1885688.861883672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7822.0551339743824</v>
      </c>
      <c r="L487" s="444">
        <f t="shared" ca="1" si="28"/>
        <v>1885115.2872878262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1885115.2872878262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7819.6652398250253</v>
      </c>
      <c r="L488" s="444">
        <f t="shared" ca="1" si="28"/>
        <v>1884539.3227978309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1884539.3227978309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7817.2653877833782</v>
      </c>
      <c r="L489" s="444">
        <f t="shared" ca="1" si="28"/>
        <v>1883960.958455794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1883960.958455794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7814.8555363582236</v>
      </c>
      <c r="L490" s="444">
        <f t="shared" ca="1" si="28"/>
        <v>1883380.184262332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1883380.184262332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7812.4356438854657</v>
      </c>
      <c r="L491" s="444">
        <f t="shared" ca="1" si="28"/>
        <v>1882796.9901763974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1882796.9901763974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7810.0056685274049</v>
      </c>
      <c r="L492" s="444">
        <f t="shared" ca="1" si="28"/>
        <v>1882211.3661151046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1882211.3661151046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7807.565568272018</v>
      </c>
      <c r="L493" s="444">
        <f t="shared" ca="1" si="28"/>
        <v>1881623.3019535565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1881623.3019535565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7805.1153009322334</v>
      </c>
      <c r="L494" s="444">
        <f t="shared" ca="1" si="28"/>
        <v>1881032.7875246685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1881032.7875246685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7802.654824145201</v>
      </c>
      <c r="L495" s="444">
        <f t="shared" ca="1" si="28"/>
        <v>1880439.8126189935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1880439.8126189935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7800.1840953715546</v>
      </c>
      <c r="L496" s="444">
        <f t="shared" ca="1" si="28"/>
        <v>1879844.3669845448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1879844.3669845448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7797.7030718946853</v>
      </c>
      <c r="L497" s="444">
        <f t="shared" ca="1" si="28"/>
        <v>1879246.4403266192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1879246.4403266192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7795.2117108199946</v>
      </c>
      <c r="L498" s="444">
        <f t="shared" ca="1" si="28"/>
        <v>1878646.022307619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1878646.022307619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7792.7099690741616</v>
      </c>
      <c r="L499" s="444">
        <f t="shared" ca="1" si="28"/>
        <v>1878043.102546873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1878043.102546873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7790.1978034043868</v>
      </c>
      <c r="L500" s="444">
        <f t="shared" ca="1" si="28"/>
        <v>1877437.6706204573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1877437.6706204573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7787.6751703776536</v>
      </c>
      <c r="L501" s="444">
        <f t="shared" ca="1" si="28"/>
        <v>1876829.7160610147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1876829.7160610147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7785.1420263799773</v>
      </c>
      <c r="L502" s="444">
        <f t="shared" ca="1" si="28"/>
        <v>1876219.2283575744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1876219.2283575744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7782.598327615643</v>
      </c>
      <c r="L503" s="444">
        <f t="shared" ca="1" si="28"/>
        <v>1875606.1969553698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1875606.1969553698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7780.0440301064555</v>
      </c>
      <c r="L504" s="444">
        <f t="shared" ca="1" si="28"/>
        <v>1874990.611255656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1874990.611255656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7777.4790896909826</v>
      </c>
      <c r="L505" s="444">
        <f t="shared" ca="1" si="28"/>
        <v>1874372.4606155269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1874372.4606155269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7774.903462023778</v>
      </c>
      <c r="L506" s="444">
        <f t="shared" ca="1" si="28"/>
        <v>1873751.7343477304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1873751.7343477304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7772.317102574626</v>
      </c>
      <c r="L507" s="444">
        <f t="shared" ca="1" si="28"/>
        <v>1873128.4217204847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1873128.4217204847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7769.7199666277675</v>
      </c>
      <c r="L508" s="444">
        <f t="shared" ca="1" si="28"/>
        <v>1872502.5119572922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1872502.5119572922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7767.1120092811334</v>
      </c>
      <c r="L509" s="444">
        <f t="shared" ca="1" si="28"/>
        <v>1871873.9942367531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1871873.9942367531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7764.4931854455535</v>
      </c>
      <c r="L510" s="444">
        <f t="shared" ca="1" si="28"/>
        <v>1871242.8576923786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1871242.8576923786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7761.8634498439933</v>
      </c>
      <c r="L511" s="444">
        <f t="shared" ca="1" si="28"/>
        <v>1870609.0914124025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1870609.0914124025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7759.2227570107598</v>
      </c>
      <c r="L512" s="444">
        <f t="shared" ca="1" si="28"/>
        <v>1869972.684439593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1869972.684439593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7756.5710612907196</v>
      </c>
      <c r="L513" s="444">
        <f t="shared" ca="1" si="28"/>
        <v>1869333.6257710636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1869333.6257710636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7753.9083168385141</v>
      </c>
      <c r="L514" s="444">
        <f t="shared" ca="1" si="28"/>
        <v>1868691.904358082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1868691.904358082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7751.2344776177561</v>
      </c>
      <c r="L515" s="444">
        <f t="shared" ca="1" si="28"/>
        <v>1868047.5091058796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1868047.5091058796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7748.5494974002486</v>
      </c>
      <c r="L516" s="444">
        <f t="shared" ca="1" si="28"/>
        <v>1867400.4288734596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1867400.4288734596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7745.8533297651638</v>
      </c>
      <c r="L517" s="444">
        <f t="shared" ca="1" si="28"/>
        <v>1866750.6524734045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1866750.6524734045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7743.1459280982681</v>
      </c>
      <c r="L518" s="444">
        <f t="shared" ref="L518:L772" ca="1" si="54">I518-J518+K518</f>
        <v>1866098.1686716827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1866098.1686716827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7740.4272455910941</v>
      </c>
      <c r="L519" s="444">
        <f t="shared" ca="1" si="54"/>
        <v>1865442.9661874536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1865442.9661874536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7737.697235240139</v>
      </c>
      <c r="L520" s="444">
        <f t="shared" ca="1" si="54"/>
        <v>1864785.0336928735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1864785.0336928735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7734.9558498460556</v>
      </c>
      <c r="L521" s="444">
        <f t="shared" ca="1" si="54"/>
        <v>1864124.3598128995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1864124.3598128995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7732.2030420128312</v>
      </c>
      <c r="L522" s="444">
        <f t="shared" ca="1" si="54"/>
        <v>1863460.9331250922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1863460.9331250922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7729.4387641469666</v>
      </c>
      <c r="L523" s="444">
        <f t="shared" ca="1" si="54"/>
        <v>1862794.742159419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1862794.742159419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7726.6629684566606</v>
      </c>
      <c r="L524" s="444">
        <f t="shared" ca="1" si="54"/>
        <v>1862125.7753980556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1862125.7753980556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7723.8756069509809</v>
      </c>
      <c r="L525" s="444">
        <f t="shared" ca="1" si="54"/>
        <v>1861454.0212751864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1861454.0212751864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7721.0766314390266</v>
      </c>
      <c r="L526" s="444">
        <f t="shared" ca="1" si="54"/>
        <v>1860779.4681768052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1860779.4681768052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7718.265993529104</v>
      </c>
      <c r="L527" s="444">
        <f t="shared" ca="1" si="54"/>
        <v>1860102.104440514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1860102.104440514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7715.4436446278905</v>
      </c>
      <c r="L528" s="444">
        <f t="shared" ca="1" si="54"/>
        <v>1859421.9183553217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1859421.9183553217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7712.6095359395895</v>
      </c>
      <c r="L529" s="444">
        <f t="shared" ca="1" si="54"/>
        <v>1858738.8981614411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1858738.8981614411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7709.7636184650873</v>
      </c>
      <c r="L530" s="444">
        <f t="shared" ca="1" si="54"/>
        <v>1858053.032050086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1858053.032050086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7706.9058430011073</v>
      </c>
      <c r="L531" s="444">
        <f t="shared" ca="1" si="54"/>
        <v>1857364.3081632669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1857364.3081632669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7704.0361601393624</v>
      </c>
      <c r="L532" s="444">
        <f t="shared" ca="1" si="54"/>
        <v>1856672.714593586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1856672.714593586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7701.1545202656907</v>
      </c>
      <c r="L533" s="444">
        <f t="shared" ca="1" si="54"/>
        <v>1855978.2393840316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1855978.2393840316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7698.2608735592139</v>
      </c>
      <c r="L534" s="444">
        <f t="shared" ca="1" si="54"/>
        <v>1855280.8705277706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1855280.8705277706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7695.3551699914597</v>
      </c>
      <c r="L535" s="444">
        <f t="shared" ca="1" si="54"/>
        <v>1854580.5959679419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1854580.5959679419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7692.4373593255068</v>
      </c>
      <c r="L536" s="444">
        <f t="shared" ca="1" si="54"/>
        <v>1853877.4035974473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1853877.4035974473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7689.507391115113</v>
      </c>
      <c r="L537" s="444">
        <f t="shared" ca="1" si="54"/>
        <v>1853171.2812587423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1853171.2812587423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7686.5652147038409</v>
      </c>
      <c r="L538" s="444">
        <f t="shared" ca="1" si="54"/>
        <v>1852462.2167436259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1852462.2167436259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7683.6107792241892</v>
      </c>
      <c r="L539" s="444">
        <f t="shared" ca="1" si="54"/>
        <v>1851750.1977930299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1851750.1977930299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7680.6440335967072</v>
      </c>
      <c r="L540" s="444">
        <f t="shared" ca="1" si="54"/>
        <v>1851035.2120968064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1851035.2120968064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7677.6649265291089</v>
      </c>
      <c r="L541" s="444">
        <f t="shared" ca="1" si="54"/>
        <v>1850317.2472935154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1850317.2472935154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7674.6734065153969</v>
      </c>
      <c r="L542" s="444">
        <f t="shared" ca="1" si="54"/>
        <v>1849596.2909702107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1849596.2909702107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7671.6694218349603</v>
      </c>
      <c r="L543" s="444">
        <f t="shared" ca="1" si="54"/>
        <v>1848872.3306622254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1848872.3306622254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7668.6529205516881</v>
      </c>
      <c r="L544" s="444">
        <f t="shared" ca="1" si="54"/>
        <v>1848145.3538529568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1848145.3538529568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7665.6238505130705</v>
      </c>
      <c r="L545" s="444">
        <f t="shared" ca="1" si="54"/>
        <v>1847415.3479736496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1847415.3479736496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7662.5821593492901</v>
      </c>
      <c r="L546" s="444">
        <f t="shared" ca="1" si="54"/>
        <v>1846682.3004031787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1846682.3004031787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7659.5277944723266</v>
      </c>
      <c r="L547" s="444">
        <f t="shared" ca="1" si="54"/>
        <v>1845946.1984678309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1845946.1984678309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7656.4607030750449</v>
      </c>
      <c r="L548" s="444">
        <f t="shared" ca="1" si="54"/>
        <v>1845207.0294410856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1845207.0294410856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7653.3808321302722</v>
      </c>
      <c r="L549" s="444">
        <f t="shared" ca="1" si="54"/>
        <v>1844464.7805433958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1844464.7805433958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7650.2881283898978</v>
      </c>
      <c r="L550" s="444">
        <f t="shared" ca="1" si="54"/>
        <v>1843719.4389419656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1843719.4389419656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7647.1825383839387</v>
      </c>
      <c r="L551" s="444">
        <f t="shared" ca="1" si="54"/>
        <v>1842970.9917505293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1842970.9917505293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7644.0640084196211</v>
      </c>
      <c r="L552" s="444">
        <f t="shared" ca="1" si="54"/>
        <v>1842219.4260291287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1842219.4260291287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7640.9324845804513</v>
      </c>
      <c r="L553" s="444">
        <f t="shared" ca="1" si="54"/>
        <v>1841464.728783889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1841464.728783889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7637.7879127252863</v>
      </c>
      <c r="L554" s="444">
        <f t="shared" ca="1" si="54"/>
        <v>1840706.886966794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1840706.886966794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7634.6302384873907</v>
      </c>
      <c r="L555" s="444">
        <f t="shared" ca="1" si="54"/>
        <v>1839945.8874754612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1839945.8874754612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7631.4594072735053</v>
      </c>
      <c r="L556" s="444">
        <f t="shared" ca="1" si="54"/>
        <v>1839181.7171529145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1839181.7171529145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7628.2753642628941</v>
      </c>
      <c r="L557" s="444">
        <f t="shared" ca="1" si="54"/>
        <v>1838414.3627873573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1838414.3627873573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7625.0780544064046</v>
      </c>
      <c r="L558" s="444">
        <f t="shared" ca="1" si="54"/>
        <v>1837643.8111119436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1837643.8111119436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7621.8674224255137</v>
      </c>
      <c r="L559" s="444">
        <f t="shared" ca="1" si="54"/>
        <v>1836870.0488045488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1836870.0488045488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7618.6434128113688</v>
      </c>
      <c r="L560" s="444">
        <f t="shared" ca="1" si="54"/>
        <v>1836093.0624875401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1836093.0624875401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7615.4059698238334</v>
      </c>
      <c r="L561" s="444">
        <f t="shared" ca="1" si="54"/>
        <v>1835312.8387275438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1835312.8387275438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7612.1550374905155</v>
      </c>
      <c r="L562" s="444">
        <f t="shared" ca="1" si="54"/>
        <v>1834529.3640352141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1834529.3640352141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7608.8905596058075</v>
      </c>
      <c r="L563" s="444">
        <f t="shared" ca="1" si="54"/>
        <v>1833742.6248649997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1833742.6248649997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7605.6124797299135</v>
      </c>
      <c r="L564" s="444">
        <f t="shared" ca="1" si="54"/>
        <v>1832952.6076149093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1832952.6076149093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7602.3207411878702</v>
      </c>
      <c r="L565" s="444">
        <f t="shared" ca="1" si="54"/>
        <v>1832159.2986262769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1832159.2986262769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7599.0152870685697</v>
      </c>
      <c r="L566" s="444">
        <f t="shared" ca="1" si="54"/>
        <v>1831362.6841835254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1831362.6841835254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7595.6960602237714</v>
      </c>
      <c r="L567" s="444">
        <f t="shared" ca="1" si="54"/>
        <v>1830562.7505139289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1830562.7505139289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7592.3630032671208</v>
      </c>
      <c r="L568" s="444">
        <f t="shared" ca="1" si="54"/>
        <v>1829759.483787376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1829759.483787376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7589.0160585731492</v>
      </c>
      <c r="L569" s="444">
        <f t="shared" ca="1" si="54"/>
        <v>1828952.8701161288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1828952.8701161288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7585.6551682762847</v>
      </c>
      <c r="L570" s="444">
        <f t="shared" ca="1" si="54"/>
        <v>1828142.8955545849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1828142.8955545849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7582.2802742698532</v>
      </c>
      <c r="L571" s="444">
        <f t="shared" ca="1" si="54"/>
        <v>1827329.5460990346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1827329.5460990346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7578.891318205061</v>
      </c>
      <c r="L572" s="444">
        <f t="shared" ca="1" si="54"/>
        <v>1826512.8076874195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1826512.8076874195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7575.4882414899957</v>
      </c>
      <c r="L573" s="444">
        <f t="shared" ca="1" si="54"/>
        <v>1825692.6661990893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1825692.6661990893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7572.0709852886202</v>
      </c>
      <c r="L574" s="444">
        <f t="shared" ca="1" si="54"/>
        <v>1824869.1074545577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1824869.1074545577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7568.6394905197394</v>
      </c>
      <c r="L575" s="444">
        <f t="shared" ca="1" si="54"/>
        <v>1824042.1172152571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1824042.1172152571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7565.193697855987</v>
      </c>
      <c r="L576" s="444">
        <f t="shared" ca="1" si="54"/>
        <v>1823211.681183293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1823211.681183293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7561.7335477228035</v>
      </c>
      <c r="L577" s="444">
        <f t="shared" ca="1" si="54"/>
        <v>1822377.7850011955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1822377.7850011955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7558.2589802973971</v>
      </c>
      <c r="L578" s="444">
        <f t="shared" ca="1" si="54"/>
        <v>1821540.4142516728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1821540.4142516728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7554.7699355077202</v>
      </c>
      <c r="L579" s="444">
        <f t="shared" ca="1" si="54"/>
        <v>1820699.5544573604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1820699.5544573604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7551.2663530314176</v>
      </c>
      <c r="L580" s="444">
        <f t="shared" ca="1" si="54"/>
        <v>1819855.1910805716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1819855.1910805716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7547.7481722947987</v>
      </c>
      <c r="L581" s="444">
        <f t="shared" ca="1" si="54"/>
        <v>1819007.3095230462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1819007.3095230462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7544.2153324717756</v>
      </c>
      <c r="L582" s="444">
        <f t="shared" ca="1" si="54"/>
        <v>1818155.8951256978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1818155.8951256978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7540.6677724828232</v>
      </c>
      <c r="L583" s="444">
        <f t="shared" ca="1" si="54"/>
        <v>1817300.9331683605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1817300.9331683605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7537.1054309939182</v>
      </c>
      <c r="L584" s="444">
        <f t="shared" ca="1" si="54"/>
        <v>1816442.4088695343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1816442.4088695343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7533.5282464154752</v>
      </c>
      <c r="L585" s="444">
        <f t="shared" ca="1" si="54"/>
        <v>1815580.3073861296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1815580.3073861296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7529.936156901289</v>
      </c>
      <c r="L586" s="444">
        <f t="shared" ca="1" si="54"/>
        <v>1814714.6138132107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1814714.6138132107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7526.3291003474606</v>
      </c>
      <c r="L587" s="444">
        <f t="shared" ca="1" si="54"/>
        <v>1813845.3131837379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1813845.3131837379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7522.7070143913234</v>
      </c>
      <c r="L588" s="444">
        <f t="shared" ca="1" si="54"/>
        <v>1812972.3904683092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1812972.3904683092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7519.069836410371</v>
      </c>
      <c r="L589" s="444">
        <f t="shared" ca="1" si="54"/>
        <v>1812095.8305748994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1812095.8305748994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7515.4175035211638</v>
      </c>
      <c r="L590" s="444">
        <f t="shared" ca="1" si="54"/>
        <v>1811215.6183486003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1811215.6183486003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7511.7499525782505</v>
      </c>
      <c r="L591" s="444">
        <f t="shared" ca="1" si="54"/>
        <v>1810331.7385713584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1810331.7385713584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7508.0671201730756</v>
      </c>
      <c r="L592" s="444">
        <f t="shared" ca="1" si="54"/>
        <v>1809444.1759617112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1809444.1759617112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7504.3689426328801</v>
      </c>
      <c r="L593" s="444">
        <f t="shared" ca="1" si="54"/>
        <v>1808552.9151745238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1808552.9151745238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7500.655356019598</v>
      </c>
      <c r="L594" s="444">
        <f t="shared" ca="1" si="54"/>
        <v>1807657.9408007232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1807657.9408007232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7496.9262961287623</v>
      </c>
      <c r="L595" s="444">
        <f t="shared" ca="1" si="54"/>
        <v>1806759.2373670316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1806759.2373670316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7493.1816984883808</v>
      </c>
      <c r="L596" s="444">
        <f t="shared" ca="1" si="54"/>
        <v>1805856.7893356998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1805856.7893356998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7489.4214983578313</v>
      </c>
      <c r="L597" s="444">
        <f t="shared" ca="1" si="54"/>
        <v>1804950.5811042374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1804950.5811042374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7485.6456307267381</v>
      </c>
      <c r="L598" s="444">
        <f t="shared" ca="1" si="54"/>
        <v>1804040.597005144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1804040.597005144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7481.8540303138479</v>
      </c>
      <c r="L599" s="444">
        <f t="shared" ca="1" si="54"/>
        <v>1803126.8213056377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1803126.8213056377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7478.0466315659069</v>
      </c>
      <c r="L600" s="444">
        <f t="shared" ca="1" si="54"/>
        <v>1802209.2382073835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1802209.2382073835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7474.2233686565141</v>
      </c>
      <c r="L601" s="444">
        <f t="shared" ca="1" si="54"/>
        <v>1801287.83184622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1801287.83184622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7470.384175485</v>
      </c>
      <c r="L602" s="444">
        <f t="shared" ca="1" si="54"/>
        <v>1800362.5862918848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1800362.5862918848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7466.5289856752688</v>
      </c>
      <c r="L603" s="444">
        <f t="shared" ca="1" si="54"/>
        <v>1799433.4855477398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1799433.4855477398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7462.6577325746657</v>
      </c>
      <c r="L604" s="444">
        <f t="shared" ca="1" si="54"/>
        <v>1798500.5135504943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1798500.5135504943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7458.7703492528099</v>
      </c>
      <c r="L605" s="444">
        <f t="shared" ca="1" si="54"/>
        <v>1797563.6541699269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1797563.6541699269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7454.8667685004448</v>
      </c>
      <c r="L606" s="444">
        <f t="shared" ca="1" si="54"/>
        <v>1796622.8912086072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1796622.8912086072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7450.9469228282796</v>
      </c>
      <c r="L607" s="444">
        <f t="shared" ca="1" si="54"/>
        <v>1795678.2084016153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1795678.2084016153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7447.0107444658133</v>
      </c>
      <c r="L608" s="444">
        <f t="shared" ca="1" si="54"/>
        <v>1794729.5894162608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1794729.5894162608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7443.0581653601694</v>
      </c>
      <c r="L609" s="444">
        <f t="shared" ca="1" si="54"/>
        <v>1793777.0178518009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1793777.0178518009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7439.0891171749199</v>
      </c>
      <c r="L610" s="444">
        <f t="shared" ca="1" si="54"/>
        <v>1792820.4772391557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1792820.4772391557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7435.103531288898</v>
      </c>
      <c r="L611" s="444">
        <f t="shared" ca="1" si="54"/>
        <v>1791859.9510406244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1791859.9510406244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7431.1013387950179</v>
      </c>
      <c r="L612" s="444">
        <f t="shared" ca="1" si="54"/>
        <v>1790895.4226495991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1790895.4226495991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7427.0824704990791</v>
      </c>
      <c r="L613" s="444">
        <f t="shared" ca="1" si="54"/>
        <v>1789926.8753902779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1789926.8753902779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7423.0468569185741</v>
      </c>
      <c r="L614" s="444">
        <f t="shared" ca="1" si="54"/>
        <v>1788954.2925173764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1788954.2925173764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7418.994428281484</v>
      </c>
      <c r="L615" s="444">
        <f t="shared" ca="1" si="54"/>
        <v>1787977.6572158376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1787977.6572158376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7414.9251145250737</v>
      </c>
      <c r="L616" s="444">
        <f t="shared" ca="1" si="54"/>
        <v>1786996.9526005425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1786996.9526005425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7410.8388452946756</v>
      </c>
      <c r="L617" s="444">
        <f t="shared" ca="1" si="54"/>
        <v>1786012.1617160169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1786012.1617160169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7406.7355499424875</v>
      </c>
      <c r="L618" s="444">
        <f t="shared" ca="1" si="54"/>
        <v>1785023.2675361393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1785023.2675361393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7402.6151575263293</v>
      </c>
      <c r="L619" s="444">
        <f t="shared" ca="1" si="54"/>
        <v>1784030.2529638454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1784030.2529638454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7398.4775968084368</v>
      </c>
      <c r="L620" s="444">
        <f t="shared" ca="1" si="54"/>
        <v>1783033.1008308337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1783033.1008308337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7394.3227962542232</v>
      </c>
      <c r="L621" s="444">
        <f t="shared" ca="1" si="54"/>
        <v>1782031.7938972677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1782031.7938972677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7390.1506840310321</v>
      </c>
      <c r="L622" s="444">
        <f t="shared" ca="1" si="54"/>
        <v>1781026.3148514784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1781026.3148514784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7385.9611880069097</v>
      </c>
      <c r="L623" s="444">
        <f t="shared" ca="1" si="54"/>
        <v>1780016.6463096652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1780016.6463096652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7381.754235749353</v>
      </c>
      <c r="L624" s="444">
        <f t="shared" ca="1" si="54"/>
        <v>1779002.7708155944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1779002.7708155944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7377.5297545240592</v>
      </c>
      <c r="L625" s="444">
        <f t="shared" ca="1" si="54"/>
        <v>1777984.6708402983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1777984.6708402983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7373.2876712936586</v>
      </c>
      <c r="L626" s="444">
        <f t="shared" ca="1" si="54"/>
        <v>1776962.3287817717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1776962.3287817717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7369.0279127164649</v>
      </c>
      <c r="L627" s="444">
        <f t="shared" ca="1" si="54"/>
        <v>1775935.7269646679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1775935.7269646679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7364.7504051451988</v>
      </c>
      <c r="L628" s="444">
        <f t="shared" ca="1" si="54"/>
        <v>1774904.8476399928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1774904.8476399928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7360.4550746257182</v>
      </c>
      <c r="L629" s="444">
        <f t="shared" ca="1" si="54"/>
        <v>1773869.6729847984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1773869.6729847984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7356.1418468957418</v>
      </c>
      <c r="L630" s="444">
        <f t="shared" ca="1" si="54"/>
        <v>1772830.1851018739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1772830.1851018739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7351.8106473835578</v>
      </c>
      <c r="L631" s="444">
        <f t="shared" ca="1" si="54"/>
        <v>1771786.3660194373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1771786.3660194373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7347.4614012067377</v>
      </c>
      <c r="L632" s="444">
        <f t="shared" ca="1" si="54"/>
        <v>1770738.1976908238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1770738.1976908238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7343.094033170848</v>
      </c>
      <c r="L633" s="444">
        <f t="shared" ca="1" si="54"/>
        <v>1769685.6619941746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1769685.6619941746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7338.7084677681432</v>
      </c>
      <c r="L634" s="444">
        <f t="shared" ca="1" si="54"/>
        <v>1768628.7407321224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1768628.7407321224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7334.3046291762594</v>
      </c>
      <c r="L635" s="444">
        <f t="shared" ca="1" si="54"/>
        <v>1767567.4156314784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1767567.4156314784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7329.8824412569093</v>
      </c>
      <c r="L636" s="444">
        <f t="shared" ca="1" si="54"/>
        <v>1766501.6683429151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1766501.6683429151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7325.4418275545622</v>
      </c>
      <c r="L637" s="444">
        <f t="shared" ca="1" si="54"/>
        <v>1765431.4804406494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1765431.4804406494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7320.9827112951216</v>
      </c>
      <c r="L638" s="444">
        <f t="shared" ca="1" si="54"/>
        <v>1764356.8334221244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1764356.8334221244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7316.5050153846014</v>
      </c>
      <c r="L639" s="444">
        <f t="shared" ca="1" si="54"/>
        <v>1763277.7087076888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1763277.7087076888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7312.0086624077858</v>
      </c>
      <c r="L640" s="444">
        <f t="shared" ca="1" si="54"/>
        <v>1762194.0876402764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1762194.0876402764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7307.4935746269011</v>
      </c>
      <c r="L641" s="444">
        <f t="shared" ca="1" si="54"/>
        <v>1761105.9514850832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1761105.9514850832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7302.9596739802628</v>
      </c>
      <c r="L642" s="444">
        <f t="shared" ca="1" si="54"/>
        <v>1760013.2814292433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1760013.2814292433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7298.4068820809307</v>
      </c>
      <c r="L643" s="444">
        <f t="shared" ca="1" si="54"/>
        <v>1758916.058581504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1758916.058581504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7293.8351202153499</v>
      </c>
      <c r="L644" s="444">
        <f t="shared" ca="1" si="54"/>
        <v>1757814.2639718992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1757814.2639718992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7289.2443093419961</v>
      </c>
      <c r="L645" s="444">
        <f t="shared" ca="1" si="54"/>
        <v>1756707.878551421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1756707.878551421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7284.6343700900034</v>
      </c>
      <c r="L646" s="444">
        <f t="shared" ca="1" si="54"/>
        <v>1755596.8831916908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1755596.8831916908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7280.0052227577944</v>
      </c>
      <c r="L647" s="444">
        <f t="shared" ca="1" si="54"/>
        <v>1754481.2586846284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1754481.2586846284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7275.3567873117008</v>
      </c>
      <c r="L648" s="444">
        <f t="shared" ca="1" si="54"/>
        <v>1753360.9857421198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1753360.9857421198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7270.6889833845808</v>
      </c>
      <c r="L649" s="444">
        <f t="shared" ca="1" si="54"/>
        <v>1752236.0449956842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1752236.0449956842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7266.0017302744336</v>
      </c>
      <c r="L650" s="444">
        <f t="shared" ca="1" si="54"/>
        <v>1751106.4169961384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1751106.4169961384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7261.2949469429914</v>
      </c>
      <c r="L651" s="444">
        <f t="shared" ca="1" si="54"/>
        <v>1749972.0822132612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1749972.0822132612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7256.568552014337</v>
      </c>
      <c r="L652" s="444">
        <f t="shared" ca="1" si="54"/>
        <v>1748833.0210354554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1748833.0210354554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7251.8224637734802</v>
      </c>
      <c r="L653" s="444">
        <f t="shared" ca="1" si="54"/>
        <v>1747689.2137694086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1747689.2137694086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7247.0566001649522</v>
      </c>
      <c r="L654" s="444">
        <f t="shared" ca="1" si="54"/>
        <v>1746540.6406397533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1746540.6406397533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7242.2708787913889</v>
      </c>
      <c r="L655" s="444">
        <f t="shared" ca="1" si="54"/>
        <v>1745387.2817887245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1745387.2817887245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7237.4652169121009</v>
      </c>
      <c r="L656" s="444">
        <f t="shared" ca="1" si="54"/>
        <v>1744229.1172758164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1744229.1172758164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7232.6395314416504</v>
      </c>
      <c r="L657" s="444">
        <f t="shared" ca="1" si="54"/>
        <v>1743066.1270774379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1743066.1270774379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7227.7937389484068</v>
      </c>
      <c r="L658" s="444">
        <f t="shared" ca="1" si="54"/>
        <v>1741898.2910865662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1741898.2910865662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7222.9277556531079</v>
      </c>
      <c r="L659" s="444">
        <f t="shared" ca="1" si="54"/>
        <v>1740725.5891123991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1740725.5891123991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7218.0414974274127</v>
      </c>
      <c r="L660" s="444">
        <f t="shared" ca="1" si="54"/>
        <v>1739548.0008800065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1739548.0008800065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7213.1348797924438</v>
      </c>
      <c r="L661" s="444">
        <f t="shared" ca="1" si="54"/>
        <v>1738365.5060299786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1738365.5060299786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7208.2078179173268</v>
      </c>
      <c r="L662" s="444">
        <f t="shared" ca="1" si="54"/>
        <v>1737178.0841180757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1737178.0841180757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7203.260226617731</v>
      </c>
      <c r="L663" s="444">
        <f t="shared" ca="1" si="54"/>
        <v>1735985.7146148733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1735985.7146148733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7198.2920203543872</v>
      </c>
      <c r="L664" s="444">
        <f t="shared" ca="1" si="54"/>
        <v>1734788.3769054075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1734788.3769054075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7193.3031132316137</v>
      </c>
      <c r="L665" s="444">
        <f t="shared" ca="1" si="54"/>
        <v>1733586.050288819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1733586.050288819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7188.2934189958287</v>
      </c>
      <c r="L666" s="444">
        <f t="shared" ca="1" si="54"/>
        <v>1732378.7139779946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1732378.7139779946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7183.2628510340601</v>
      </c>
      <c r="L667" s="444">
        <f t="shared" ca="1" si="54"/>
        <v>1731166.3470992085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1731166.3470992085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7178.2113223724509</v>
      </c>
      <c r="L668" s="444">
        <f t="shared" ca="1" si="54"/>
        <v>1729948.9286917609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1729948.9286917609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7173.1387456747525</v>
      </c>
      <c r="L669" s="444">
        <f t="shared" ca="1" si="54"/>
        <v>1728726.4377076156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1728726.4377076156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7168.0450332408136</v>
      </c>
      <c r="L670" s="444">
        <f t="shared" ca="1" si="54"/>
        <v>1727498.8530110363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1727498.8530110363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7162.9300970050672</v>
      </c>
      <c r="L671" s="444">
        <f t="shared" ca="1" si="54"/>
        <v>1726266.1533782212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1726266.1533782212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7157.7938485350041</v>
      </c>
      <c r="L672" s="444">
        <f t="shared" ca="1" si="54"/>
        <v>1725028.3174969361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1725028.3174969361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7152.63619902965</v>
      </c>
      <c r="L673" s="444">
        <f t="shared" ca="1" si="54"/>
        <v>1723785.3239661455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1723785.3239661455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7147.4570593180233</v>
      </c>
      <c r="L674" s="444">
        <f t="shared" ca="1" si="54"/>
        <v>1722537.1512956433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1722537.1512956433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7142.2563398575958</v>
      </c>
      <c r="L675" s="444">
        <f t="shared" ca="1" si="54"/>
        <v>1721283.7779056807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1721283.7779056807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7137.0339507327517</v>
      </c>
      <c r="L676" s="444">
        <f t="shared" ca="1" si="54"/>
        <v>1720025.1821265933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1720025.1821265933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7131.7898016532208</v>
      </c>
      <c r="L677" s="444">
        <f t="shared" ca="1" si="54"/>
        <v>1718761.3421984264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1718761.3421984264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7126.5238019525259</v>
      </c>
      <c r="L678" s="444">
        <f t="shared" ca="1" si="54"/>
        <v>1717492.2362705588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1717492.2362705588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7121.2358605864119</v>
      </c>
      <c r="L679" s="444">
        <f t="shared" ca="1" si="54"/>
        <v>1716217.842401325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1716217.842401325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7115.9258861312701</v>
      </c>
      <c r="L680" s="444">
        <f t="shared" ca="1" si="54"/>
        <v>1714938.1385576362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1714938.1385576362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7110.5937867825669</v>
      </c>
      <c r="L681" s="444">
        <f t="shared" ca="1" si="54"/>
        <v>1713653.1026145986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1713653.1026145986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7105.2394703532436</v>
      </c>
      <c r="L682" s="444">
        <f t="shared" ca="1" si="54"/>
        <v>1712362.7123551317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1712362.7123551317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7099.862844272131</v>
      </c>
      <c r="L683" s="444">
        <f t="shared" ca="1" si="54"/>
        <v>1711066.9454695836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1711066.9454695836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7094.4638155823486</v>
      </c>
      <c r="L684" s="444">
        <f t="shared" ca="1" si="54"/>
        <v>1709765.7795553459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1709765.7795553459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7089.0422909396893</v>
      </c>
      <c r="L685" s="444">
        <f t="shared" ca="1" si="54"/>
        <v>1708459.1921164654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1708459.1921164654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7083.5981766110217</v>
      </c>
      <c r="L686" s="444">
        <f t="shared" ca="1" si="54"/>
        <v>1707147.1605632564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1707147.1605632564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7078.1313784726508</v>
      </c>
      <c r="L687" s="444">
        <f t="shared" ca="1" si="54"/>
        <v>1705829.6622119087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1705829.6622119087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7072.6418020087021</v>
      </c>
      <c r="L688" s="444">
        <f t="shared" ca="1" si="54"/>
        <v>1704506.6742840973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1704506.6742840973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7067.1293523094891</v>
      </c>
      <c r="L689" s="444">
        <f t="shared" ca="1" si="54"/>
        <v>1703178.1739065866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1703178.1739065866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7061.5939340698596</v>
      </c>
      <c r="L690" s="444">
        <f t="shared" ca="1" si="54"/>
        <v>1701844.1381108363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1701844.1381108363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7056.035451587567</v>
      </c>
      <c r="L691" s="444">
        <f t="shared" ca="1" si="54"/>
        <v>1700504.5438326036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1700504.5438326036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7050.4538087615974</v>
      </c>
      <c r="L692" s="444">
        <f t="shared" ca="1" si="54"/>
        <v>1699159.3679115451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1699159.3679115451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7044.8489090905205</v>
      </c>
      <c r="L693" s="444">
        <f t="shared" ca="1" si="54"/>
        <v>1697808.5870908154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1697808.5870908154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7039.2206556708143</v>
      </c>
      <c r="L694" s="444">
        <f t="shared" ca="1" si="54"/>
        <v>1696452.1780166661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1696452.1780166661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7033.5689511951905</v>
      </c>
      <c r="L695" s="444">
        <f t="shared" ca="1" si="54"/>
        <v>1695090.117238041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1695090.117238041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7027.8936979509199</v>
      </c>
      <c r="L696" s="444">
        <f t="shared" ca="1" si="54"/>
        <v>1693722.3812061718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1693722.3812061718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7022.1947978181315</v>
      </c>
      <c r="L697" s="444">
        <f t="shared" ca="1" si="54"/>
        <v>1692348.9462741697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1692348.9462741697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7016.472152268123</v>
      </c>
      <c r="L698" s="444">
        <f t="shared" ca="1" si="54"/>
        <v>1690969.7886966176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1690969.7886966176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7010.7256623616558</v>
      </c>
      <c r="L699" s="444">
        <f t="shared" ca="1" si="54"/>
        <v>1689584.884629159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1689584.884629159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7004.9552287472452</v>
      </c>
      <c r="L700" s="444">
        <f t="shared" ca="1" si="54"/>
        <v>1688194.2101280862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1688194.2101280862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6999.1607516594422</v>
      </c>
      <c r="L701" s="444">
        <f t="shared" ca="1" si="54"/>
        <v>1686797.7411499254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1686797.7411499254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6993.3421309171035</v>
      </c>
      <c r="L702" s="444">
        <f t="shared" ca="1" si="54"/>
        <v>1685395.4535510223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1685395.4535510223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6987.4992659216759</v>
      </c>
      <c r="L703" s="444">
        <f t="shared" ca="1" si="54"/>
        <v>1683987.3230871239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1683987.3230871239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6981.6320556554329</v>
      </c>
      <c r="L704" s="444">
        <f t="shared" ca="1" si="54"/>
        <v>1682573.3254129591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1682573.3254129591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6975.7403986797462</v>
      </c>
      <c r="L705" s="444">
        <f t="shared" ca="1" si="54"/>
        <v>1681153.4360818188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1681153.4360818188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6969.8241931333287</v>
      </c>
      <c r="L706" s="444">
        <f t="shared" ca="1" si="54"/>
        <v>1679727.6305451319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1679727.6305451319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6963.8833367304651</v>
      </c>
      <c r="L707" s="444">
        <f t="shared" ca="1" si="54"/>
        <v>1678295.8841520422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1678295.8841520422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6957.9177267592586</v>
      </c>
      <c r="L708" s="444">
        <f t="shared" ca="1" si="54"/>
        <v>1676858.1721489814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1676858.1721489814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6951.9272600798386</v>
      </c>
      <c r="L709" s="444">
        <f t="shared" ca="1" si="54"/>
        <v>1675414.4696792411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1675414.4696792411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6945.9118331225873</v>
      </c>
      <c r="L710" s="444">
        <f t="shared" ca="1" si="54"/>
        <v>1673964.7517825435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1673964.7517825435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6939.8713418863472</v>
      </c>
      <c r="L711" s="444">
        <f t="shared" ca="1" si="54"/>
        <v>1672508.9933946095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1672508.9933946095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6933.805681936622</v>
      </c>
      <c r="L712" s="444">
        <f t="shared" ca="1" si="54"/>
        <v>1671047.169346726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1671047.169346726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6927.7147484037741</v>
      </c>
      <c r="L713" s="444">
        <f t="shared" ca="1" si="54"/>
        <v>1669579.2543653096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1669579.2543653096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6921.5984359812055</v>
      </c>
      <c r="L714" s="444">
        <f t="shared" ca="1" si="54"/>
        <v>1668105.2230714706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1668105.2230714706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6915.4566389235424</v>
      </c>
      <c r="L715" s="444">
        <f t="shared" ca="1" si="54"/>
        <v>1666625.0499805741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1666625.0499805741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6909.2892510448073</v>
      </c>
      <c r="L716" s="444">
        <f t="shared" ca="1" si="54"/>
        <v>1665138.7095017987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1665138.7095017987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6903.0961657165781</v>
      </c>
      <c r="L717" s="444">
        <f t="shared" ca="1" si="54"/>
        <v>1663646.1759376952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1663646.1759376952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6896.8772758661462</v>
      </c>
      <c r="L718" s="444">
        <f t="shared" ca="1" si="54"/>
        <v>1662147.4234837412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1662147.4234837412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6890.6324739746715</v>
      </c>
      <c r="L719" s="444">
        <f t="shared" ca="1" si="54"/>
        <v>1660642.4262278958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1660642.4262278958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6884.3616520753149</v>
      </c>
      <c r="L720" s="444">
        <f t="shared" ca="1" si="54"/>
        <v>1659131.1581501509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1659131.1581501509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6878.0647017513793</v>
      </c>
      <c r="L721" s="444">
        <f t="shared" ca="1" si="54"/>
        <v>1657613.5931220821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1657613.5931220821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6871.7415141344236</v>
      </c>
      <c r="L722" s="444">
        <f t="shared" ca="1" si="54"/>
        <v>1656089.7049063963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1656089.7049063963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6865.3919799024006</v>
      </c>
      <c r="L723" s="444">
        <f t="shared" ca="1" si="54"/>
        <v>1654559.4671564787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1654559.4671564787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6859.0159892777428</v>
      </c>
      <c r="L724" s="444">
        <f t="shared" ca="1" si="54"/>
        <v>1653022.8534159362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1653022.8534159362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6852.6134320254841</v>
      </c>
      <c r="L725" s="444">
        <f t="shared" ca="1" si="54"/>
        <v>1651479.8371181416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1651479.8371181416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6846.1841974513391</v>
      </c>
      <c r="L726" s="444">
        <f t="shared" ca="1" si="54"/>
        <v>1649930.3915857729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1649930.3915857729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6839.7281743998037</v>
      </c>
      <c r="L727" s="444">
        <f t="shared" ca="1" si="54"/>
        <v>1648374.4900303525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1648374.4900303525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6833.2452512522186</v>
      </c>
      <c r="L728" s="444">
        <f t="shared" ca="1" si="54"/>
        <v>1646812.1055517846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1646812.1055517846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6826.7353159248523</v>
      </c>
      <c r="L729" s="444">
        <f t="shared" ca="1" si="54"/>
        <v>1645243.2111378892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1645243.2111378892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6820.1982558669533</v>
      </c>
      <c r="L730" s="444">
        <f t="shared" ca="1" si="54"/>
        <v>1643667.779663936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1643667.779663936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6813.6339580588146</v>
      </c>
      <c r="L731" s="444">
        <f t="shared" ca="1" si="54"/>
        <v>1642085.7838921747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1642085.7838921747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6807.0423090098102</v>
      </c>
      <c r="L732" s="444">
        <f t="shared" ca="1" si="54"/>
        <v>1640497.1964713642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1640497.1964713642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6800.4231947564331</v>
      </c>
      <c r="L733" s="444">
        <f t="shared" ca="1" si="54"/>
        <v>1638901.9899363006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1638901.9899363006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6793.7765008603346</v>
      </c>
      <c r="L734" s="444">
        <f t="shared" ca="1" si="54"/>
        <v>1637300.1367073406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1637300.1367073406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6787.1021124063345</v>
      </c>
      <c r="L735" s="444">
        <f t="shared" ca="1" si="54"/>
        <v>1635691.6090899268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1635691.6090899268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6780.3999140004444</v>
      </c>
      <c r="L736" s="444">
        <f t="shared" ca="1" si="54"/>
        <v>1634076.3792741071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1634076.3792741071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6773.6697897678614</v>
      </c>
      <c r="L737" s="444">
        <f t="shared" ca="1" si="54"/>
        <v>1632454.4193340547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1632454.4193340547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6766.9116233509767</v>
      </c>
      <c r="L738" s="444">
        <f t="shared" ca="1" si="54"/>
        <v>1630825.7012275856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1630825.7012275856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6760.1252979073552</v>
      </c>
      <c r="L739" s="444">
        <f t="shared" ca="1" si="54"/>
        <v>1629190.1967956726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1629190.1967956726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6753.3106961077183</v>
      </c>
      <c r="L740" s="444">
        <f t="shared" ca="1" si="54"/>
        <v>1627547.8777619603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1627547.8777619603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6746.4677001339169</v>
      </c>
      <c r="L741" s="444">
        <f t="shared" ca="1" si="54"/>
        <v>1625898.7157322741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1625898.7157322741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6739.5961916768911</v>
      </c>
      <c r="L742" s="444">
        <f t="shared" ca="1" si="54"/>
        <v>1624242.6821941307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1624242.6821941307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6732.6960519346276</v>
      </c>
      <c r="L743" s="444">
        <f t="shared" ca="1" si="54"/>
        <v>1622579.7485162453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1622579.7485162453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6725.7671616101043</v>
      </c>
      <c r="L744" s="444">
        <f t="shared" ca="1" si="54"/>
        <v>1620909.8859480352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1620909.8859480352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6718.8094009092292</v>
      </c>
      <c r="L745" s="444">
        <f t="shared" ca="1" si="54"/>
        <v>1619233.0656191241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1619233.0656191241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6711.8226495387662</v>
      </c>
      <c r="L746" s="444">
        <f t="shared" ca="1" si="54"/>
        <v>1617549.2585388427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1617549.2585388427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6704.80678670426</v>
      </c>
      <c r="L747" s="444">
        <f t="shared" ca="1" si="54"/>
        <v>1615858.4355957268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1615858.4355957268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6697.761691107944</v>
      </c>
      <c r="L748" s="444">
        <f t="shared" ca="1" si="54"/>
        <v>1614160.5675570145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1614160.5675570145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6690.6872409466432</v>
      </c>
      <c r="L749" s="444">
        <f t="shared" ca="1" si="54"/>
        <v>1612455.6250681409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1612455.6250681409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6683.5833139096694</v>
      </c>
      <c r="L750" s="444">
        <f t="shared" ca="1" si="54"/>
        <v>1610743.5786522303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1610743.5786522303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6676.4497871767089</v>
      </c>
      <c r="L751" s="444">
        <f t="shared" ca="1" si="54"/>
        <v>1609024.3987095868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1609024.3987095868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6669.2865374156945</v>
      </c>
      <c r="L752" s="444">
        <f t="shared" ca="1" si="54"/>
        <v>1607298.0555171822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1607298.0555171822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6662.0934407806753</v>
      </c>
      <c r="L753" s="444">
        <f t="shared" ca="1" si="54"/>
        <v>1605564.5192281427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1605564.5192281427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6654.8703729096769</v>
      </c>
      <c r="L754" s="444">
        <f t="shared" ca="1" si="54"/>
        <v>1603823.7598712321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1603823.7598712321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6647.6172089225493</v>
      </c>
      <c r="L755" s="444">
        <f t="shared" ca="1" si="54"/>
        <v>1602075.7473503344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1602075.7473503344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6640.3338234188095</v>
      </c>
      <c r="L756" s="444">
        <f t="shared" ca="1" si="54"/>
        <v>1600320.451443933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1600320.451443933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6633.0200904754702</v>
      </c>
      <c r="L757" s="444">
        <f t="shared" ca="1" si="54"/>
        <v>1598557.8418045882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1598557.8418045882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6625.6758836448671</v>
      </c>
      <c r="L758" s="444">
        <f t="shared" ca="1" si="54"/>
        <v>1596787.887958413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1596787.887958413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6618.3010759524695</v>
      </c>
      <c r="L759" s="444">
        <f t="shared" ca="1" si="54"/>
        <v>1595010.5593045452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1595010.5593045452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6610.8955398946873</v>
      </c>
      <c r="L760" s="444">
        <f t="shared" ca="1" si="54"/>
        <v>1593225.8251146197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1593225.8251146197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6603.4591474366644</v>
      </c>
      <c r="L761" s="444">
        <f t="shared" ca="1" si="54"/>
        <v>1591433.6545322363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1591433.6545322363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6595.9917700100668</v>
      </c>
      <c r="L762" s="444">
        <f t="shared" ca="1" si="54"/>
        <v>1589634.0165724261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1589634.0165724261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6588.4932785108576</v>
      </c>
      <c r="L763" s="444">
        <f t="shared" ca="1" si="54"/>
        <v>1587826.8801211168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1587826.8801211168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6580.963543297069</v>
      </c>
      <c r="L764" s="444">
        <f t="shared" ca="1" si="54"/>
        <v>1586012.2139345936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1586012.2139345936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6573.4024341865561</v>
      </c>
      <c r="L765" s="444">
        <f t="shared" ca="1" si="54"/>
        <v>1584189.98663896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1584189.98663896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6565.8098204547487</v>
      </c>
      <c r="L766" s="444">
        <f t="shared" ca="1" si="54"/>
        <v>1582360.1667295946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1582360.1667295946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6558.1855708323928</v>
      </c>
      <c r="L767" s="444">
        <f t="shared" ca="1" si="54"/>
        <v>1580522.7225706067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1580522.7225706067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6550.5295535032774</v>
      </c>
      <c r="L768" s="444">
        <f t="shared" ca="1" si="54"/>
        <v>1578677.6223942898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1578677.6223942898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6542.8416361019572</v>
      </c>
      <c r="L769" s="444">
        <f t="shared" ca="1" si="54"/>
        <v>1576824.8343005716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1576824.8343005716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6535.1216857114641</v>
      </c>
      <c r="L770" s="444">
        <f t="shared" ca="1" si="54"/>
        <v>1574964.3262564628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1574964.3262564628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6527.3695688610114</v>
      </c>
      <c r="L771" s="444">
        <f t="shared" ca="1" si="54"/>
        <v>1573096.0660955037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1573096.0660955037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6519.5851515236818</v>
      </c>
      <c r="L772" s="444">
        <f t="shared" ca="1" si="54"/>
        <v>1571220.0215172071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1571220.0215172071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6511.7682991141119</v>
      </c>
      <c r="L773" s="444">
        <f t="shared" ref="L773:L1027" ca="1" si="80">I773-J773+K773</f>
        <v>1569336.1600865012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1569336.1600865012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6503.918876486171</v>
      </c>
      <c r="L774" s="444">
        <f t="shared" ca="1" si="80"/>
        <v>1567444.4492331671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1567444.4492331671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6496.0367479306124</v>
      </c>
      <c r="L775" s="444">
        <f t="shared" ca="1" si="80"/>
        <v>1565544.8562512775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1565544.8562512775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6488.1217771727388</v>
      </c>
      <c r="L776" s="444">
        <f t="shared" ca="1" si="80"/>
        <v>1563637.34829863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1563637.34829863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6480.1738273700412</v>
      </c>
      <c r="L777" s="444">
        <f t="shared" ca="1" si="80"/>
        <v>1561721.8923961797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1561721.8923961797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6472.1927611098317</v>
      </c>
      <c r="L778" s="444">
        <f t="shared" ca="1" si="80"/>
        <v>1559798.4554274695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1559798.4554274695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6464.1784404068721</v>
      </c>
      <c r="L779" s="444">
        <f t="shared" ca="1" si="80"/>
        <v>1557867.0041380562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1557867.0041380562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6456.1307267009834</v>
      </c>
      <c r="L780" s="444">
        <f t="shared" ca="1" si="80"/>
        <v>1555927.5051349369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1555927.5051349369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6448.0494808546528</v>
      </c>
      <c r="L781" s="444">
        <f t="shared" ca="1" si="80"/>
        <v>1553979.9248859715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1553979.9248859715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6439.9345631506303</v>
      </c>
      <c r="L782" s="444">
        <f t="shared" ca="1" si="80"/>
        <v>1552024.2297193019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1552024.2297193019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6431.7858332895075</v>
      </c>
      <c r="L783" s="444">
        <f t="shared" ca="1" si="80"/>
        <v>1550060.3858227713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1550060.3858227713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6423.6031503872964</v>
      </c>
      <c r="L784" s="444">
        <f t="shared" ca="1" si="80"/>
        <v>1548088.3592433385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1548088.3592433385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6415.3863729729928</v>
      </c>
      <c r="L785" s="444">
        <f t="shared" ca="1" si="80"/>
        <v>1546108.1158864913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1546108.1158864913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6407.1353589861292</v>
      </c>
      <c r="L786" s="444">
        <f t="shared" ca="1" si="80"/>
        <v>1544119.6215156573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1544119.6215156573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6398.8499657743214</v>
      </c>
      <c r="L787" s="444">
        <f t="shared" ca="1" si="80"/>
        <v>1542122.8417516113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1542122.8417516113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6390.5300500907961</v>
      </c>
      <c r="L788" s="444">
        <f t="shared" ca="1" si="80"/>
        <v>1540117.7420718819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1540117.7420718819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6382.1754680919239</v>
      </c>
      <c r="L789" s="444">
        <f t="shared" ca="1" si="80"/>
        <v>1538104.2878101536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1538104.2878101536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6373.7860753347222</v>
      </c>
      <c r="L790" s="444">
        <f t="shared" ca="1" si="80"/>
        <v>1536082.4441556681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1536082.4441556681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6365.3617267743666</v>
      </c>
      <c r="L791" s="444">
        <f t="shared" ca="1" si="80"/>
        <v>1534052.1761526223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1534052.1761526223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6356.9022767616752</v>
      </c>
      <c r="L792" s="444">
        <f t="shared" ca="1" si="80"/>
        <v>1532013.4486995637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1532013.4486995637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6348.4075790405977</v>
      </c>
      <c r="L793" s="444">
        <f t="shared" ca="1" si="80"/>
        <v>1529966.2265487842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1529966.2265487842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6339.8774867456832</v>
      </c>
      <c r="L794" s="444">
        <f t="shared" ca="1" si="80"/>
        <v>1527910.4743057096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1527910.4743057096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6331.311852399539</v>
      </c>
      <c r="L795" s="444">
        <f t="shared" ca="1" si="80"/>
        <v>1525846.1564282889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1525846.1564282889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6322.7105279102861</v>
      </c>
      <c r="L796" s="444">
        <f t="shared" ca="1" si="80"/>
        <v>1523773.2372263791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1523773.2372263791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6314.0733645689952</v>
      </c>
      <c r="L797" s="444">
        <f t="shared" ca="1" si="80"/>
        <v>1521691.680861128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1521691.680861128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6305.4002130471163</v>
      </c>
      <c r="L798" s="444">
        <f t="shared" ca="1" si="80"/>
        <v>1519601.451344355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1519601.451344355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6296.690923393895</v>
      </c>
      <c r="L799" s="444">
        <f t="shared" ca="1" si="80"/>
        <v>1517502.5125379288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1517502.5125379288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6287.945345033786</v>
      </c>
      <c r="L800" s="444">
        <f t="shared" ca="1" si="80"/>
        <v>1515394.8281531425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1515394.8281531425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6279.1633267638426</v>
      </c>
      <c r="L801" s="444">
        <f t="shared" ca="1" si="80"/>
        <v>1513278.3617500861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1513278.3617500861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6270.3447167511076</v>
      </c>
      <c r="L802" s="444">
        <f t="shared" ca="1" si="80"/>
        <v>1511153.0767370169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1511153.0767370169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6261.4893625299865</v>
      </c>
      <c r="L803" s="444">
        <f t="shared" ca="1" si="80"/>
        <v>1509018.9363697267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1509018.9363697267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6252.5971109996099</v>
      </c>
      <c r="L804" s="444">
        <f t="shared" ca="1" si="80"/>
        <v>1506875.903750906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1506875.903750906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6243.6678084211908</v>
      </c>
      <c r="L805" s="444">
        <f t="shared" ca="1" si="80"/>
        <v>1504723.941829507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1504723.941829507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6234.7013004153614</v>
      </c>
      <c r="L806" s="444">
        <f t="shared" ca="1" si="80"/>
        <v>1502563.0134001023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1502563.0134001023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6225.6974319595083</v>
      </c>
      <c r="L807" s="444">
        <f t="shared" ca="1" si="80"/>
        <v>1500393.0811022415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1500393.0811022415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6216.6560473850886</v>
      </c>
      <c r="L808" s="444">
        <f t="shared" ca="1" si="80"/>
        <v>1498214.1074198065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1498214.1074198065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6207.5769903749433</v>
      </c>
      <c r="L809" s="444">
        <f t="shared" ca="1" si="80"/>
        <v>1496026.0546803612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1496026.0546803612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6198.4601039605877</v>
      </c>
      <c r="L810" s="444">
        <f t="shared" ca="1" si="80"/>
        <v>1493828.8850545015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1493828.8850545015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6189.3052305195051</v>
      </c>
      <c r="L811" s="444">
        <f t="shared" ca="1" si="80"/>
        <v>1491622.5605552008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1491622.5605552008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6180.112211772419</v>
      </c>
      <c r="L812" s="444">
        <f t="shared" ca="1" si="80"/>
        <v>1489407.0430371531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1489407.0430371531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6170.8808887805535</v>
      </c>
      <c r="L813" s="444">
        <f t="shared" ca="1" si="80"/>
        <v>1487182.2941961135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1487182.2941961135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6161.611101942889</v>
      </c>
      <c r="L814" s="444">
        <f t="shared" ca="1" si="80"/>
        <v>1484948.2755682361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1484948.2755682361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6152.3026909933997</v>
      </c>
      <c r="L815" s="444">
        <f t="shared" ca="1" si="80"/>
        <v>1482704.9485294092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1482704.9485294092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6142.9554949982876</v>
      </c>
      <c r="L816" s="444">
        <f t="shared" ca="1" si="80"/>
        <v>1480452.2742945873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1480452.2742945873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6133.5693523531963</v>
      </c>
      <c r="L817" s="444">
        <f t="shared" ca="1" si="80"/>
        <v>1478190.2139171204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1478190.2139171204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6124.1441007804169</v>
      </c>
      <c r="L818" s="444">
        <f t="shared" ca="1" si="80"/>
        <v>1475918.7282880805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1475918.7282880805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6114.6795773260847</v>
      </c>
      <c r="L819" s="444">
        <f t="shared" ca="1" si="80"/>
        <v>1473637.7781355865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1473637.7781355865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6105.1756183573598</v>
      </c>
      <c r="L820" s="444">
        <f t="shared" ca="1" si="80"/>
        <v>1471347.3240241236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1471347.3240241236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6095.6320595595971</v>
      </c>
      <c r="L821" s="444">
        <f t="shared" ca="1" si="80"/>
        <v>1469047.3263538631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1469047.3263538631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6086.048735933512</v>
      </c>
      <c r="L822" s="444">
        <f t="shared" ca="1" si="80"/>
        <v>1466737.7453599765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1466737.7453599765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6076.4254817923184</v>
      </c>
      <c r="L823" s="444">
        <f t="shared" ca="1" si="80"/>
        <v>1464418.5411119487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1464418.5411119487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6066.7621307588688</v>
      </c>
      <c r="L824" s="444">
        <f t="shared" ca="1" si="80"/>
        <v>1462089.6735128874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1462089.6735128874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6057.0585157627802</v>
      </c>
      <c r="L825" s="444">
        <f t="shared" ca="1" si="80"/>
        <v>1459751.1022988299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1459751.1022988299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6047.3144690375402</v>
      </c>
      <c r="L826" s="444">
        <f t="shared" ca="1" si="80"/>
        <v>1457402.7870380473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1457402.7870380473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6037.5298221176126</v>
      </c>
      <c r="L827" s="444">
        <f t="shared" ca="1" si="80"/>
        <v>1455044.6871303448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1455044.6871303448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6027.7044058355195</v>
      </c>
      <c r="L828" s="444">
        <f t="shared" ca="1" si="80"/>
        <v>1452676.7618063602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1452676.7618063602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6017.8380503189164</v>
      </c>
      <c r="L829" s="444">
        <f t="shared" ca="1" si="80"/>
        <v>1450298.9701268589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1450298.9701268589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6007.9305849876609</v>
      </c>
      <c r="L830" s="444">
        <f t="shared" ca="1" si="80"/>
        <v>1447911.2709820264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1447911.2709820264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5997.9818385508588</v>
      </c>
      <c r="L831" s="444">
        <f t="shared" ca="1" si="80"/>
        <v>1445513.6230907571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1445513.6230907571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5987.9916390039034</v>
      </c>
      <c r="L832" s="444">
        <f t="shared" ca="1" si="80"/>
        <v>1443105.9849999407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1443105.9849999407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5977.9598136255026</v>
      </c>
      <c r="L833" s="444">
        <f t="shared" ca="1" si="80"/>
        <v>1440688.3150837461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1440688.3150837461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5967.8861889746913</v>
      </c>
      <c r="L834" s="444">
        <f t="shared" ca="1" si="80"/>
        <v>1438260.5715429005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1438260.5715429005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5957.7705908878343</v>
      </c>
      <c r="L835" s="444">
        <f t="shared" ca="1" si="80"/>
        <v>1435822.7124039682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1435822.7124039682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5947.6128444756168</v>
      </c>
      <c r="L836" s="444">
        <f t="shared" ca="1" si="80"/>
        <v>1433374.6955186236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1433374.6955186236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5937.4127741200136</v>
      </c>
      <c r="L837" s="444">
        <f t="shared" ca="1" si="80"/>
        <v>1430916.4785629234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1430916.4785629234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5927.1702034712634</v>
      </c>
      <c r="L838" s="444">
        <f t="shared" ca="1" si="80"/>
        <v>1428448.0190365745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1428448.0190365745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5916.8849554448097</v>
      </c>
      <c r="L839" s="444">
        <f t="shared" ca="1" si="80"/>
        <v>1425969.2742621992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1425969.2742621992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5906.5568522182457</v>
      </c>
      <c r="L840" s="444">
        <f t="shared" ca="1" si="80"/>
        <v>1423480.2013845972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1423480.2013845972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5896.1857152282373</v>
      </c>
      <c r="L841" s="444">
        <f t="shared" ca="1" si="80"/>
        <v>1420980.7573700054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1420980.7573700054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5885.7713651674385</v>
      </c>
      <c r="L842" s="444">
        <f t="shared" ca="1" si="80"/>
        <v>1418470.8990053525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1418470.8990053525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5875.313621981385</v>
      </c>
      <c r="L843" s="444">
        <f t="shared" ca="1" si="80"/>
        <v>1415950.5828975136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1415950.5828975136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5864.8123048653897</v>
      </c>
      <c r="L844" s="444">
        <f t="shared" ca="1" si="80"/>
        <v>1413419.7654725588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1413419.7654725588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5854.2672322614108</v>
      </c>
      <c r="L845" s="444">
        <f t="shared" ca="1" si="80"/>
        <v>1410878.402975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1410878.402975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5843.678221854916</v>
      </c>
      <c r="L846" s="444">
        <f t="shared" ca="1" si="80"/>
        <v>1408326.4514670346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1408326.4514670346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5833.0450905717271</v>
      </c>
      <c r="L847" s="444">
        <f t="shared" ca="1" si="80"/>
        <v>1405763.8668277862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1405763.8668277862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5822.3676545748585</v>
      </c>
      <c r="L848" s="444">
        <f t="shared" ca="1" si="80"/>
        <v>1403190.6047525408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1403190.6047525408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5811.6457292613359</v>
      </c>
      <c r="L849" s="444">
        <f t="shared" ca="1" si="80"/>
        <v>1400606.6207519821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1400606.6207519821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5800.8791292590076</v>
      </c>
      <c r="L850" s="444">
        <f t="shared" ca="1" si="80"/>
        <v>1398011.8701514208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1398011.8701514208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5790.0676684233358</v>
      </c>
      <c r="L851" s="444">
        <f t="shared" ca="1" si="80"/>
        <v>1395406.3080900239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1395406.3080900239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5779.2111598341826</v>
      </c>
      <c r="L852" s="444">
        <f t="shared" ca="1" si="80"/>
        <v>1392789.8895200379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1392789.8895200379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5768.3094157925734</v>
      </c>
      <c r="L853" s="444">
        <f t="shared" ca="1" si="80"/>
        <v>1390162.5692060103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1390162.5692060103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5757.3622478174584</v>
      </c>
      <c r="L854" s="444">
        <f t="shared" ca="1" si="80"/>
        <v>1387524.3017240076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1387524.3017240076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5746.3694666424472</v>
      </c>
      <c r="L855" s="444">
        <f t="shared" ca="1" si="80"/>
        <v>1384875.0414608298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1384875.0414608298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5735.33088221254</v>
      </c>
      <c r="L856" s="444">
        <f t="shared" ca="1" si="80"/>
        <v>1382214.7426132222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1382214.7426132222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5724.2463036808422</v>
      </c>
      <c r="L857" s="444">
        <f t="shared" ca="1" si="80"/>
        <v>1379543.3591870829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1379543.3591870829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5713.1155394052612</v>
      </c>
      <c r="L858" s="444">
        <f t="shared" ca="1" si="80"/>
        <v>1376860.8449966679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1376860.8449966679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5701.9383969451992</v>
      </c>
      <c r="L859" s="444">
        <f t="shared" ca="1" si="80"/>
        <v>1374167.1536637929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1374167.1536637929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5690.7146830582196</v>
      </c>
      <c r="L860" s="444">
        <f t="shared" ca="1" si="80"/>
        <v>1371462.2386170309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1371462.2386170309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5679.4442036967112</v>
      </c>
      <c r="L861" s="444">
        <f t="shared" ca="1" si="80"/>
        <v>1368746.0530909074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1368746.0530909074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5668.1267640045298</v>
      </c>
      <c r="L862" s="444">
        <f t="shared" ca="1" si="80"/>
        <v>1366018.5501250918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1366018.5501250918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5656.7621683136313</v>
      </c>
      <c r="L863" s="444">
        <f t="shared" ca="1" si="80"/>
        <v>1363279.6825635852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1363279.6825635852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5645.3502201406873</v>
      </c>
      <c r="L864" s="444">
        <f t="shared" ca="1" si="80"/>
        <v>1360529.4030539058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1360529.4030539058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5633.8907221836898</v>
      </c>
      <c r="L865" s="444">
        <f t="shared" ca="1" si="80"/>
        <v>1357767.6640462694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1357767.6640462694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5622.3834763185387</v>
      </c>
      <c r="L866" s="444">
        <f t="shared" ca="1" si="80"/>
        <v>1354994.4177927678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1354994.4177927678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5610.8282835956152</v>
      </c>
      <c r="L867" s="444">
        <f t="shared" ca="1" si="80"/>
        <v>1352209.6163465432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1352209.6163465432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5599.2249442363454</v>
      </c>
      <c r="L868" s="444">
        <f t="shared" ca="1" si="80"/>
        <v>1349413.2115609595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1349413.2115609595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5587.5732576297469</v>
      </c>
      <c r="L869" s="444">
        <f t="shared" ca="1" si="80"/>
        <v>1346605.155088769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1346605.155088769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5575.8730223289531</v>
      </c>
      <c r="L870" s="444">
        <f t="shared" ca="1" si="80"/>
        <v>1343785.3983812779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1343785.3983812779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5564.1240360477404</v>
      </c>
      <c r="L871" s="444">
        <f t="shared" ca="1" si="80"/>
        <v>1340953.8926875056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1340953.8926875056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5552.3260956570221</v>
      </c>
      <c r="L872" s="444">
        <f t="shared" ca="1" si="80"/>
        <v>1338110.5890533424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1338110.5890533424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5540.4789971813425</v>
      </c>
      <c r="L873" s="444">
        <f t="shared" ca="1" si="80"/>
        <v>1335255.4383207036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1335255.4383207036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5528.5825357953472</v>
      </c>
      <c r="L874" s="444">
        <f t="shared" ca="1" si="80"/>
        <v>1332388.3911266788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1332388.3911266788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5516.6365058202446</v>
      </c>
      <c r="L875" s="444">
        <f t="shared" ca="1" si="80"/>
        <v>1329509.3979026789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1329509.3979026789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5504.6407007202451</v>
      </c>
      <c r="L876" s="444">
        <f t="shared" ca="1" si="80"/>
        <v>1326618.408873579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1326618.408873579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5492.5949130989948</v>
      </c>
      <c r="L877" s="444">
        <f t="shared" ca="1" si="80"/>
        <v>1323715.3740568578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1323715.3740568578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5480.4989346959901</v>
      </c>
      <c r="L878" s="444">
        <f t="shared" ca="1" si="80"/>
        <v>1320800.2432617336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1320800.2432617336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5468.3525563829726</v>
      </c>
      <c r="L879" s="444">
        <f t="shared" ca="1" si="80"/>
        <v>1317872.9660882964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1317872.9660882964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5456.1555681603177</v>
      </c>
      <c r="L880" s="444">
        <f t="shared" ca="1" si="80"/>
        <v>1314933.4919266365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1314933.4919266365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5443.9077591534015</v>
      </c>
      <c r="L881" s="444">
        <f t="shared" ca="1" si="80"/>
        <v>1311981.7699559699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1311981.7699559699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5431.6089176089572</v>
      </c>
      <c r="L882" s="444">
        <f t="shared" ca="1" si="80"/>
        <v>1309017.7491437586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1309017.7491437586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5419.2588308914101</v>
      </c>
      <c r="L883" s="444">
        <f t="shared" ca="1" si="80"/>
        <v>1306041.3782448298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1306041.3782448298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5406.8572854792064</v>
      </c>
      <c r="L884" s="444">
        <f t="shared" ca="1" si="80"/>
        <v>1303052.605800489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1303052.605800489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5394.4040669611195</v>
      </c>
      <c r="L885" s="444">
        <f t="shared" ca="1" si="80"/>
        <v>1300051.3801376298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1300051.3801376298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5381.8989600325403</v>
      </c>
      <c r="L886" s="444">
        <f t="shared" ca="1" si="80"/>
        <v>1297037.6493678421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1297037.6493678421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5369.3417484917582</v>
      </c>
      <c r="L887" s="444">
        <f t="shared" ca="1" si="80"/>
        <v>1294011.3613865138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1294011.3613865138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5356.7322152362231</v>
      </c>
      <c r="L888" s="444">
        <f t="shared" ca="1" si="80"/>
        <v>1290972.4638719298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1290972.4638719298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5344.0701422587899</v>
      </c>
      <c r="L889" s="444">
        <f t="shared" ca="1" si="80"/>
        <v>1287920.9042843685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1287920.9042843685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5331.3553106439513</v>
      </c>
      <c r="L890" s="444">
        <f t="shared" ca="1" si="80"/>
        <v>1284856.6298651923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1284856.6298651923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5318.587500564051</v>
      </c>
      <c r="L891" s="444">
        <f t="shared" ca="1" si="80"/>
        <v>1281779.5876359362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1281779.5876359362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5305.7664912754835</v>
      </c>
      <c r="L892" s="444">
        <f t="shared" ca="1" si="80"/>
        <v>1278689.7243973915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1278689.7243973915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5292.8920611148806</v>
      </c>
      <c r="L893" s="444">
        <f t="shared" ca="1" si="80"/>
        <v>1275586.9867286861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1275586.9867286861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5279.9639874952745</v>
      </c>
      <c r="L894" s="444">
        <f t="shared" ca="1" si="80"/>
        <v>1272471.3209863612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1272471.3209863612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5266.9820469022543</v>
      </c>
      <c r="L895" s="444">
        <f t="shared" ca="1" si="80"/>
        <v>1269342.6733034432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1269342.6733034432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5253.9460148900962</v>
      </c>
      <c r="L896" s="444">
        <f t="shared" ca="1" si="80"/>
        <v>1266200.989588513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1266200.989588513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5240.8556660778868</v>
      </c>
      <c r="L897" s="444">
        <f t="shared" ca="1" si="80"/>
        <v>1263046.2155247708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1263046.2155247708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5227.7107741456275</v>
      </c>
      <c r="L898" s="444">
        <f t="shared" ca="1" si="80"/>
        <v>1259878.2965690962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1259878.2965690962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5214.5111118303166</v>
      </c>
      <c r="L899" s="444">
        <f t="shared" ca="1" si="80"/>
        <v>1256697.1779511063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1256697.1779511063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5201.2564509220256</v>
      </c>
      <c r="L900" s="444">
        <f t="shared" ca="1" si="80"/>
        <v>1253502.8046722081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1253502.8046722081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5187.94656225995</v>
      </c>
      <c r="L901" s="444">
        <f t="shared" ca="1" si="80"/>
        <v>1250295.1215046479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1250295.1215046479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5174.581215728449</v>
      </c>
      <c r="L902" s="444">
        <f t="shared" ca="1" si="80"/>
        <v>1247074.0729905562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1247074.0729905562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5161.1601802530668</v>
      </c>
      <c r="L903" s="444">
        <f t="shared" ca="1" si="80"/>
        <v>1243839.603440989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1243839.603440989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5147.6832237965373</v>
      </c>
      <c r="L904" s="444">
        <f t="shared" ca="1" si="80"/>
        <v>1240591.6569349654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1240591.6569349654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5134.1501133547717</v>
      </c>
      <c r="L905" s="444">
        <f t="shared" ca="1" si="80"/>
        <v>1237330.1773184999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1237330.1773184999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5120.5606149528321</v>
      </c>
      <c r="L906" s="444">
        <f t="shared" ca="1" si="80"/>
        <v>1234055.1082036325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1234055.1082036325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5106.9144936408848</v>
      </c>
      <c r="L907" s="444">
        <f t="shared" ca="1" si="80"/>
        <v>1230766.3929674532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1230766.3929674532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5093.2115134901378</v>
      </c>
      <c r="L908" s="444">
        <f t="shared" ca="1" si="80"/>
        <v>1227463.9747511232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1227463.9747511232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5079.4514375887629</v>
      </c>
      <c r="L909" s="444">
        <f t="shared" ca="1" si="80"/>
        <v>1224147.7964588918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1224147.7964588918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5065.6340280377981</v>
      </c>
      <c r="L910" s="444">
        <f t="shared" ca="1" si="80"/>
        <v>1220817.8007571094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1220817.8007571094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5051.7590459470384</v>
      </c>
      <c r="L911" s="444">
        <f t="shared" ca="1" si="80"/>
        <v>1217473.9300732363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1217473.9300732363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5037.8262514309008</v>
      </c>
      <c r="L912" s="444">
        <f t="shared" ca="1" si="80"/>
        <v>1214116.1265948471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1214116.1265948471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5023.8354036042783</v>
      </c>
      <c r="L913" s="444">
        <f t="shared" ca="1" si="80"/>
        <v>1210744.3322686311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1210744.3322686311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5009.7862605783785</v>
      </c>
      <c r="L914" s="444">
        <f t="shared" ca="1" si="80"/>
        <v>1207358.4887993892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1207358.4887993892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4995.6785794565376</v>
      </c>
      <c r="L915" s="444">
        <f t="shared" ca="1" si="80"/>
        <v>1203958.5376490257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1203958.5376490257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4981.5121163300228</v>
      </c>
      <c r="L916" s="444">
        <f t="shared" ca="1" si="80"/>
        <v>1200544.4200355355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1200544.4200355355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4967.2866262738135</v>
      </c>
      <c r="L917" s="444">
        <f t="shared" ca="1" si="80"/>
        <v>1197116.0769319891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1197116.0769319891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4953.0018633423706</v>
      </c>
      <c r="L918" s="444">
        <f t="shared" ca="1" si="80"/>
        <v>1193673.4490655113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1193673.4490655113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4938.6575805653802</v>
      </c>
      <c r="L919" s="444">
        <f t="shared" ca="1" si="80"/>
        <v>1190216.4769162566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1190216.4769162566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4924.2535299434849</v>
      </c>
      <c r="L920" s="444">
        <f t="shared" ca="1" si="80"/>
        <v>1186745.1007163799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1186745.1007163799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4909.7894624439987</v>
      </c>
      <c r="L921" s="444">
        <f t="shared" ca="1" si="80"/>
        <v>1183259.2604490037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1183259.2604490037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4895.2651279965976</v>
      </c>
      <c r="L922" s="444">
        <f t="shared" ca="1" si="80"/>
        <v>1179758.8958471802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1179758.8958471802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4880.6802754889995</v>
      </c>
      <c r="L923" s="444">
        <f t="shared" ca="1" si="80"/>
        <v>1176243.9463928491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1176243.9463928491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4866.0346527626207</v>
      </c>
      <c r="L924" s="444">
        <f t="shared" ca="1" si="80"/>
        <v>1172714.3513157915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1172714.3513157915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4851.3280066082134</v>
      </c>
      <c r="L925" s="444">
        <f t="shared" ca="1" si="80"/>
        <v>1169170.0495925795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1169170.0495925795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4836.5600827614971</v>
      </c>
      <c r="L926" s="444">
        <f t="shared" ca="1" si="80"/>
        <v>1165610.9799455209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1165610.9799455209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4821.7306258987528</v>
      </c>
      <c r="L927" s="444">
        <f t="shared" ca="1" si="80"/>
        <v>1162037.0808415995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1162037.0808415995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4806.8393796324135</v>
      </c>
      <c r="L928" s="444">
        <f t="shared" ca="1" si="80"/>
        <v>1158448.2904914117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1158448.2904914117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4791.8860865066308</v>
      </c>
      <c r="L929" s="444">
        <f t="shared" ca="1" si="80"/>
        <v>1154844.546848098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1154844.546848098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4776.8704879928246</v>
      </c>
      <c r="L930" s="444">
        <f t="shared" ca="1" si="80"/>
        <v>1151225.7876062708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1151225.7876062708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4761.7923244852109</v>
      </c>
      <c r="L931" s="444">
        <f t="shared" ca="1" si="80"/>
        <v>1147591.9502009358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1147591.9502009358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4746.6513352963148</v>
      </c>
      <c r="L932" s="444">
        <f t="shared" ca="1" si="80"/>
        <v>1143942.9718064119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1143942.9718064119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4731.4472586524653</v>
      </c>
      <c r="L933" s="444">
        <f t="shared" ca="1" si="80"/>
        <v>1140278.7893352441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1140278.7893352441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4716.1798316892664</v>
      </c>
      <c r="L934" s="444">
        <f t="shared" ca="1" si="80"/>
        <v>1136599.3394371131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1136599.3394371131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4700.8487904470539</v>
      </c>
      <c r="L935" s="444">
        <f t="shared" ca="1" si="80"/>
        <v>1132904.55849774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1132904.55849774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4685.4538698663328</v>
      </c>
      <c r="L936" s="444">
        <f t="shared" ca="1" si="80"/>
        <v>1129194.3826377862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1129194.3826377862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4669.9948037831919</v>
      </c>
      <c r="L937" s="444">
        <f t="shared" ca="1" si="80"/>
        <v>1125468.7477117493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1125468.7477117493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4654.4713249247043</v>
      </c>
      <c r="L938" s="444">
        <f t="shared" ca="1" si="80"/>
        <v>1121727.5893068537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1121727.5893068537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4638.8831649043059</v>
      </c>
      <c r="L939" s="444">
        <f t="shared" ca="1" si="80"/>
        <v>1117970.8427419378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1117970.8427419378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4623.230054217157</v>
      </c>
      <c r="L940" s="444">
        <f t="shared" ca="1" si="80"/>
        <v>1114198.4430663348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1114198.4430663348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4607.5117222354775</v>
      </c>
      <c r="L941" s="444">
        <f t="shared" ca="1" si="80"/>
        <v>1110410.3250587501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1110410.3250587501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4591.7278972038748</v>
      </c>
      <c r="L942" s="444">
        <f t="shared" ca="1" si="80"/>
        <v>1106606.4232261337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1106606.4232261337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4575.8783062346392</v>
      </c>
      <c r="L943" s="444">
        <f t="shared" ca="1" si="80"/>
        <v>1102786.6718025482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1102786.6718025482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4559.9626753030334</v>
      </c>
      <c r="L944" s="444">
        <f t="shared" ca="1" si="80"/>
        <v>1098951.004748031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1098951.004748031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4543.9807292425448</v>
      </c>
      <c r="L945" s="444">
        <f t="shared" ca="1" si="80"/>
        <v>1095099.3557474534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1095099.3557474534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4527.9321917401385</v>
      </c>
      <c r="L946" s="444">
        <f t="shared" ca="1" si="80"/>
        <v>1091231.6582093732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1091231.6582093732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4511.8167853314708</v>
      </c>
      <c r="L947" s="444">
        <f t="shared" ca="1" si="80"/>
        <v>1087347.8452648846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1087347.8452648846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4495.6342313961022</v>
      </c>
      <c r="L948" s="444">
        <f t="shared" ca="1" si="80"/>
        <v>1083447.8497664605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1083447.8497664605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4479.3842501526678</v>
      </c>
      <c r="L949" s="444">
        <f t="shared" ca="1" si="80"/>
        <v>1079531.6042867929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1079531.6042867929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4463.0665606540533</v>
      </c>
      <c r="L950" s="444">
        <f t="shared" ca="1" si="80"/>
        <v>1075599.0411176267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1075599.0411176267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4446.6808807825273</v>
      </c>
      <c r="L951" s="444">
        <f t="shared" ca="1" si="80"/>
        <v>1071650.092268589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1071650.092268589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4430.2269272448702</v>
      </c>
      <c r="L952" s="444">
        <f t="shared" ca="1" si="80"/>
        <v>1067684.6894660136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1067684.6894660136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4413.7044155674721</v>
      </c>
      <c r="L953" s="444">
        <f t="shared" ca="1" si="80"/>
        <v>1063702.7641517608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1063702.7641517608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4397.1130600914194</v>
      </c>
      <c r="L954" s="444">
        <f t="shared" ca="1" si="80"/>
        <v>1059704.247482032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1059704.247482032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4380.4525739675491</v>
      </c>
      <c r="L955" s="444">
        <f t="shared" ca="1" si="80"/>
        <v>1055689.0703261795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1055689.0703261795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4363.722669151497</v>
      </c>
      <c r="L956" s="444">
        <f t="shared" ca="1" si="80"/>
        <v>1051657.1632655109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1051657.1632655109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4346.9230563987112</v>
      </c>
      <c r="L957" s="444">
        <f t="shared" ca="1" si="80"/>
        <v>1047608.4565920895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1047608.4565920895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4330.0534452594557</v>
      </c>
      <c r="L958" s="444">
        <f t="shared" ca="1" si="80"/>
        <v>1043542.8803075288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1043542.8803075288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4313.1135440737853</v>
      </c>
      <c r="L959" s="444">
        <f t="shared" ca="1" si="80"/>
        <v>1039460.3641217824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1039460.3641217824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4296.1030599665091</v>
      </c>
      <c r="L960" s="444">
        <f t="shared" ca="1" si="80"/>
        <v>1035360.8374519286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1035360.8374519286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4279.0216988421189</v>
      </c>
      <c r="L961" s="444">
        <f t="shared" ca="1" si="80"/>
        <v>1031244.2294209506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1031244.2294209506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4261.8691653797096</v>
      </c>
      <c r="L962" s="444">
        <f t="shared" ca="1" si="80"/>
        <v>1027110.4688565101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1027110.4688565101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4244.6451630278743</v>
      </c>
      <c r="L963" s="444">
        <f t="shared" ca="1" si="80"/>
        <v>1022959.4842897179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1022959.4842897179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4227.3493939995733</v>
      </c>
      <c r="L964" s="444">
        <f t="shared" ca="1" si="80"/>
        <v>1018791.2039538972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1018791.2039538972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4209.9815592669875</v>
      </c>
      <c r="L965" s="444">
        <f t="shared" ca="1" si="80"/>
        <v>1014605.5557833441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1014605.5557833441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4192.5413585563492</v>
      </c>
      <c r="L966" s="444">
        <f t="shared" ca="1" si="80"/>
        <v>1010402.4674120803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1010402.4674120803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4175.02849034275</v>
      </c>
      <c r="L967" s="444">
        <f t="shared" ca="1" si="80"/>
        <v>1006181.8661726029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1006181.8661726029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4157.4426518449282</v>
      </c>
      <c r="L968" s="444">
        <f t="shared" ca="1" si="80"/>
        <v>1001943.6790946276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1001943.6790946276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4139.7835390200307</v>
      </c>
      <c r="L969" s="444">
        <f t="shared" ca="1" si="80"/>
        <v>997687.83290382742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997687.83290382742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4122.0508465583625</v>
      </c>
      <c r="L970" s="444">
        <f t="shared" ca="1" si="80"/>
        <v>993414.25402056566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993414.25402056566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4104.2442678781063</v>
      </c>
      <c r="L971" s="444">
        <f t="shared" ca="1" si="80"/>
        <v>989122.8685586236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989122.8685586236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4086.3634951200138</v>
      </c>
      <c r="L972" s="444">
        <f t="shared" ca="1" si="80"/>
        <v>984813.60232392338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984813.60232392338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4068.4082191420966</v>
      </c>
      <c r="L973" s="444">
        <f t="shared" ca="1" si="80"/>
        <v>980486.38081324531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980486.38081324531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4050.3781295142717</v>
      </c>
      <c r="L974" s="444">
        <f t="shared" ca="1" si="80"/>
        <v>976141.12921293941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976141.12921293941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4032.2729145129961</v>
      </c>
      <c r="L975" s="444">
        <f t="shared" ca="1" si="80"/>
        <v>971777.77239763224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971777.77239763224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4014.0922611158835</v>
      </c>
      <c r="L976" s="444">
        <f t="shared" ca="1" si="80"/>
        <v>967396.23492892797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967396.23492892797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3995.8358549962823</v>
      </c>
      <c r="L977" s="444">
        <f t="shared" ca="1" si="80"/>
        <v>962996.44105410401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962996.44105410401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3977.5033805178487</v>
      </c>
      <c r="L978" s="444">
        <f t="shared" ca="1" si="80"/>
        <v>958578.31470480165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958578.31470480165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3959.0945207290888</v>
      </c>
      <c r="L979" s="444">
        <f t="shared" ca="1" si="80"/>
        <v>954141.77949571051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954141.77949571051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3940.6089573578756</v>
      </c>
      <c r="L980" s="444">
        <f t="shared" ca="1" si="80"/>
        <v>949686.75872324815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949686.75872324815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3922.0463708059497</v>
      </c>
      <c r="L981" s="444">
        <f t="shared" ca="1" si="80"/>
        <v>945213.1753642339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945213.1753642339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3903.4064401433898</v>
      </c>
      <c r="L982" s="444">
        <f t="shared" ca="1" si="80"/>
        <v>940720.95207455708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940720.95207455708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3884.6888431030702</v>
      </c>
      <c r="L983" s="444">
        <f t="shared" ca="1" si="80"/>
        <v>936210.01118784002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936210.01118784002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3865.8932560750827</v>
      </c>
      <c r="L984" s="444">
        <f t="shared" ca="1" si="80"/>
        <v>931680.27471409494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931680.27471409494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3847.0193541011449</v>
      </c>
      <c r="L985" s="444">
        <f t="shared" ca="1" si="80"/>
        <v>927131.66433837591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927131.66433837591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3828.0668108689815</v>
      </c>
      <c r="L986" s="444">
        <f t="shared" ca="1" si="80"/>
        <v>922564.10141942475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922564.10141942475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3809.0352987066858</v>
      </c>
      <c r="L987" s="444">
        <f t="shared" ca="1" si="80"/>
        <v>917977.5069883113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917977.5069883113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3789.9244885770463</v>
      </c>
      <c r="L988" s="444">
        <f t="shared" ca="1" si="80"/>
        <v>913371.80174706818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913371.80174706818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3770.734050071866</v>
      </c>
      <c r="L989" s="444">
        <f t="shared" ca="1" si="80"/>
        <v>908746.90606731991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908746.90606731991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3751.4636514062481</v>
      </c>
      <c r="L990" s="444">
        <f t="shared" ca="1" si="80"/>
        <v>904102.73998890596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904102.73998890596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3732.1129594128579</v>
      </c>
      <c r="L991" s="444">
        <f t="shared" ca="1" si="80"/>
        <v>899439.22321849864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899439.22321849864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3712.6816395361602</v>
      </c>
      <c r="L992" s="444">
        <f t="shared" ca="1" si="80"/>
        <v>894756.27512821462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894756.27512821462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3693.1693558266434</v>
      </c>
      <c r="L993" s="444">
        <f t="shared" ca="1" si="80"/>
        <v>890053.81475422112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890053.81475422112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3673.5757709350037</v>
      </c>
      <c r="L994" s="444">
        <f t="shared" ca="1" si="80"/>
        <v>885331.76079533598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885331.76079533598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3653.9005461063157</v>
      </c>
      <c r="L995" s="444">
        <f t="shared" ca="1" si="80"/>
        <v>880590.03161162208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880590.03161162208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3634.1433411741746</v>
      </c>
      <c r="L996" s="444">
        <f t="shared" ca="1" si="80"/>
        <v>875828.54522297601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875828.54522297601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3614.3038145548157</v>
      </c>
      <c r="L997" s="444">
        <f t="shared" ca="1" si="80"/>
        <v>871047.21930771065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871047.21930771065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3594.38162324121</v>
      </c>
      <c r="L998" s="444">
        <f t="shared" ca="1" si="80"/>
        <v>866245.9712011317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866245.9712011317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3574.3764227971315</v>
      </c>
      <c r="L999" s="444">
        <f t="shared" ca="1" si="80"/>
        <v>861424.71789410862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861424.71789410862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3554.2878673512018</v>
      </c>
      <c r="L1000" s="444">
        <f t="shared" ca="1" si="80"/>
        <v>856583.37603163964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856583.37603163964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3534.115609590915</v>
      </c>
      <c r="L1001" s="444">
        <f t="shared" ca="1" si="80"/>
        <v>851721.86191141035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851721.86191141035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3513.8593007566255</v>
      </c>
      <c r="L1002" s="444">
        <f t="shared" ca="1" si="80"/>
        <v>846840.09148234676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846840.09148234676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3493.5185906355273</v>
      </c>
      <c r="L1003" s="444">
        <f t="shared" ca="1" si="80"/>
        <v>841937.98034316208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841937.98034316208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3473.0931275555913</v>
      </c>
      <c r="L1004" s="444">
        <f t="shared" ca="1" si="80"/>
        <v>837015.44374089746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837015.44374089746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3452.5825583794885</v>
      </c>
      <c r="L1005" s="444">
        <f t="shared" ca="1" si="80"/>
        <v>832072.39656945679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832072.39656945679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3431.9865284984858</v>
      </c>
      <c r="L1006" s="444">
        <f t="shared" ca="1" si="80"/>
        <v>827108.75336813508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827108.75336813508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3411.3046818263115</v>
      </c>
      <c r="L1007" s="444">
        <f t="shared" ca="1" si="80"/>
        <v>822124.42832014116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822124.42832014116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3390.5366607930041</v>
      </c>
      <c r="L1008" s="444">
        <f t="shared" ca="1" si="80"/>
        <v>817119.33525111398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817119.33525111398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3369.6821063387242</v>
      </c>
      <c r="L1009" s="444">
        <f t="shared" ca="1" si="80"/>
        <v>812093.38762763247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812093.38762763247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3348.7406579075509</v>
      </c>
      <c r="L1010" s="444">
        <f t="shared" ca="1" si="80"/>
        <v>807046.49855571985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807046.49855571985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3327.7119534412486</v>
      </c>
      <c r="L1011" s="444">
        <f t="shared" ca="1" si="80"/>
        <v>801978.58077934093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801978.58077934093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3306.5956293730032</v>
      </c>
      <c r="L1012" s="444">
        <f t="shared" ca="1" si="80"/>
        <v>796889.54667889373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796889.54667889373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3285.3913206211396</v>
      </c>
      <c r="L1013" s="444">
        <f t="shared" ca="1" si="80"/>
        <v>791779.30826969468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791779.30826969468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3264.0986605828102</v>
      </c>
      <c r="L1014" s="444">
        <f t="shared" ca="1" si="80"/>
        <v>786647.77720045729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786647.77720045729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3242.7172811276546</v>
      </c>
      <c r="L1015" s="444">
        <f t="shared" ca="1" si="80"/>
        <v>781494.86475176481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781494.86475176481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3221.2468125914361</v>
      </c>
      <c r="L1016" s="444">
        <f t="shared" ca="1" si="80"/>
        <v>776320.48183453607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776320.48183453607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3199.6868837696493</v>
      </c>
      <c r="L1017" s="444">
        <f t="shared" ca="1" si="80"/>
        <v>771124.53898848558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771124.53898848558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3178.0371219111057</v>
      </c>
      <c r="L1018" s="444">
        <f t="shared" ca="1" si="80"/>
        <v>765906.94638057647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765906.94638057647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3156.2971527114846</v>
      </c>
      <c r="L1019" s="444">
        <f t="shared" ca="1" si="80"/>
        <v>760667.61380346771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760667.61380346771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3134.4666003068646</v>
      </c>
      <c r="L1020" s="444">
        <f t="shared" ca="1" si="80"/>
        <v>755406.45067395444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755406.45067395444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3112.5450872672259</v>
      </c>
      <c r="L1021" s="444">
        <f t="shared" ca="1" si="80"/>
        <v>750123.36603140144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750123.36603140144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3090.5322345899217</v>
      </c>
      <c r="L1022" s="444">
        <f t="shared" ca="1" si="80"/>
        <v>744818.26853617118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744818.26853617118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3068.4276616931293</v>
      </c>
      <c r="L1023" s="444">
        <f t="shared" ca="1" si="80"/>
        <v>739491.06646804407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739491.06646804407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3046.2309864092663</v>
      </c>
      <c r="L1024" s="444">
        <f t="shared" ca="1" si="80"/>
        <v>734141.66772463312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734141.66772463312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3023.9418249783871</v>
      </c>
      <c r="L1025" s="444">
        <f t="shared" ca="1" si="80"/>
        <v>728769.97981979128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728769.97981979128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3001.5597920415462</v>
      </c>
      <c r="L1026" s="444">
        <f t="shared" ca="1" si="80"/>
        <v>723375.90988201264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723375.90988201264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2979.0845006341351</v>
      </c>
      <c r="L1027" s="444">
        <f t="shared" ca="1" si="80"/>
        <v>717959.36465282657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717959.36465282657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2956.5155621791932</v>
      </c>
      <c r="L1028" s="444">
        <f t="shared" ref="L1028:L1282" ca="1" si="106">I1028-J1028+K1028</f>
        <v>712520.25048518553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712520.25048518553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2933.8525864806888</v>
      </c>
      <c r="L1029" s="444">
        <f t="shared" ca="1" si="106"/>
        <v>707058.47334184602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707058.47334184602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2911.0951817167743</v>
      </c>
      <c r="L1030" s="444">
        <f t="shared" ca="1" si="106"/>
        <v>701573.93879374256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701573.93879374256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2888.2429544330098</v>
      </c>
      <c r="L1031" s="444">
        <f t="shared" ca="1" si="106"/>
        <v>696066.55201835535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696066.55201835535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2865.2955095355633</v>
      </c>
      <c r="L1032" s="444">
        <f t="shared" ca="1" si="106"/>
        <v>690536.21779807075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690536.21779807075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2842.2524502843771</v>
      </c>
      <c r="L1033" s="444">
        <f t="shared" ca="1" si="106"/>
        <v>684982.840518535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684982.840518535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2819.1133782863117</v>
      </c>
      <c r="L1034" s="444">
        <f t="shared" ca="1" si="106"/>
        <v>679406.32416700118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679406.32416700118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2795.8778934882539</v>
      </c>
      <c r="L1035" s="444">
        <f t="shared" ca="1" si="106"/>
        <v>673806.57233066927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673806.57233066927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2772.5455941702044</v>
      </c>
      <c r="L1036" s="444">
        <f t="shared" ca="1" si="106"/>
        <v>668183.48819501931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668183.48819501931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2749.1160769383296</v>
      </c>
      <c r="L1037" s="444">
        <f t="shared" ca="1" si="106"/>
        <v>662536.97454213747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662536.97454213747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2725.5889367179889</v>
      </c>
      <c r="L1038" s="444">
        <f t="shared" ca="1" si="106"/>
        <v>656866.93374903523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656866.93374903523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2701.9637667467296</v>
      </c>
      <c r="L1039" s="444">
        <f t="shared" ca="1" si="106"/>
        <v>651173.26778596174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651173.26778596174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2678.2401585672565</v>
      </c>
      <c r="L1040" s="444">
        <f t="shared" ca="1" si="106"/>
        <v>645455.87821470876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645455.87821470876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2654.4177020203692</v>
      </c>
      <c r="L1041" s="444">
        <f t="shared" ca="1" si="106"/>
        <v>639714.66618690896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639714.66618690896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2630.4959852378697</v>
      </c>
      <c r="L1042" s="444">
        <f t="shared" ca="1" si="106"/>
        <v>633949.53244232666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633949.53244232666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2606.4745946354437</v>
      </c>
      <c r="L1043" s="444">
        <f t="shared" ca="1" si="106"/>
        <v>628160.3773071419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628160.3773071419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2582.353114905507</v>
      </c>
      <c r="L1044" s="444">
        <f t="shared" ca="1" si="106"/>
        <v>622347.10069222725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622347.10069222725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2558.1311290100293</v>
      </c>
      <c r="L1045" s="444">
        <f t="shared" ca="1" si="106"/>
        <v>616509.60209141707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616509.60209141707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2533.8082181733203</v>
      </c>
      <c r="L1046" s="444">
        <f t="shared" ca="1" si="106"/>
        <v>610647.78057977022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610647.78057977022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2509.3839618747916</v>
      </c>
      <c r="L1047" s="444">
        <f t="shared" ca="1" si="106"/>
        <v>604761.53481182479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604761.53481182479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2484.8579378416857</v>
      </c>
      <c r="L1048" s="444">
        <f t="shared" ca="1" si="106"/>
        <v>598850.76301984629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598850.76301984629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2460.2297220417754</v>
      </c>
      <c r="L1049" s="444">
        <f t="shared" ca="1" si="106"/>
        <v>592915.36301206786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592915.36301206786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2435.498888676032</v>
      </c>
      <c r="L1050" s="444">
        <f t="shared" ca="1" si="106"/>
        <v>586955.23217092373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586955.23217092373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2410.6650101712648</v>
      </c>
      <c r="L1051" s="444">
        <f t="shared" ca="1" si="106"/>
        <v>580970.26745127479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580970.26745127479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2385.7276571727275</v>
      </c>
      <c r="L1052" s="444">
        <f t="shared" ca="1" si="106"/>
        <v>574960.36537862732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574960.36537862732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2360.6863985366963</v>
      </c>
      <c r="L1053" s="444">
        <f t="shared" ca="1" si="106"/>
        <v>568925.4220473438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568925.4220473438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2335.5408013230149</v>
      </c>
      <c r="L1054" s="444">
        <f t="shared" ca="1" si="106"/>
        <v>562865.33311884664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562865.33311884664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2310.2904307876101</v>
      </c>
      <c r="L1055" s="444">
        <f t="shared" ca="1" si="106"/>
        <v>556779.99381981406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556779.99381981406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2284.9348503749743</v>
      </c>
      <c r="L1056" s="444">
        <f t="shared" ca="1" si="106"/>
        <v>550669.29894036881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550669.29894036881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2259.4736217106192</v>
      </c>
      <c r="L1057" s="444">
        <f t="shared" ca="1" si="106"/>
        <v>544533.1428322593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544533.1428322593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2233.9063045934963</v>
      </c>
      <c r="L1058" s="444">
        <f t="shared" ca="1" si="106"/>
        <v>538371.41940703266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538371.41940703266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2208.2324569883854</v>
      </c>
      <c r="L1059" s="444">
        <f t="shared" ca="1" si="106"/>
        <v>532184.0221342009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532184.0221342009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2182.4516350182525</v>
      </c>
      <c r="L1060" s="444">
        <f t="shared" ca="1" si="106"/>
        <v>525970.84403939894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525970.84403939894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2156.5633929565779</v>
      </c>
      <c r="L1061" s="444">
        <f t="shared" ca="1" si="106"/>
        <v>519731.77770253533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519731.77770253533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2130.5672832196465</v>
      </c>
      <c r="L1062" s="444">
        <f t="shared" ca="1" si="106"/>
        <v>513466.7152559348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513466.7152559348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2104.4628563588108</v>
      </c>
      <c r="L1063" s="444">
        <f t="shared" ca="1" si="106"/>
        <v>507175.54838247341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507175.54838247341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2078.2496610527219</v>
      </c>
      <c r="L1064" s="444">
        <f t="shared" ca="1" si="106"/>
        <v>500858.16831370594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500858.16831370594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2051.9272440995242</v>
      </c>
      <c r="L1065" s="444">
        <f t="shared" ca="1" si="106"/>
        <v>494514.46582798526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494514.46582798526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2025.4951504090211</v>
      </c>
      <c r="L1066" s="444">
        <f t="shared" ca="1" si="106"/>
        <v>488144.33124857408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488144.33124857408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1998.9529229948078</v>
      </c>
      <c r="L1067" s="444">
        <f t="shared" ca="1" si="106"/>
        <v>481747.65444174869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481747.65444174869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1972.3001029663685</v>
      </c>
      <c r="L1068" s="444">
        <f t="shared" ca="1" si="106"/>
        <v>475324.32481489488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475324.32481489488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1945.5362295211446</v>
      </c>
      <c r="L1069" s="444">
        <f t="shared" ca="1" si="106"/>
        <v>468874.23131459585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468874.23131459585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1918.6608399365653</v>
      </c>
      <c r="L1070" s="444">
        <f t="shared" ca="1" si="106"/>
        <v>462397.26242471224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462397.26242471224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1891.6734695620505</v>
      </c>
      <c r="L1071" s="444">
        <f t="shared" ca="1" si="106"/>
        <v>455893.30616445409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455893.30616445409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1864.5736518109745</v>
      </c>
      <c r="L1072" s="444">
        <f t="shared" ca="1" si="106"/>
        <v>449362.2500864449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449362.2500864449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1837.3609181526026</v>
      </c>
      <c r="L1073" s="444">
        <f t="shared" ca="1" si="106"/>
        <v>442803.98127477732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442803.98127477732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1810.0347981039881</v>
      </c>
      <c r="L1074" s="444">
        <f t="shared" ca="1" si="106"/>
        <v>436218.38634306111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436218.38634306111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1782.5948192218373</v>
      </c>
      <c r="L1075" s="444">
        <f t="shared" ca="1" si="106"/>
        <v>429605.35143246275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429605.35143246275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1755.0405070943436</v>
      </c>
      <c r="L1076" s="444">
        <f t="shared" ca="1" si="106"/>
        <v>422964.76220973692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422964.76220973692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1727.3713853329864</v>
      </c>
      <c r="L1077" s="444">
        <f t="shared" ca="1" si="106"/>
        <v>416296.50386524975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416296.50386524975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1699.5869755642898</v>
      </c>
      <c r="L1078" s="444">
        <f t="shared" ca="1" si="106"/>
        <v>409600.46111099387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409600.46111099387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1671.686797421557</v>
      </c>
      <c r="L1079" s="444">
        <f t="shared" ca="1" si="106"/>
        <v>402876.51817859523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402876.51817859523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1643.6703685365626</v>
      </c>
      <c r="L1080" s="444">
        <f t="shared" ca="1" si="106"/>
        <v>396124.5588173116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396124.5588173116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1615.5372045312142</v>
      </c>
      <c r="L1081" s="444">
        <f t="shared" ca="1" si="106"/>
        <v>389344.46629202261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389344.46629202261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1587.2868190091767</v>
      </c>
      <c r="L1082" s="444">
        <f t="shared" ca="1" si="106"/>
        <v>382536.1233812116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382536.1233812116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1558.9187235474642</v>
      </c>
      <c r="L1083" s="444">
        <f t="shared" ca="1" si="106"/>
        <v>375699.4123749389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375699.4123749389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1530.4324276879947</v>
      </c>
      <c r="L1084" s="444">
        <f t="shared" ca="1" si="106"/>
        <v>368834.21507280669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368834.21507280669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1501.8274389291105</v>
      </c>
      <c r="L1085" s="444">
        <f t="shared" ca="1" si="106"/>
        <v>361940.41278191563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361940.41278191563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1473.1032627170644</v>
      </c>
      <c r="L1086" s="444">
        <f t="shared" ca="1" si="106"/>
        <v>355017.88631481252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355017.88631481252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1444.259402437468</v>
      </c>
      <c r="L1087" s="444">
        <f t="shared" ca="1" si="106"/>
        <v>348066.51598742983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348066.51598742983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1415.2953594067069</v>
      </c>
      <c r="L1088" s="444">
        <f t="shared" ca="1" si="106"/>
        <v>341086.18161701632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341086.18161701632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1386.2106328633172</v>
      </c>
      <c r="L1089" s="444">
        <f t="shared" ca="1" si="106"/>
        <v>334076.76252005948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334076.76252005948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1357.0047199593305</v>
      </c>
      <c r="L1090" s="444">
        <f t="shared" ca="1" si="106"/>
        <v>327038.13751019863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327038.13751019863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1327.6771157515768</v>
      </c>
      <c r="L1091" s="444">
        <f t="shared" ca="1" si="106"/>
        <v>319970.18489613006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319970.18489613006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1298.2273131929578</v>
      </c>
      <c r="L1092" s="444">
        <f t="shared" ca="1" si="106"/>
        <v>312872.78247950284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312872.78247950284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1268.6548031236778</v>
      </c>
      <c r="L1093" s="444">
        <f t="shared" ca="1" si="106"/>
        <v>305745.80755280633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305745.80755280633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1238.9590742624423</v>
      </c>
      <c r="L1094" s="444">
        <f t="shared" ca="1" si="106"/>
        <v>298589.13689724857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298589.13689724857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1209.1396131976182</v>
      </c>
      <c r="L1095" s="444">
        <f t="shared" ca="1" si="106"/>
        <v>291402.64678062598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291402.64678062598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1179.1959043783575</v>
      </c>
      <c r="L1096" s="444">
        <f t="shared" ca="1" si="106"/>
        <v>284186.21295518416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284186.21295518416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1149.1274301056833</v>
      </c>
      <c r="L1097" s="444">
        <f t="shared" ca="1" si="106"/>
        <v>276939.71065546968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276939.71065546968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1118.9336705235396</v>
      </c>
      <c r="L1098" s="444">
        <f t="shared" ca="1" si="106"/>
        <v>269663.01459617302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269663.01459617302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1088.6141036098034</v>
      </c>
      <c r="L1099" s="444">
        <f t="shared" ca="1" si="106"/>
        <v>262355.99896996265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262355.99896996265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1058.1682051672601</v>
      </c>
      <c r="L1100" s="444">
        <f t="shared" ca="1" si="106"/>
        <v>255018.53744530972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255018.53744530972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1027.5954488145396</v>
      </c>
      <c r="L1101" s="444">
        <f t="shared" ca="1" si="106"/>
        <v>247650.50316430407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247650.50316430407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996.89530597701616</v>
      </c>
      <c r="L1102" s="444">
        <f t="shared" ca="1" si="106"/>
        <v>240251.76874046092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240251.76874046092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966.06724587766973</v>
      </c>
      <c r="L1103" s="444">
        <f t="shared" ca="1" si="106"/>
        <v>232822.2062565184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232822.2062565184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935.11073552790924</v>
      </c>
      <c r="L1104" s="444">
        <f t="shared" ca="1" si="106"/>
        <v>225361.68726222613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225361.68726222613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904.02523971835808</v>
      </c>
      <c r="L1105" s="444">
        <f t="shared" ca="1" si="106"/>
        <v>217870.0827721243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217870.0827721243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872.81022100960047</v>
      </c>
      <c r="L1106" s="444">
        <f t="shared" ca="1" si="106"/>
        <v>210347.26326331371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210347.26326331371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841.46513972288972</v>
      </c>
      <c r="L1107" s="444">
        <f t="shared" ca="1" si="106"/>
        <v>202793.09867321642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202793.09867321642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809.9894539308176</v>
      </c>
      <c r="L1108" s="444">
        <f t="shared" ca="1" si="106"/>
        <v>195207.45839732705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195207.45839732705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778.38261944794522</v>
      </c>
      <c r="L1109" s="444">
        <f t="shared" ca="1" si="106"/>
        <v>187590.21128695481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187590.21128695481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746.64408982139435</v>
      </c>
      <c r="L1110" s="444">
        <f t="shared" ca="1" si="106"/>
        <v>179941.22564695604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179941.22564695604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714.77331632139942</v>
      </c>
      <c r="L1111" s="444">
        <f t="shared" ca="1" si="106"/>
        <v>172260.36923345726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172260.36923345726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682.76974793182114</v>
      </c>
      <c r="L1112" s="444">
        <f t="shared" ca="1" si="106"/>
        <v>164547.5092515689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164547.5092515689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650.63283134061965</v>
      </c>
      <c r="L1113" s="444">
        <f t="shared" ca="1" si="106"/>
        <v>156802.51235308935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156802.51235308935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618.36201093028819</v>
      </c>
      <c r="L1114" s="444">
        <f t="shared" ca="1" si="106"/>
        <v>149025.24463419945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149025.24463419945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585.95672876824699</v>
      </c>
      <c r="L1115" s="444">
        <f t="shared" ca="1" si="106"/>
        <v>141215.57163314751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141215.57163314751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553.41642459719719</v>
      </c>
      <c r="L1116" s="444">
        <f t="shared" ca="1" si="106"/>
        <v>133373.35832792454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133373.35832792454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520.7405358254349</v>
      </c>
      <c r="L1117" s="444">
        <f t="shared" ca="1" si="106"/>
        <v>125498.46913392979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125498.46913392979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487.92849751712328</v>
      </c>
      <c r="L1118" s="444">
        <f t="shared" ca="1" si="106"/>
        <v>117590.76790162672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117590.76790162672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454.97974238252715</v>
      </c>
      <c r="L1119" s="444">
        <f t="shared" ca="1" si="106"/>
        <v>109650.11791418906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109650.11791418906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421.89370076820364</v>
      </c>
      <c r="L1120" s="444">
        <f t="shared" ca="1" si="106"/>
        <v>101676.38188513709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101676.38188513709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388.66980064715375</v>
      </c>
      <c r="L1121" s="444">
        <f t="shared" ca="1" si="106"/>
        <v>93669.421955964062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93669.421955964062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355.30746760893282</v>
      </c>
      <c r="L1122" s="444">
        <f t="shared" ca="1" si="106"/>
        <v>85629.099693752811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85629.099693752811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321.80612484971925</v>
      </c>
      <c r="L1123" s="444">
        <f t="shared" ca="1" si="106"/>
        <v>77555.276088782353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77555.276088782353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288.16519316234235</v>
      </c>
      <c r="L1124" s="444">
        <f t="shared" ca="1" si="106"/>
        <v>69447.81155212452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69447.81155212452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254.38409092626807</v>
      </c>
      <c r="L1125" s="444">
        <f t="shared" ca="1" si="106"/>
        <v>61306.565913230603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61306.565913230603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220.46223409754342</v>
      </c>
      <c r="L1126" s="444">
        <f t="shared" ca="1" si="106"/>
        <v>53131.39841750796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53131.39841750796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186.39903619869906</v>
      </c>
      <c r="L1127" s="444">
        <f t="shared" ca="1" si="106"/>
        <v>44922.16772388648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44922.16772388648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152.19390830860956</v>
      </c>
      <c r="L1128" s="444">
        <f t="shared" ca="1" si="106"/>
        <v>36678.731902374908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36678.731902374908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117.84625905231134</v>
      </c>
      <c r="L1129" s="444">
        <f t="shared" ca="1" si="106"/>
        <v>28400.948431607037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28400.948431607037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83.355494590778562</v>
      </c>
      <c r="L1130" s="444">
        <f t="shared" ca="1" si="106"/>
        <v>20088.674196377633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20088.674196377633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48.721018610656039</v>
      </c>
      <c r="L1131" s="444">
        <f t="shared" ca="1" si="106"/>
        <v>11741.765485168105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11741.765485168105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13.942232313949669</v>
      </c>
      <c r="L1132" s="444">
        <f t="shared" ca="1" si="106"/>
        <v>3360.0779876618708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3360.0779876618708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-20.981465592326305</v>
      </c>
      <c r="L1133" s="444">
        <f t="shared" ca="1" si="106"/>
        <v>-5056.53320775064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-5056.53320775064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-56.050678906545109</v>
      </c>
      <c r="L1134" s="444">
        <f t="shared" ca="1" si="106"/>
        <v>-13508.213616477371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-13508.213616477371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-91.266013942906483</v>
      </c>
      <c r="L1135" s="444">
        <f t="shared" ca="1" si="106"/>
        <v>-21995.109360240462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-21995.109360240462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-126.62807954191936</v>
      </c>
      <c r="L1136" s="444">
        <f t="shared" ca="1" si="106"/>
        <v>-30517.367169602567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-30517.367169602567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-162.13748708092814</v>
      </c>
      <c r="L1137" s="444">
        <f t="shared" ca="1" si="106"/>
        <v>-39075.134386503683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-39075.134386503683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-197.79485048468277</v>
      </c>
      <c r="L1138" s="444">
        <f t="shared" ca="1" si="106"/>
        <v>-47668.558966808552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-47668.558966808552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-233.60078623595305</v>
      </c>
      <c r="L1139" s="444">
        <f t="shared" ca="1" si="106"/>
        <v>-56297.789482864689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-56297.789482864689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-269.55591338618694</v>
      </c>
      <c r="L1140" s="444">
        <f t="shared" ca="1" si="106"/>
        <v>-64962.975126071062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-64962.975126071062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-305.66085356621352</v>
      </c>
      <c r="L1141" s="444">
        <f t="shared" ca="1" si="106"/>
        <v>-73664.265709457453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-73664.265709457453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-341.91623099699012</v>
      </c>
      <c r="L1142" s="444">
        <f t="shared" ca="1" si="106"/>
        <v>-82401.811670274619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-82401.811670274619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-378.32267250039502</v>
      </c>
      <c r="L1143" s="444">
        <f t="shared" ca="1" si="106"/>
        <v>-91175.764072595193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-91175.764072595193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-414.88080751006407</v>
      </c>
      <c r="L1144" s="444">
        <f t="shared" ca="1" si="106"/>
        <v>-99986.274609925444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-99986.274609925444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-451.59126808227342</v>
      </c>
      <c r="L1145" s="444">
        <f t="shared" ca="1" si="106"/>
        <v>-108833.49560782791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-108833.49560782791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-488.45468890686709</v>
      </c>
      <c r="L1146" s="444">
        <f t="shared" ca="1" si="106"/>
        <v>-117717.58002655496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-117717.58002655496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-525.47170731822973</v>
      </c>
      <c r="L1147" s="444">
        <f t="shared" ca="1" si="106"/>
        <v>-126638.68146369337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-126638.68146369337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-562.64296330630657</v>
      </c>
      <c r="L1148" s="444">
        <f t="shared" ca="1" si="106"/>
        <v>-135596.95415681988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-135596.95415681988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-599.96909952766691</v>
      </c>
      <c r="L1149" s="444">
        <f t="shared" ca="1" si="106"/>
        <v>-144592.55298616772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-144592.55298616772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-637.45076131661631</v>
      </c>
      <c r="L1150" s="444">
        <f t="shared" ca="1" si="106"/>
        <v>-153625.63347730451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-153625.63347730451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-675.08859669635285</v>
      </c>
      <c r="L1151" s="444">
        <f t="shared" ca="1" si="106"/>
        <v>-162696.35180382105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-162696.35180382105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-712.88325639017182</v>
      </c>
      <c r="L1152" s="444">
        <f t="shared" ca="1" si="106"/>
        <v>-171804.8647900314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-171804.8647900314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-750.83539383271489</v>
      </c>
      <c r="L1153" s="444">
        <f t="shared" ca="1" si="106"/>
        <v>-180951.32991368428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-180951.32991368428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-788.94566518126862</v>
      </c>
      <c r="L1154" s="444">
        <f t="shared" ca="1" si="106"/>
        <v>-190135.90530868573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-190135.90530868573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-827.21472932710799</v>
      </c>
      <c r="L1155" s="444">
        <f t="shared" ca="1" si="106"/>
        <v>-199358.74976783301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-199358.74976783301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-865.64324790688829</v>
      </c>
      <c r="L1156" s="444">
        <f t="shared" ca="1" si="106"/>
        <v>-208620.02274556007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-208620.02274556007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-904.23188531408437</v>
      </c>
      <c r="L1157" s="444">
        <f t="shared" ca="1" si="106"/>
        <v>-217919.88436069433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-217919.88436069433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-942.98130871047726</v>
      </c>
      <c r="L1158" s="444">
        <f t="shared" ca="1" si="106"/>
        <v>-227258.49539922498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-227258.49539922498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-981.89218803768813</v>
      </c>
      <c r="L1159" s="444">
        <f t="shared" ca="1" si="106"/>
        <v>-236636.01731708285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-236636.01731708285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-1020.9651960287626</v>
      </c>
      <c r="L1160" s="444">
        <f t="shared" ca="1" si="106"/>
        <v>-246052.61224293179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-246052.61224293179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-1060.2010082197999</v>
      </c>
      <c r="L1161" s="444">
        <f t="shared" ca="1" si="106"/>
        <v>-255508.44298097177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-255508.44298097177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-1099.6003029616331</v>
      </c>
      <c r="L1162" s="444">
        <f t="shared" ca="1" si="106"/>
        <v>-265003.67301375361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-265003.67301375361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-1139.1637614315575</v>
      </c>
      <c r="L1163" s="444">
        <f t="shared" ca="1" si="106"/>
        <v>-274538.46650500537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-274538.46650500537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-1178.8920676451064</v>
      </c>
      <c r="L1164" s="444">
        <f t="shared" ca="1" si="106"/>
        <v>-284112.98830247065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-284112.98830247065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-1218.7859084678785</v>
      </c>
      <c r="L1165" s="444">
        <f t="shared" ca="1" si="106"/>
        <v>-293727.40394075873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-293727.40394075873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-1258.8459736274121</v>
      </c>
      <c r="L1166" s="444">
        <f t="shared" ca="1" si="106"/>
        <v>-303381.87964420632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-303381.87964420632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-1299.0729557251104</v>
      </c>
      <c r="L1167" s="444">
        <f t="shared" ca="1" si="106"/>
        <v>-313076.58232975163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-313076.58232975163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-1339.467550248216</v>
      </c>
      <c r="L1168" s="444">
        <f t="shared" ca="1" si="106"/>
        <v>-322811.67960982001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-322811.67960982001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-1345.0486650409166</v>
      </c>
      <c r="L1169" s="444">
        <f t="shared" ca="1" si="106"/>
        <v>-324156.72827486094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-324156.72827486094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-1350.6530344785872</v>
      </c>
      <c r="L1170" s="444">
        <f t="shared" ca="1" si="106"/>
        <v>-325507.38130933954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-325507.38130933954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-1356.2807554555814</v>
      </c>
      <c r="L1171" s="444">
        <f t="shared" ca="1" si="106"/>
        <v>-326863.66206479515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-326863.66206479515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-1361.9319252699797</v>
      </c>
      <c r="L1172" s="444">
        <f t="shared" ca="1" si="106"/>
        <v>-328225.59399006516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-328225.59399006516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-1367.6066416252715</v>
      </c>
      <c r="L1173" s="444">
        <f t="shared" ca="1" si="106"/>
        <v>-329593.20063169044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-329593.20063169044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-1373.3050026320434</v>
      </c>
      <c r="L1174" s="444">
        <f t="shared" ca="1" si="106"/>
        <v>-330966.50563432247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-330966.50563432247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-1379.027106809677</v>
      </c>
      <c r="L1175" s="444">
        <f t="shared" ca="1" si="106"/>
        <v>-332345.53274113213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-332345.53274113213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-1384.7730530880506</v>
      </c>
      <c r="L1176" s="444">
        <f t="shared" ca="1" si="106"/>
        <v>-333730.30579422018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-333730.30579422018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-1390.5429408092507</v>
      </c>
      <c r="L1177" s="444">
        <f t="shared" ca="1" si="106"/>
        <v>-335120.84873502946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-335120.84873502946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-1396.3368697292894</v>
      </c>
      <c r="L1178" s="444">
        <f t="shared" ca="1" si="106"/>
        <v>-336517.18560475874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-336517.18560475874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-1402.154940019828</v>
      </c>
      <c r="L1179" s="444">
        <f t="shared" ca="1" si="106"/>
        <v>-337919.34054477856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-337919.34054477856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-1407.9972522699106</v>
      </c>
      <c r="L1180" s="444">
        <f t="shared" ca="1" si="106"/>
        <v>-339327.3377970485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-339327.3377970485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-1413.8639074877021</v>
      </c>
      <c r="L1181" s="444">
        <f t="shared" ca="1" si="106"/>
        <v>-340741.20170453622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-340741.20170453622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-1419.7550071022342</v>
      </c>
      <c r="L1182" s="444">
        <f t="shared" ca="1" si="106"/>
        <v>-342160.95671163843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-342160.95671163843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-1425.6706529651601</v>
      </c>
      <c r="L1183" s="444">
        <f t="shared" ca="1" si="106"/>
        <v>-343586.62736460357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-343586.62736460357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-1431.6109473525148</v>
      </c>
      <c r="L1184" s="444">
        <f t="shared" ca="1" si="106"/>
        <v>-345018.23831195611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-345018.23831195611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-1437.5759929664837</v>
      </c>
      <c r="L1185" s="444">
        <f t="shared" ca="1" si="106"/>
        <v>-346455.81430492259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-346455.81430492259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-1443.5658929371775</v>
      </c>
      <c r="L1186" s="444">
        <f t="shared" ca="1" si="106"/>
        <v>-347899.38019785978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-347899.38019785978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-1449.5807508244156</v>
      </c>
      <c r="L1187" s="444">
        <f t="shared" ca="1" si="106"/>
        <v>-349348.96094868419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-349348.96094868419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-1455.6206706195176</v>
      </c>
      <c r="L1188" s="444">
        <f t="shared" ca="1" si="106"/>
        <v>-350804.58161930373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-350804.58161930373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-1461.6857567470988</v>
      </c>
      <c r="L1189" s="444">
        <f t="shared" ca="1" si="106"/>
        <v>-352266.26737605082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-352266.26737605082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-1467.7761140668783</v>
      </c>
      <c r="L1190" s="444">
        <f t="shared" ca="1" si="106"/>
        <v>-353734.04349011771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-353734.04349011771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-1473.8918478754904</v>
      </c>
      <c r="L1191" s="444">
        <f t="shared" ca="1" si="106"/>
        <v>-355207.9353379932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-355207.9353379932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-1480.0330639083049</v>
      </c>
      <c r="L1192" s="444">
        <f t="shared" ca="1" si="106"/>
        <v>-356687.96840190148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-356687.96840190148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-1486.1998683412562</v>
      </c>
      <c r="L1193" s="444">
        <f t="shared" ca="1" si="106"/>
        <v>-358174.16827024275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-358174.16827024275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-1492.3923677926782</v>
      </c>
      <c r="L1194" s="444">
        <f t="shared" ca="1" si="106"/>
        <v>-359666.56063803541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-359666.56063803541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-1498.6106693251475</v>
      </c>
      <c r="L1195" s="444">
        <f t="shared" ca="1" si="106"/>
        <v>-361165.17130736058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-361165.17130736058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-1504.8548804473357</v>
      </c>
      <c r="L1196" s="444">
        <f t="shared" ca="1" si="106"/>
        <v>-362670.0261878079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-362670.0261878079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-1511.1251091158663</v>
      </c>
      <c r="L1197" s="444">
        <f t="shared" ca="1" si="106"/>
        <v>-364181.15129692375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-364181.15129692375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-1517.4214637371822</v>
      </c>
      <c r="L1198" s="444">
        <f t="shared" ca="1" si="106"/>
        <v>-365698.57276066096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-365698.57276066096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-1523.7440531694206</v>
      </c>
      <c r="L1199" s="444">
        <f t="shared" ca="1" si="106"/>
        <v>-367222.3168138304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-367222.3168138304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-1530.0929867242933</v>
      </c>
      <c r="L1200" s="444">
        <f t="shared" ca="1" si="106"/>
        <v>-368752.40980055468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-368752.40980055468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-1536.4683741689778</v>
      </c>
      <c r="L1201" s="444">
        <f t="shared" ca="1" si="106"/>
        <v>-370288.87817472365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-370288.87817472365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-1542.8703257280151</v>
      </c>
      <c r="L1202" s="444">
        <f t="shared" ca="1" si="106"/>
        <v>-371831.74850045168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-371831.74850045168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-1549.2989520852152</v>
      </c>
      <c r="L1203" s="444">
        <f t="shared" ca="1" si="106"/>
        <v>-373381.04745253688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-373381.04745253688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-1555.7543643855704</v>
      </c>
      <c r="L1204" s="444">
        <f t="shared" ca="1" si="106"/>
        <v>-374936.80181692244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-374936.80181692244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-1562.2366742371769</v>
      </c>
      <c r="L1205" s="444">
        <f t="shared" ca="1" si="106"/>
        <v>-376499.03849115962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-376499.03849115962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-1568.745993713165</v>
      </c>
      <c r="L1206" s="444">
        <f t="shared" ca="1" si="106"/>
        <v>-378067.78448487277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-378067.78448487277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-1575.2824353536366</v>
      </c>
      <c r="L1207" s="444">
        <f t="shared" ca="1" si="106"/>
        <v>-379643.06692022638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-379643.06692022638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-1581.8461121676098</v>
      </c>
      <c r="L1208" s="444">
        <f t="shared" ca="1" si="106"/>
        <v>-381224.91303239402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-381224.91303239402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-1588.437137634975</v>
      </c>
      <c r="L1209" s="444">
        <f t="shared" ca="1" si="106"/>
        <v>-382813.35017002898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-382813.35017002898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-1595.055625708454</v>
      </c>
      <c r="L1210" s="444">
        <f t="shared" ca="1" si="106"/>
        <v>-384408.40579573746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-384408.40579573746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-1601.7016908155726</v>
      </c>
      <c r="L1211" s="444">
        <f t="shared" ca="1" si="106"/>
        <v>-386010.10748655302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-386010.10748655302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-1608.3754478606377</v>
      </c>
      <c r="L1212" s="444">
        <f t="shared" ca="1" si="106"/>
        <v>-387618.48293441365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-387618.48293441365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-1615.0770122267236</v>
      </c>
      <c r="L1213" s="444">
        <f t="shared" ca="1" si="106"/>
        <v>-389233.55994664039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-389233.55994664039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-1621.8064997776683</v>
      </c>
      <c r="L1214" s="444">
        <f t="shared" ca="1" si="106"/>
        <v>-390855.36644641805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-390855.36644641805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-1628.5640268600753</v>
      </c>
      <c r="L1215" s="444">
        <f t="shared" ca="1" si="106"/>
        <v>-392483.9304732781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-392483.9304732781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-1635.3497103053255</v>
      </c>
      <c r="L1216" s="444">
        <f t="shared" ca="1" si="106"/>
        <v>-394119.28018358344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-394119.28018358344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-1642.1636674315976</v>
      </c>
      <c r="L1217" s="444">
        <f t="shared" ca="1" si="106"/>
        <v>-395761.44385101506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-395761.44385101506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-1649.0060160458961</v>
      </c>
      <c r="L1218" s="444">
        <f t="shared" ca="1" si="106"/>
        <v>-397410.44986706099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-397410.44986706099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-1655.8768744460874</v>
      </c>
      <c r="L1219" s="444">
        <f t="shared" ca="1" si="106"/>
        <v>-399066.3267415071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-399066.3267415071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-1662.7763614229461</v>
      </c>
      <c r="L1220" s="444">
        <f t="shared" ca="1" si="106"/>
        <v>-400729.10310293006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-400729.10310293006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-1669.7045962622085</v>
      </c>
      <c r="L1221" s="444">
        <f t="shared" ca="1" si="106"/>
        <v>-402398.80769919226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-402398.80769919226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-1676.6616987466343</v>
      </c>
      <c r="L1222" s="444">
        <f t="shared" ca="1" si="106"/>
        <v>-404075.46939793887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-404075.46939793887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-1683.6477891580787</v>
      </c>
      <c r="L1223" s="444">
        <f t="shared" ca="1" si="106"/>
        <v>-405759.11718709697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-405759.11718709697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-1690.6629882795708</v>
      </c>
      <c r="L1224" s="444">
        <f t="shared" ca="1" si="106"/>
        <v>-407449.78017537657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-407449.78017537657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-1697.7074173974024</v>
      </c>
      <c r="L1225" s="444">
        <f t="shared" ca="1" si="106"/>
        <v>-409147.48759277398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-409147.48759277398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-1704.781198303225</v>
      </c>
      <c r="L1226" s="444">
        <f t="shared" ca="1" si="106"/>
        <v>-410852.26879107719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-410852.26879107719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-1711.884453296155</v>
      </c>
      <c r="L1227" s="444">
        <f t="shared" ca="1" si="106"/>
        <v>-412564.15324437333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-412564.15324437333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-1719.0173051848888</v>
      </c>
      <c r="L1228" s="444">
        <f t="shared" ca="1" si="106"/>
        <v>-414283.17054955824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-414283.17054955824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-1726.1798772898258</v>
      </c>
      <c r="L1229" s="444">
        <f t="shared" ca="1" si="106"/>
        <v>-416009.35042684805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-416009.35042684805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-1733.3722934452001</v>
      </c>
      <c r="L1230" s="444">
        <f t="shared" ca="1" si="106"/>
        <v>-417742.72272029327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-417742.72272029327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-1740.5946780012218</v>
      </c>
      <c r="L1231" s="444">
        <f t="shared" ca="1" si="106"/>
        <v>-419483.31739829452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-419483.31739829452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-1747.8471558262272</v>
      </c>
      <c r="L1232" s="444">
        <f t="shared" ca="1" si="106"/>
        <v>-421231.16455412074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-421231.16455412074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-1755.1298523088365</v>
      </c>
      <c r="L1233" s="444">
        <f t="shared" ca="1" si="106"/>
        <v>-422986.29440642957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-422986.29440642957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-1762.4428933601232</v>
      </c>
      <c r="L1234" s="444">
        <f t="shared" ca="1" si="106"/>
        <v>-424748.73729978967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-424748.73729978967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-1769.7864054157906</v>
      </c>
      <c r="L1235" s="444">
        <f t="shared" ca="1" si="106"/>
        <v>-426518.52370520547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-426518.52370520547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-1777.160515438356</v>
      </c>
      <c r="L1236" s="444">
        <f t="shared" ca="1" si="106"/>
        <v>-428295.68422064383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-428295.68422064383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-1784.5653509193492</v>
      </c>
      <c r="L1237" s="444">
        <f t="shared" ca="1" si="106"/>
        <v>-430080.24957156315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-430080.24957156315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-1792.0010398815134</v>
      </c>
      <c r="L1238" s="444">
        <f t="shared" ca="1" si="106"/>
        <v>-431872.25061144464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-431872.25061144464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-1799.4677108810192</v>
      </c>
      <c r="L1239" s="444">
        <f t="shared" ca="1" si="106"/>
        <v>-433671.71832232567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-433671.71832232567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-1806.9654930096904</v>
      </c>
      <c r="L1240" s="444">
        <f t="shared" ca="1" si="106"/>
        <v>-435478.68381533539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-435478.68381533539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-1814.4945158972307</v>
      </c>
      <c r="L1241" s="444">
        <f t="shared" ca="1" si="106"/>
        <v>-437293.17833123263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-437293.17833123263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-1822.0549097134692</v>
      </c>
      <c r="L1242" s="444">
        <f t="shared" ca="1" si="106"/>
        <v>-439115.23324094608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-439115.23324094608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-1829.6468051706083</v>
      </c>
      <c r="L1243" s="444">
        <f t="shared" ca="1" si="106"/>
        <v>-440944.88004611671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-440944.88004611671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-1837.2703335254862</v>
      </c>
      <c r="L1244" s="444">
        <f t="shared" ca="1" si="106"/>
        <v>-442782.1503796422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-442782.1503796422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-1844.9256265818424</v>
      </c>
      <c r="L1245" s="444">
        <f t="shared" ca="1" si="106"/>
        <v>-444627.07600622403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-444627.07600622403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-1852.6128166926001</v>
      </c>
      <c r="L1246" s="444">
        <f t="shared" ca="1" si="106"/>
        <v>-446479.68882291665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-446479.68882291665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-1860.3320367621527</v>
      </c>
      <c r="L1247" s="444">
        <f t="shared" ca="1" si="106"/>
        <v>-448340.0208596788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-448340.0208596788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-1868.0834202486617</v>
      </c>
      <c r="L1248" s="444">
        <f t="shared" ca="1" si="106"/>
        <v>-450208.10427992744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-450208.10427992744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-1875.8671011663644</v>
      </c>
      <c r="L1249" s="444">
        <f t="shared" ca="1" si="106"/>
        <v>-452083.97138109378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-452083.97138109378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-1883.6832140878907</v>
      </c>
      <c r="L1250" s="444">
        <f t="shared" ca="1" si="106"/>
        <v>-453967.6545951817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-453967.6545951817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-1891.53189414659</v>
      </c>
      <c r="L1251" s="444">
        <f t="shared" ca="1" si="106"/>
        <v>-455859.18648932828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-455859.18648932828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-1899.4132770388678</v>
      </c>
      <c r="L1252" s="444">
        <f t="shared" ca="1" si="106"/>
        <v>-457758.59976636712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-457758.59976636712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-1907.3274990265297</v>
      </c>
      <c r="L1253" s="444">
        <f t="shared" ca="1" si="106"/>
        <v>-459665.92726539366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-459665.92726539366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-1915.2746969391403</v>
      </c>
      <c r="L1254" s="444">
        <f t="shared" ca="1" si="106"/>
        <v>-461581.20196233282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-461581.20196233282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-1923.2550081763868</v>
      </c>
      <c r="L1255" s="444">
        <f t="shared" ca="1" si="106"/>
        <v>-463504.4569705092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-463504.4569705092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-1931.2685707104549</v>
      </c>
      <c r="L1256" s="444">
        <f t="shared" ca="1" si="106"/>
        <v>-465435.72554121964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-465435.72554121964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-1939.3155230884151</v>
      </c>
      <c r="L1257" s="444">
        <f t="shared" ca="1" si="106"/>
        <v>-467375.04106430808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-467375.04106430808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-1947.3960044346168</v>
      </c>
      <c r="L1258" s="444">
        <f t="shared" ca="1" si="106"/>
        <v>-469322.4370687427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-469322.4370687427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-1955.5101544530949</v>
      </c>
      <c r="L1259" s="444">
        <f t="shared" ca="1" si="106"/>
        <v>-471277.94722319581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-471277.94722319581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-1963.6581134299824</v>
      </c>
      <c r="L1260" s="444">
        <f t="shared" ca="1" si="106"/>
        <v>-473241.60533662577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-473241.60533662577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-1971.8400222359408</v>
      </c>
      <c r="L1261" s="444">
        <f t="shared" ca="1" si="106"/>
        <v>-475213.4453588617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-475213.4453588617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-1980.0560223285906</v>
      </c>
      <c r="L1262" s="444">
        <f t="shared" ca="1" si="106"/>
        <v>-477193.50138119032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-477193.50138119032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-1988.3062557549595</v>
      </c>
      <c r="L1263" s="444">
        <f t="shared" ca="1" si="106"/>
        <v>-479181.80763694528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-479181.80763694528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-1996.5908651539389</v>
      </c>
      <c r="L1264" s="444">
        <f t="shared" ca="1" si="106"/>
        <v>-481178.39850209921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-481178.39850209921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-2004.9099937587466</v>
      </c>
      <c r="L1265" s="444">
        <f t="shared" ca="1" si="106"/>
        <v>-483183.30849585799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-483183.30849585799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-2013.2637853994081</v>
      </c>
      <c r="L1266" s="444">
        <f t="shared" ca="1" si="106"/>
        <v>-485196.57228125737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-485196.57228125737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-2021.6523845052391</v>
      </c>
      <c r="L1267" s="444">
        <f t="shared" ca="1" si="106"/>
        <v>-487218.22466576262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-487218.22466576262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-2030.0759361073442</v>
      </c>
      <c r="L1268" s="444">
        <f t="shared" ca="1" si="106"/>
        <v>-489248.30060187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-489248.30060187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-2038.5345858411249</v>
      </c>
      <c r="L1269" s="444">
        <f t="shared" ca="1" si="106"/>
        <v>-491286.83518771111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-491286.83518771111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-2047.0284799487963</v>
      </c>
      <c r="L1270" s="444">
        <f t="shared" ca="1" si="106"/>
        <v>-493333.86366765993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-493333.86366765993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-2055.5577652819161</v>
      </c>
      <c r="L1271" s="444">
        <f t="shared" ca="1" si="106"/>
        <v>-495389.42143294186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-495389.42143294186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-2064.1225893039241</v>
      </c>
      <c r="L1272" s="444">
        <f t="shared" ca="1" si="106"/>
        <v>-497453.5440222458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-497453.5440222458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-2072.7231000926904</v>
      </c>
      <c r="L1273" s="444">
        <f t="shared" ca="1" si="106"/>
        <v>-499526.26712233847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-499526.26712233847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-2081.3594463430768</v>
      </c>
      <c r="L1274" s="444">
        <f t="shared" ca="1" si="106"/>
        <v>-501607.62656868156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-501607.62656868156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-2090.0317773695065</v>
      </c>
      <c r="L1275" s="444">
        <f t="shared" ca="1" si="106"/>
        <v>-503697.65834605106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-503697.65834605106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-2098.7402431085461</v>
      </c>
      <c r="L1276" s="444">
        <f t="shared" ca="1" si="106"/>
        <v>-505796.39858915959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-505796.39858915959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-2107.4849941214984</v>
      </c>
      <c r="L1277" s="444">
        <f t="shared" ca="1" si="106"/>
        <v>-507903.88358328107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-507903.88358328107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-2116.2661815970046</v>
      </c>
      <c r="L1278" s="444">
        <f t="shared" ca="1" si="106"/>
        <v>-510020.14976487809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-510020.14976487809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-2125.0839573536587</v>
      </c>
      <c r="L1279" s="444">
        <f t="shared" ca="1" si="106"/>
        <v>-512145.23372223176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-512145.23372223176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-2133.938473842632</v>
      </c>
      <c r="L1280" s="444">
        <f t="shared" ca="1" si="106"/>
        <v>-514279.17219607439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-514279.17219607439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-2142.8298841503101</v>
      </c>
      <c r="L1281" s="444">
        <f t="shared" ca="1" si="106"/>
        <v>-516422.00208022469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-516422.00208022469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-2151.758342000936</v>
      </c>
      <c r="L1282" s="444">
        <f t="shared" ca="1" si="106"/>
        <v>-518573.76042222563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-518573.76042222563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-2160.7240017592731</v>
      </c>
      <c r="L1283" s="444">
        <f t="shared" ref="L1283:L1537" ca="1" si="127">I1283-J1283+K1283</f>
        <v>-520734.48442398489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-520734.48442398489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-2169.7270184332706</v>
      </c>
      <c r="L1284" s="444">
        <f t="shared" ca="1" si="127"/>
        <v>-522904.21144241816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-522904.21144241816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-2178.7675476767422</v>
      </c>
      <c r="L1285" s="444">
        <f t="shared" ca="1" si="127"/>
        <v>-525082.97899009485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-525082.97899009485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-2187.8457457920617</v>
      </c>
      <c r="L1286" s="444">
        <f t="shared" ca="1" si="127"/>
        <v>-527270.82473588688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-527270.82473588688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-2196.9617697328622</v>
      </c>
      <c r="L1287" s="444">
        <f t="shared" ca="1" si="127"/>
        <v>-529467.78650561976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-529467.78650561976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-2206.1157771067492</v>
      </c>
      <c r="L1288" s="444">
        <f t="shared" ca="1" si="127"/>
        <v>-531673.90228272649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-531673.90228272649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-2215.3079261780272</v>
      </c>
      <c r="L1289" s="444">
        <f t="shared" ca="1" si="127"/>
        <v>-533889.21020890446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-533889.21020890446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-2224.5383758704352</v>
      </c>
      <c r="L1290" s="444">
        <f t="shared" ca="1" si="127"/>
        <v>-536113.7485847749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-536113.7485847749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-2233.8072857698953</v>
      </c>
      <c r="L1291" s="444">
        <f t="shared" ca="1" si="127"/>
        <v>-538347.55587054475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-538347.55587054475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-2243.1148161272699</v>
      </c>
      <c r="L1292" s="444">
        <f t="shared" ca="1" si="127"/>
        <v>-540590.67068667198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-540590.67068667198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-2252.4611278611333</v>
      </c>
      <c r="L1293" s="444">
        <f t="shared" ca="1" si="127"/>
        <v>-542843.13181453315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-542843.13181453315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-2261.846382560555</v>
      </c>
      <c r="L1294" s="444">
        <f t="shared" ca="1" si="127"/>
        <v>-545104.9781970937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-545104.9781970937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-2271.2707424878904</v>
      </c>
      <c r="L1295" s="444">
        <f t="shared" ca="1" si="127"/>
        <v>-547376.24893958156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-547376.24893958156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-2280.7343705815897</v>
      </c>
      <c r="L1296" s="444">
        <f t="shared" ca="1" si="127"/>
        <v>-549656.98331016314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-549656.98331016314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-2290.237430459013</v>
      </c>
      <c r="L1297" s="444">
        <f t="shared" ca="1" si="127"/>
        <v>-551947.22074062214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-551947.22074062214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-2299.7800864192591</v>
      </c>
      <c r="L1298" s="444">
        <f t="shared" ca="1" si="127"/>
        <v>-554247.00082704145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-554247.00082704145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-2309.362503446006</v>
      </c>
      <c r="L1299" s="444">
        <f t="shared" ca="1" si="127"/>
        <v>-556556.36333048751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-556556.36333048751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-2318.9848472103645</v>
      </c>
      <c r="L1300" s="444">
        <f t="shared" ca="1" si="127"/>
        <v>-558875.34817769786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-558875.34817769786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-2328.647284073741</v>
      </c>
      <c r="L1301" s="444">
        <f t="shared" ca="1" si="127"/>
        <v>-561203.99546177161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-561203.99546177161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-2338.3499810907151</v>
      </c>
      <c r="L1302" s="444">
        <f t="shared" ca="1" si="127"/>
        <v>-563542.34544286237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-563542.34544286237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-2348.0931060119265</v>
      </c>
      <c r="L1303" s="444">
        <f t="shared" ca="1" si="127"/>
        <v>-565890.43854887434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-565890.43854887434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-2357.8768272869765</v>
      </c>
      <c r="L1304" s="444">
        <f t="shared" ca="1" si="127"/>
        <v>-568248.31537616136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-568248.31537616136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-2367.7013140673389</v>
      </c>
      <c r="L1305" s="444">
        <f t="shared" ca="1" si="127"/>
        <v>-570616.01669022872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-570616.01669022872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-2377.5667362092863</v>
      </c>
      <c r="L1306" s="444">
        <f t="shared" ca="1" si="127"/>
        <v>-572993.58342643804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-572993.58342643804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-2387.4732642768249</v>
      </c>
      <c r="L1307" s="444">
        <f t="shared" ca="1" si="127"/>
        <v>-575381.0566907149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-575381.0566907149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-2397.4210695446454</v>
      </c>
      <c r="L1308" s="444">
        <f t="shared" ca="1" si="127"/>
        <v>-577778.47776025953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-577778.47776025953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-2407.4103240010813</v>
      </c>
      <c r="L1309" s="444">
        <f t="shared" ca="1" si="127"/>
        <v>-580185.88808426063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-580185.88808426063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-2417.4412003510861</v>
      </c>
      <c r="L1310" s="444">
        <f t="shared" ca="1" si="127"/>
        <v>-582603.32928461174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-582603.32928461174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-2427.5138720192153</v>
      </c>
      <c r="L1311" s="444">
        <f t="shared" ca="1" si="127"/>
        <v>-585030.84315663099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-585030.84315663099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-2437.6285131526292</v>
      </c>
      <c r="L1312" s="444">
        <f t="shared" ca="1" si="127"/>
        <v>-587468.47166978358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-587468.47166978358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-2447.7852986240982</v>
      </c>
      <c r="L1313" s="444">
        <f t="shared" ca="1" si="127"/>
        <v>-589916.25696840766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-589916.25696840766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-2457.9844040350317</v>
      </c>
      <c r="L1314" s="444">
        <f t="shared" ca="1" si="127"/>
        <v>-592374.24137244269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-592374.24137244269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-2468.2260057185113</v>
      </c>
      <c r="L1315" s="444">
        <f t="shared" ca="1" si="127"/>
        <v>-594842.46737816115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-594842.46737816115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-2478.5102807423382</v>
      </c>
      <c r="L1316" s="444">
        <f t="shared" ca="1" si="127"/>
        <v>-597320.97765890346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-597320.97765890346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-2488.8374069120978</v>
      </c>
      <c r="L1317" s="444">
        <f t="shared" ca="1" si="127"/>
        <v>-599809.81506581558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-599809.81506581558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-2499.2075627742315</v>
      </c>
      <c r="L1318" s="444">
        <f t="shared" ca="1" si="127"/>
        <v>-602309.02262858977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-602309.02262858977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-2509.6209276191239</v>
      </c>
      <c r="L1319" s="444">
        <f t="shared" ca="1" si="127"/>
        <v>-604818.64355620893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-604818.64355620893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-2520.0776814842038</v>
      </c>
      <c r="L1320" s="444">
        <f t="shared" ca="1" si="127"/>
        <v>-607338.7212376931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-607338.7212376931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-2530.5780051570546</v>
      </c>
      <c r="L1321" s="444">
        <f t="shared" ca="1" si="127"/>
        <v>-609869.29924285016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-609869.29924285016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-2541.1220801785421</v>
      </c>
      <c r="L1322" s="444">
        <f t="shared" ca="1" si="127"/>
        <v>-612410.42132302874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-612410.42132302874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-2551.7100888459531</v>
      </c>
      <c r="L1323" s="444">
        <f t="shared" ca="1" si="127"/>
        <v>-614962.13141187467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-614962.13141187467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-2562.3422142161444</v>
      </c>
      <c r="L1324" s="444">
        <f t="shared" ca="1" si="127"/>
        <v>-617524.4736260908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-617524.4736260908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-2573.0186401087117</v>
      </c>
      <c r="L1325" s="444">
        <f t="shared" ca="1" si="127"/>
        <v>-620097.49226619955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-620097.49226619955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-2583.7395511091649</v>
      </c>
      <c r="L1326" s="444">
        <f t="shared" ca="1" si="127"/>
        <v>-622681.2318173087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-622681.2318173087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-2594.5051325721197</v>
      </c>
      <c r="L1327" s="444">
        <f t="shared" ca="1" si="127"/>
        <v>-625275.73694988084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-625275.73694988084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-2605.3155706245034</v>
      </c>
      <c r="L1328" s="444">
        <f t="shared" ca="1" si="127"/>
        <v>-627881.05252050539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-627881.05252050539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-2616.1710521687723</v>
      </c>
      <c r="L1329" s="444">
        <f t="shared" ca="1" si="127"/>
        <v>-630497.22357267421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-630497.22357267421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-2627.0717648861423</v>
      </c>
      <c r="L1330" s="444">
        <f t="shared" ca="1" si="127"/>
        <v>-633124.29533756035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-633124.29533756035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-2638.0178972398348</v>
      </c>
      <c r="L1331" s="444">
        <f t="shared" ca="1" si="127"/>
        <v>-635762.31323480024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-635762.31323480024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-2649.0096384783342</v>
      </c>
      <c r="L1332" s="444">
        <f t="shared" ca="1" si="127"/>
        <v>-638411.32287327852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-638411.32287327852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-2660.0471786386606</v>
      </c>
      <c r="L1333" s="444">
        <f t="shared" ca="1" si="127"/>
        <v>-641071.37005191715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-641071.37005191715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-2671.1307085496546</v>
      </c>
      <c r="L1334" s="444">
        <f t="shared" ca="1" si="127"/>
        <v>-643742.50076046679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-643742.50076046679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-2682.2604198352783</v>
      </c>
      <c r="L1335" s="444">
        <f t="shared" ca="1" si="127"/>
        <v>-646424.76118030213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-646424.76118030213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-2693.4365049179255</v>
      </c>
      <c r="L1336" s="444">
        <f t="shared" ca="1" si="127"/>
        <v>-649118.19768522005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-649118.19768522005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-2704.6591570217502</v>
      </c>
      <c r="L1337" s="444">
        <f t="shared" ca="1" si="127"/>
        <v>-651822.85684224183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-651822.85684224183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-2715.9285701760077</v>
      </c>
      <c r="L1338" s="444">
        <f t="shared" ca="1" si="127"/>
        <v>-654538.78541241784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-654538.78541241784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-2727.2449392184076</v>
      </c>
      <c r="L1339" s="444">
        <f t="shared" ca="1" si="127"/>
        <v>-657266.03035163623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-657266.03035163623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-2738.6084597984841</v>
      </c>
      <c r="L1340" s="444">
        <f t="shared" ca="1" si="127"/>
        <v>-660004.63881143474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-660004.63881143474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-2750.0193283809781</v>
      </c>
      <c r="L1341" s="444">
        <f t="shared" ca="1" si="127"/>
        <v>-662754.65813981567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-662754.65813981567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-2761.4777422492321</v>
      </c>
      <c r="L1342" s="444">
        <f t="shared" ca="1" si="127"/>
        <v>-665516.13588206493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-665516.13588206493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-2772.9838995086038</v>
      </c>
      <c r="L1343" s="444">
        <f t="shared" ca="1" si="127"/>
        <v>-668289.11978157354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-668289.11978157354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-2784.5379990898896</v>
      </c>
      <c r="L1344" s="444">
        <f t="shared" ca="1" si="127"/>
        <v>-671073.65778066346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-671073.65778066346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-2796.1402407527644</v>
      </c>
      <c r="L1345" s="444">
        <f t="shared" ca="1" si="127"/>
        <v>-673869.79802141618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-673869.79802141618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-2807.7908250892342</v>
      </c>
      <c r="L1346" s="444">
        <f t="shared" ca="1" si="127"/>
        <v>-676677.58884650539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-676677.58884650539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-2819.4899535271056</v>
      </c>
      <c r="L1347" s="444">
        <f t="shared" ca="1" si="127"/>
        <v>-679497.0788000325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-679497.0788000325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-2831.2378283334688</v>
      </c>
      <c r="L1348" s="444">
        <f t="shared" ca="1" si="127"/>
        <v>-682328.31662836601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-682328.31662836601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-2843.0346526181916</v>
      </c>
      <c r="L1349" s="444">
        <f t="shared" ca="1" si="127"/>
        <v>-685171.35128098424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-685171.35128098424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-2854.8806303374345</v>
      </c>
      <c r="L1350" s="444">
        <f t="shared" ca="1" si="127"/>
        <v>-688026.23191132164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-688026.23191132164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-2866.7759662971735</v>
      </c>
      <c r="L1351" s="444">
        <f t="shared" ca="1" si="127"/>
        <v>-690893.00787761877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-690893.00787761877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-2878.7208661567447</v>
      </c>
      <c r="L1352" s="444">
        <f t="shared" ca="1" si="127"/>
        <v>-693771.72874377551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-693771.72874377551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-2890.715536432398</v>
      </c>
      <c r="L1353" s="444">
        <f t="shared" ca="1" si="127"/>
        <v>-696662.44428020786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-696662.44428020786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-2902.7601845008662</v>
      </c>
      <c r="L1354" s="444">
        <f t="shared" ca="1" si="127"/>
        <v>-699565.20446470869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-699565.20446470869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-2914.8550186029529</v>
      </c>
      <c r="L1355" s="444">
        <f t="shared" ca="1" si="127"/>
        <v>-702480.0594833116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-702480.0594833116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-2927.0002478471315</v>
      </c>
      <c r="L1356" s="444">
        <f t="shared" ca="1" si="127"/>
        <v>-705407.05973115878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-705407.05973115878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-2939.1960822131614</v>
      </c>
      <c r="L1357" s="444">
        <f t="shared" ca="1" si="127"/>
        <v>-708346.25581337197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-708346.25581337197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-2951.4427325557167</v>
      </c>
      <c r="L1358" s="444">
        <f t="shared" ca="1" si="127"/>
        <v>-711297.69854592765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-711297.69854592765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-2963.7404106080317</v>
      </c>
      <c r="L1359" s="444">
        <f t="shared" ca="1" si="127"/>
        <v>-714261.43895653565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-714261.43895653565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-2976.0893289855653</v>
      </c>
      <c r="L1360" s="444">
        <f t="shared" ca="1" si="127"/>
        <v>-717237.5282855212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-717237.5282855212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-2988.4897011896715</v>
      </c>
      <c r="L1361" s="444">
        <f t="shared" ca="1" si="127"/>
        <v>-720226.01798671088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-720226.01798671088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-3000.9417416112951</v>
      </c>
      <c r="L1362" s="444">
        <f t="shared" ca="1" si="127"/>
        <v>-723226.95972832222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-723226.95972832222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-3013.4456655346758</v>
      </c>
      <c r="L1363" s="444">
        <f t="shared" ca="1" si="127"/>
        <v>-726240.40539385693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-726240.40539385693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-3026.0016891410705</v>
      </c>
      <c r="L1364" s="444">
        <f t="shared" ca="1" si="127"/>
        <v>-729266.40708299796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-729266.40708299796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-3038.6100295124916</v>
      </c>
      <c r="L1365" s="444">
        <f t="shared" ca="1" si="127"/>
        <v>-732305.0171125104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-732305.0171125104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-3051.2709046354598</v>
      </c>
      <c r="L1366" s="444">
        <f t="shared" ca="1" si="127"/>
        <v>-735356.28801714582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-735356.28801714582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-3063.9845334047741</v>
      </c>
      <c r="L1367" s="444">
        <f t="shared" ca="1" si="127"/>
        <v>-738420.27255055064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-738420.27255055064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-3076.7511356272944</v>
      </c>
      <c r="L1368" s="444">
        <f t="shared" ca="1" si="127"/>
        <v>-741497.02368617791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-741497.02368617791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-3089.5709320257411</v>
      </c>
      <c r="L1369" s="444">
        <f t="shared" ca="1" si="127"/>
        <v>-744586.5946182037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-744586.5946182037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-3102.4441442425154</v>
      </c>
      <c r="L1370" s="444">
        <f t="shared" ca="1" si="127"/>
        <v>-747689.03876244626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-747689.03876244626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-3115.3709948435262</v>
      </c>
      <c r="L1371" s="444">
        <f t="shared" ca="1" si="127"/>
        <v>-750804.4097572898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-750804.4097572898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-3128.351707322041</v>
      </c>
      <c r="L1372" s="444">
        <f t="shared" ca="1" si="127"/>
        <v>-753932.76146461186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-753932.76146461186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-3141.3865061025494</v>
      </c>
      <c r="L1373" s="444">
        <f t="shared" ca="1" si="127"/>
        <v>-757074.14797071437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-757074.14797071437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-3154.4756165446433</v>
      </c>
      <c r="L1374" s="444">
        <f t="shared" ca="1" si="127"/>
        <v>-760228.62358725898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-760228.62358725898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-3167.6192649469122</v>
      </c>
      <c r="L1375" s="444">
        <f t="shared" ca="1" si="127"/>
        <v>-763396.24285220588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-763396.24285220588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-3180.8176785508576</v>
      </c>
      <c r="L1376" s="444">
        <f t="shared" ca="1" si="127"/>
        <v>-766577.06053075672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-766577.06053075672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-3194.0710855448197</v>
      </c>
      <c r="L1377" s="444">
        <f t="shared" ca="1" si="127"/>
        <v>-769771.13161630149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-769771.13161630149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-3207.3797150679229</v>
      </c>
      <c r="L1378" s="444">
        <f t="shared" ca="1" si="127"/>
        <v>-772978.5113313694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-772978.5113313694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-3220.7437972140392</v>
      </c>
      <c r="L1379" s="444">
        <f t="shared" ca="1" si="127"/>
        <v>-776199.25512858341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-776199.25512858341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-3234.1635630357641</v>
      </c>
      <c r="L1380" s="444">
        <f t="shared" ca="1" si="127"/>
        <v>-779433.41869161918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-779433.41869161918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-3247.6392445484134</v>
      </c>
      <c r="L1381" s="444">
        <f t="shared" ca="1" si="127"/>
        <v>-782681.05793616758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-782681.05793616758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-3261.1710747340317</v>
      </c>
      <c r="L1382" s="444">
        <f t="shared" ca="1" si="127"/>
        <v>-785942.22901090165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-785942.22901090165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-3274.7592875454234</v>
      </c>
      <c r="L1383" s="444">
        <f t="shared" ca="1" si="127"/>
        <v>-789216.9882984471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-789216.9882984471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-3288.4041179101964</v>
      </c>
      <c r="L1384" s="444">
        <f t="shared" ca="1" si="127"/>
        <v>-792505.3924163573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-792505.3924163573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-3302.1058017348219</v>
      </c>
      <c r="L1385" s="444">
        <f t="shared" ca="1" si="127"/>
        <v>-795807.49821809214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-795807.49821809214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-3315.8645759087171</v>
      </c>
      <c r="L1386" s="444">
        <f t="shared" ca="1" si="127"/>
        <v>-799123.36279400089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-799123.36279400089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-3329.6806783083371</v>
      </c>
      <c r="L1387" s="444">
        <f t="shared" ca="1" si="127"/>
        <v>-802453.04347230925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-802453.04347230925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-3343.5543478012883</v>
      </c>
      <c r="L1388" s="444">
        <f t="shared" ca="1" si="127"/>
        <v>-805796.5978201105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-805796.5978201105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-3357.4858242504602</v>
      </c>
      <c r="L1389" s="444">
        <f t="shared" ca="1" si="127"/>
        <v>-809154.083644361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-809154.083644361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-3371.4753485181709</v>
      </c>
      <c r="L1390" s="444">
        <f t="shared" ca="1" si="127"/>
        <v>-812525.55899287912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-812525.55899287912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-3385.5231624703297</v>
      </c>
      <c r="L1391" s="444">
        <f t="shared" ca="1" si="127"/>
        <v>-815911.08215534943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-815911.08215534943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-3399.6295089806226</v>
      </c>
      <c r="L1392" s="444">
        <f t="shared" ca="1" si="127"/>
        <v>-819310.7116643301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-819310.7116643301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-3413.7946319347093</v>
      </c>
      <c r="L1393" s="444">
        <f t="shared" ca="1" si="127"/>
        <v>-822724.50629626482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-822724.50629626482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-3428.0187762344367</v>
      </c>
      <c r="L1394" s="444">
        <f t="shared" ca="1" si="127"/>
        <v>-826152.52507249929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-826152.52507249929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-3442.3021878020804</v>
      </c>
      <c r="L1395" s="444">
        <f t="shared" ca="1" si="127"/>
        <v>-829594.82726030133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-829594.82726030133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-3456.6451135845887</v>
      </c>
      <c r="L1396" s="444">
        <f t="shared" ca="1" si="127"/>
        <v>-833051.47237388592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-833051.47237388592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-3471.0478015578578</v>
      </c>
      <c r="L1397" s="444">
        <f t="shared" ca="1" si="127"/>
        <v>-836522.52017544373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-836522.52017544373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-3485.5105007310153</v>
      </c>
      <c r="L1398" s="444">
        <f t="shared" ca="1" si="127"/>
        <v>-840008.03067617479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-840008.03067617479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-3500.0334611507283</v>
      </c>
      <c r="L1399" s="444">
        <f t="shared" ca="1" si="127"/>
        <v>-843508.06413732551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-843508.06413732551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-3514.6169339055232</v>
      </c>
      <c r="L1400" s="444">
        <f t="shared" ca="1" si="127"/>
        <v>-847022.68107123103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-847022.68107123103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-3529.2611711301292</v>
      </c>
      <c r="L1401" s="444">
        <f t="shared" ca="1" si="127"/>
        <v>-850551.94224236114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-850551.94224236114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-3543.966426009838</v>
      </c>
      <c r="L1402" s="444">
        <f t="shared" ca="1" si="127"/>
        <v>-854095.90866837103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-854095.90866837103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-3558.7329527848792</v>
      </c>
      <c r="L1403" s="444">
        <f t="shared" ca="1" si="127"/>
        <v>-857654.6416211559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-857654.6416211559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-3573.5610067548168</v>
      </c>
      <c r="L1404" s="444">
        <f t="shared" ca="1" si="127"/>
        <v>-861228.20262791077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-861228.20262791077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-3588.450844282962</v>
      </c>
      <c r="L1405" s="444">
        <f t="shared" ca="1" si="127"/>
        <v>-864816.65347219375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-864816.65347219375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-3603.4027228008076</v>
      </c>
      <c r="L1406" s="444">
        <f t="shared" ca="1" si="127"/>
        <v>-868420.0561949946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-868420.0561949946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-3618.4169008124773</v>
      </c>
      <c r="L1407" s="444">
        <f t="shared" ca="1" si="127"/>
        <v>-872038.47309580713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-872038.47309580713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-3633.4936378991965</v>
      </c>
      <c r="L1408" s="444">
        <f t="shared" ca="1" si="127"/>
        <v>-875671.9667337063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-875671.9667337063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-3648.6331947237759</v>
      </c>
      <c r="L1409" s="444">
        <f t="shared" ca="1" si="127"/>
        <v>-879320.59992843005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-879320.59992843005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-3663.8358330351257</v>
      </c>
      <c r="L1410" s="444">
        <f t="shared" ca="1" si="127"/>
        <v>-882984.43576146523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-882984.43576146523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-3679.1018156727719</v>
      </c>
      <c r="L1411" s="444">
        <f t="shared" ca="1" si="127"/>
        <v>-886663.53757713805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-886663.53757713805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-3694.4314065714084</v>
      </c>
      <c r="L1412" s="444">
        <f t="shared" ca="1" si="127"/>
        <v>-890357.96898370946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-890357.96898370946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-3709.8248707654557</v>
      </c>
      <c r="L1413" s="444">
        <f t="shared" ca="1" si="127"/>
        <v>-894067.7938544749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-894067.7938544749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-3725.2824743936458</v>
      </c>
      <c r="L1414" s="444">
        <f t="shared" ca="1" si="127"/>
        <v>-897793.07632886851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-897793.07632886851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-3740.8044847036181</v>
      </c>
      <c r="L1415" s="444">
        <f t="shared" ca="1" si="127"/>
        <v>-901533.88081357209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-901533.88081357209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-3756.3911700565504</v>
      </c>
      <c r="L1416" s="444">
        <f t="shared" ca="1" si="127"/>
        <v>-905290.27198362863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-905290.27198362863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-3772.0427999317853</v>
      </c>
      <c r="L1417" s="444">
        <f t="shared" ca="1" si="127"/>
        <v>-909062.31478356046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-909062.31478356046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-3787.759644931502</v>
      </c>
      <c r="L1418" s="444">
        <f t="shared" ca="1" si="127"/>
        <v>-912850.07442849199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-912850.07442849199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-3803.5419767853832</v>
      </c>
      <c r="L1419" s="444">
        <f t="shared" ca="1" si="127"/>
        <v>-916653.6164052774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-916653.6164052774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-3819.3900683553225</v>
      </c>
      <c r="L1420" s="444">
        <f t="shared" ca="1" si="127"/>
        <v>-920473.00647363276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-920473.00647363276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-3835.3041936401369</v>
      </c>
      <c r="L1421" s="444">
        <f t="shared" ca="1" si="127"/>
        <v>-924308.31066727289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-924308.31066727289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-3851.2846277803042</v>
      </c>
      <c r="L1422" s="444">
        <f t="shared" ca="1" si="127"/>
        <v>-928159.59529505321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-928159.59529505321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-3867.3316470627219</v>
      </c>
      <c r="L1423" s="444">
        <f t="shared" ca="1" si="127"/>
        <v>-932026.92694211588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-932026.92694211588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-3883.4455289254829</v>
      </c>
      <c r="L1424" s="444">
        <f t="shared" ca="1" si="127"/>
        <v>-935910.3724710414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-935910.3724710414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-3899.6265519626718</v>
      </c>
      <c r="L1425" s="444">
        <f t="shared" ca="1" si="127"/>
        <v>-939809.99902300409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-939809.99902300409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-3915.874995929184</v>
      </c>
      <c r="L1426" s="444">
        <f t="shared" ca="1" si="127"/>
        <v>-943725.87401893327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-943725.87401893327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-3932.1911417455553</v>
      </c>
      <c r="L1427" s="444">
        <f t="shared" ca="1" si="127"/>
        <v>-947658.06516067882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-947658.06516067882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-3948.5752715028279</v>
      </c>
      <c r="L1428" s="444">
        <f t="shared" ca="1" si="127"/>
        <v>-951606.64043218165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-951606.64043218165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-3965.0276684674236</v>
      </c>
      <c r="L1429" s="444">
        <f t="shared" ca="1" si="127"/>
        <v>-955571.66810064903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-955571.66810064903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-3981.5486170860372</v>
      </c>
      <c r="L1430" s="444">
        <f t="shared" ca="1" si="127"/>
        <v>-959553.21671773505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-959553.21671773505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-3998.1384029905626</v>
      </c>
      <c r="L1431" s="444">
        <f t="shared" ca="1" si="127"/>
        <v>-963551.35512072558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-963551.35512072558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-4014.7973130030232</v>
      </c>
      <c r="L1432" s="444">
        <f t="shared" ca="1" si="127"/>
        <v>-967566.15243372857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-967566.15243372857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-4031.5256351405351</v>
      </c>
      <c r="L1433" s="444">
        <f t="shared" ca="1" si="127"/>
        <v>-971597.67806886905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-971597.67806886905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-4048.3236586202875</v>
      </c>
      <c r="L1434" s="444">
        <f t="shared" ca="1" si="127"/>
        <v>-975646.00172748929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-975646.00172748929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-4065.1916738645386</v>
      </c>
      <c r="L1435" s="444">
        <f t="shared" ca="1" si="127"/>
        <v>-979711.19340135378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-979711.19340135378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-4082.1299725056406</v>
      </c>
      <c r="L1436" s="444">
        <f t="shared" ca="1" si="127"/>
        <v>-983793.3233738594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-983793.3233738594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-4099.1388473910802</v>
      </c>
      <c r="L1437" s="444">
        <f t="shared" ca="1" si="127"/>
        <v>-987892.46222125052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-987892.46222125052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-4116.2185925885442</v>
      </c>
      <c r="L1438" s="444">
        <f t="shared" ca="1" si="127"/>
        <v>-992008.68081383908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-992008.68081383908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-4133.3695033909962</v>
      </c>
      <c r="L1439" s="444">
        <f t="shared" ca="1" si="127"/>
        <v>-996142.05031723005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-996142.05031723005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-4150.5918763217924</v>
      </c>
      <c r="L1440" s="444">
        <f t="shared" ca="1" si="127"/>
        <v>-1000292.6421935519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-1000292.6421935519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-4167.8860091398001</v>
      </c>
      <c r="L1441" s="444">
        <f t="shared" ca="1" si="127"/>
        <v>-1004460.5282026917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-1004460.5282026917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-4185.2522008445485</v>
      </c>
      <c r="L1442" s="444">
        <f t="shared" ca="1" si="127"/>
        <v>-1008645.7804035363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-1008645.7804035363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-4202.6907516814017</v>
      </c>
      <c r="L1443" s="444">
        <f t="shared" ca="1" si="127"/>
        <v>-1012848.4711552177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-1012848.4711552177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-4220.2019631467401</v>
      </c>
      <c r="L1444" s="444">
        <f t="shared" ca="1" si="127"/>
        <v>-1017068.6731183644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-1017068.6731183644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-4237.7861379931846</v>
      </c>
      <c r="L1445" s="444">
        <f t="shared" ca="1" si="127"/>
        <v>-1021306.4592563576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-1021306.4592563576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-4255.4435802348235</v>
      </c>
      <c r="L1446" s="444">
        <f t="shared" ca="1" si="127"/>
        <v>-1025561.9028365924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-1025561.9028365924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-4273.1745951524681</v>
      </c>
      <c r="L1447" s="444">
        <f t="shared" ca="1" si="127"/>
        <v>-1029835.0774317449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-1029835.0774317449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-4290.9794892989366</v>
      </c>
      <c r="L1448" s="444">
        <f t="shared" ca="1" si="127"/>
        <v>-1034126.0569210438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-1034126.0569210438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-4308.8585705043488</v>
      </c>
      <c r="L1449" s="444">
        <f t="shared" ca="1" si="127"/>
        <v>-1038434.9154915481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-1038434.9154915481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-4326.8121478814501</v>
      </c>
      <c r="L1450" s="444">
        <f t="shared" ca="1" si="127"/>
        <v>-1042761.7276394296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-1042761.7276394296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-4344.840531830956</v>
      </c>
      <c r="L1451" s="444">
        <f t="shared" ca="1" si="127"/>
        <v>-1047106.5681712605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-1047106.5681712605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-4362.9440340469191</v>
      </c>
      <c r="L1452" s="444">
        <f t="shared" ca="1" si="127"/>
        <v>-1051469.5122053074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-1051469.5122053074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-4381.1229675221139</v>
      </c>
      <c r="L1453" s="444">
        <f t="shared" ca="1" si="127"/>
        <v>-1055850.6351728295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-1055850.6351728295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-4399.3776465534565</v>
      </c>
      <c r="L1454" s="444">
        <f t="shared" ca="1" si="127"/>
        <v>-1060250.0128193831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-1060250.0128193831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-4417.7083867474294</v>
      </c>
      <c r="L1455" s="444">
        <f t="shared" ca="1" si="127"/>
        <v>-1064667.7212061305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-1064667.7212061305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-4436.1155050255438</v>
      </c>
      <c r="L1456" s="444">
        <f t="shared" ca="1" si="127"/>
        <v>-1069103.8367111559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-1069103.8367111559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-4454.5993196298168</v>
      </c>
      <c r="L1457" s="444">
        <f t="shared" ca="1" si="127"/>
        <v>-1073558.4360307858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-1073558.4360307858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-4473.1601501282739</v>
      </c>
      <c r="L1458" s="444">
        <f t="shared" ca="1" si="127"/>
        <v>-1078031.596180914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-1078031.596180914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-4491.7983174204746</v>
      </c>
      <c r="L1459" s="444">
        <f t="shared" ca="1" si="127"/>
        <v>-1082523.3944983345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-1082523.3944983345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-4510.5141437430602</v>
      </c>
      <c r="L1460" s="444">
        <f t="shared" ca="1" si="127"/>
        <v>-1087033.9086420776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-1087033.9086420776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-4529.3079526753236</v>
      </c>
      <c r="L1461" s="444">
        <f t="shared" ca="1" si="127"/>
        <v>-1091563.2165947529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-1091563.2165947529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-4548.1800691448034</v>
      </c>
      <c r="L1462" s="444">
        <f t="shared" ca="1" si="127"/>
        <v>-1096111.3966638977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-1096111.3966638977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-4567.1308194329067</v>
      </c>
      <c r="L1463" s="444">
        <f t="shared" ca="1" si="127"/>
        <v>-1100678.5274833306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-1100678.5274833306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-4586.1605311805442</v>
      </c>
      <c r="L1464" s="444">
        <f t="shared" ca="1" si="127"/>
        <v>-1105264.688014511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-1105264.688014511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-4605.2695333937954</v>
      </c>
      <c r="L1465" s="444">
        <f t="shared" ca="1" si="127"/>
        <v>-1109869.9575479049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-1109869.9575479049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-4624.4581564496038</v>
      </c>
      <c r="L1466" s="444">
        <f t="shared" ca="1" si="127"/>
        <v>-1114494.4157043546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-1114494.4157043546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-4643.7267321014779</v>
      </c>
      <c r="L1467" s="444">
        <f t="shared" ca="1" si="127"/>
        <v>-1119138.1424364562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-1119138.1424364562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-4663.0755934852341</v>
      </c>
      <c r="L1468" s="444">
        <f t="shared" ca="1" si="127"/>
        <v>-1123801.2180299414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-1123801.2180299414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-4682.5050751247563</v>
      </c>
      <c r="L1469" s="444">
        <f t="shared" ca="1" si="127"/>
        <v>-1128483.7231050662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-1128483.7231050662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-4702.0155129377763</v>
      </c>
      <c r="L1470" s="444">
        <f t="shared" ca="1" si="127"/>
        <v>-1133185.7386180039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-1133185.7386180039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-4721.6072442416826</v>
      </c>
      <c r="L1471" s="444">
        <f t="shared" ca="1" si="127"/>
        <v>-1137907.3458622457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-1137907.3458622457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-4741.2806077593568</v>
      </c>
      <c r="L1472" s="444">
        <f t="shared" ca="1" si="127"/>
        <v>-1142648.6264700049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-1142648.6264700049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-4761.0359436250201</v>
      </c>
      <c r="L1473" s="444">
        <f t="shared" ca="1" si="127"/>
        <v>-1147409.6624136299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-1147409.6624136299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-4780.8735933901244</v>
      </c>
      <c r="L1474" s="444">
        <f t="shared" ca="1" si="127"/>
        <v>-1152190.5360070202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-1152190.5360070202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-4800.7939000292508</v>
      </c>
      <c r="L1475" s="444">
        <f t="shared" ca="1" si="127"/>
        <v>-1156991.3299070494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-1156991.3299070494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-4820.7972079460396</v>
      </c>
      <c r="L1476" s="444">
        <f t="shared" ca="1" si="127"/>
        <v>-1161812.1271149954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-1161812.1271149954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-4840.8838629791471</v>
      </c>
      <c r="L1477" s="444">
        <f t="shared" ca="1" si="127"/>
        <v>-1166653.0109779746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-1166653.0109779746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-4861.0542124082276</v>
      </c>
      <c r="L1478" s="444">
        <f t="shared" ca="1" si="127"/>
        <v>-1171514.0651903828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-1171514.0651903828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-4881.3086049599278</v>
      </c>
      <c r="L1479" s="444">
        <f t="shared" ca="1" si="127"/>
        <v>-1176395.3737953426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-1176395.3737953426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-4901.6473908139278</v>
      </c>
      <c r="L1480" s="444">
        <f t="shared" ca="1" si="127"/>
        <v>-1181297.0211861567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-1181297.0211861567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-4922.0709216089863</v>
      </c>
      <c r="L1481" s="444">
        <f t="shared" ca="1" si="127"/>
        <v>-1186219.0921077656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-1186219.0921077656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-4942.5795504490234</v>
      </c>
      <c r="L1482" s="444">
        <f t="shared" ca="1" si="127"/>
        <v>-1191161.6716582146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-1191161.6716582146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-4963.1736319092279</v>
      </c>
      <c r="L1483" s="444">
        <f t="shared" ca="1" si="127"/>
        <v>-1196124.845290124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-1196124.845290124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-4983.8535220421827</v>
      </c>
      <c r="L1484" s="444">
        <f t="shared" ca="1" si="127"/>
        <v>-1201108.6988121662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-1201108.6988121662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-5004.6195783840258</v>
      </c>
      <c r="L1485" s="444">
        <f t="shared" ca="1" si="127"/>
        <v>-1206113.3183905503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-1206113.3183905503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-5025.4721599606264</v>
      </c>
      <c r="L1486" s="444">
        <f t="shared" ca="1" si="127"/>
        <v>-1211138.7905505109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-1211138.7905505109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-5046.4116272937954</v>
      </c>
      <c r="L1487" s="444">
        <f t="shared" ca="1" si="127"/>
        <v>-1216185.2021778047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-1216185.2021778047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-5067.4383424075195</v>
      </c>
      <c r="L1488" s="444">
        <f t="shared" ca="1" si="127"/>
        <v>-1221252.6405202122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-1221252.6405202122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-5088.5526688342179</v>
      </c>
      <c r="L1489" s="444">
        <f t="shared" ca="1" si="127"/>
        <v>-1226341.1931890463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-1226341.1931890463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-5109.754971621026</v>
      </c>
      <c r="L1490" s="444">
        <f t="shared" ca="1" si="127"/>
        <v>-1231450.9481606674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-1231450.9481606674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-5131.0456173361144</v>
      </c>
      <c r="L1491" s="444">
        <f t="shared" ca="1" si="127"/>
        <v>-1236581.9937780036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-1236581.9937780036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-5152.4249740750147</v>
      </c>
      <c r="L1492" s="444">
        <f t="shared" ca="1" si="127"/>
        <v>-1241734.4187520787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-1241734.4187520787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-5173.8934114669946</v>
      </c>
      <c r="L1493" s="444">
        <f t="shared" ca="1" si="127"/>
        <v>-1246908.3121635458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-1246908.3121635458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-5195.4513006814404</v>
      </c>
      <c r="L1494" s="444">
        <f t="shared" ca="1" si="127"/>
        <v>-1252103.7634642271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-1252103.7634642271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-5217.0990144342795</v>
      </c>
      <c r="L1495" s="444">
        <f t="shared" ca="1" si="127"/>
        <v>-1257320.8624786614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-1257320.8624786614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-5238.8369269944224</v>
      </c>
      <c r="L1496" s="444">
        <f t="shared" ca="1" si="127"/>
        <v>-1262559.6994056557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-1262559.6994056557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-5260.6654141902318</v>
      </c>
      <c r="L1497" s="444">
        <f t="shared" ca="1" si="127"/>
        <v>-1267820.3648198459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-1267820.3648198459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-5282.5848534160241</v>
      </c>
      <c r="L1498" s="444">
        <f t="shared" ca="1" si="127"/>
        <v>-1273102.949673262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-1273102.949673262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-5304.5956236385919</v>
      </c>
      <c r="L1499" s="444">
        <f t="shared" ca="1" si="127"/>
        <v>-1278407.5452969004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-1278407.5452969004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-5326.6981054037515</v>
      </c>
      <c r="L1500" s="444">
        <f t="shared" ca="1" si="127"/>
        <v>-1283734.2434023041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-1283734.2434023041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-5348.8926808429342</v>
      </c>
      <c r="L1501" s="444">
        <f t="shared" ca="1" si="127"/>
        <v>-1289083.136083147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-1289083.136083147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-5371.179733679779</v>
      </c>
      <c r="L1502" s="444">
        <f t="shared" ca="1" si="127"/>
        <v>-1294454.3158168269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-1294454.3158168269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-5393.5596492367786</v>
      </c>
      <c r="L1503" s="444">
        <f t="shared" ca="1" si="127"/>
        <v>-1299847.8754660636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-1299847.8754660636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-5416.0328144419318</v>
      </c>
      <c r="L1504" s="444">
        <f t="shared" ca="1" si="127"/>
        <v>-1305263.9082805056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-1305263.9082805056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-5438.5996178354399</v>
      </c>
      <c r="L1505" s="444">
        <f t="shared" ca="1" si="127"/>
        <v>-1310702.5078983409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-1310702.5078983409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-5461.2604495764208</v>
      </c>
      <c r="L1506" s="444">
        <f t="shared" ca="1" si="127"/>
        <v>-1316163.7683479174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-1316163.7683479174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-5484.0157014496554</v>
      </c>
      <c r="L1507" s="444">
        <f t="shared" ca="1" si="127"/>
        <v>-1321647.7840493671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-1321647.7840493671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-5506.8657668723627</v>
      </c>
      <c r="L1508" s="444">
        <f t="shared" ca="1" si="127"/>
        <v>-1327154.6498162395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-1327154.6498162395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-5529.8110409009978</v>
      </c>
      <c r="L1509" s="444">
        <f t="shared" ca="1" si="127"/>
        <v>-1332684.4608571406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-1332684.4608571406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-5552.8519202380858</v>
      </c>
      <c r="L1510" s="444">
        <f t="shared" ca="1" si="127"/>
        <v>-1338237.3127773786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-1338237.3127773786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-5575.9888032390772</v>
      </c>
      <c r="L1511" s="444">
        <f t="shared" ca="1" si="127"/>
        <v>-1343813.3015806177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-1343813.3015806177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-5599.2220899192398</v>
      </c>
      <c r="L1512" s="444">
        <f t="shared" ca="1" si="127"/>
        <v>-1349412.5236705369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-1349412.5236705369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-5622.5521819605701</v>
      </c>
      <c r="L1513" s="444">
        <f t="shared" ca="1" si="127"/>
        <v>-1355035.0758524975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-1355035.0758524975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-5645.9794827187397</v>
      </c>
      <c r="L1514" s="444">
        <f t="shared" ca="1" si="127"/>
        <v>-1360681.0553352162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-1360681.0553352162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-5669.5043972300673</v>
      </c>
      <c r="L1515" s="444">
        <f t="shared" ca="1" si="127"/>
        <v>-1366350.5597324462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-1366350.5597324462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-5693.1273322185261</v>
      </c>
      <c r="L1516" s="444">
        <f t="shared" ca="1" si="127"/>
        <v>-1372043.6870646647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-1372043.6870646647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-5716.8486961027693</v>
      </c>
      <c r="L1517" s="444">
        <f t="shared" ca="1" si="127"/>
        <v>-1377760.5357607675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-1377760.5357607675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-5740.668899003198</v>
      </c>
      <c r="L1518" s="444">
        <f t="shared" ca="1" si="127"/>
        <v>-1383501.2046597707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-1383501.2046597707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-5764.5883527490441</v>
      </c>
      <c r="L1519" s="444">
        <f t="shared" ca="1" si="127"/>
        <v>-1389265.7930125198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-1389265.7930125198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-5788.6074708854994</v>
      </c>
      <c r="L1520" s="444">
        <f t="shared" ca="1" si="127"/>
        <v>-1395054.4004834052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-1395054.4004834052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-5812.7266686808553</v>
      </c>
      <c r="L1521" s="444">
        <f t="shared" ca="1" si="127"/>
        <v>-1400867.127152086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-1400867.127152086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-5836.9463631336912</v>
      </c>
      <c r="L1522" s="444">
        <f t="shared" ca="1" si="127"/>
        <v>-1406704.0735152196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-1406704.0735152196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-5861.2669729800818</v>
      </c>
      <c r="L1523" s="444">
        <f t="shared" ca="1" si="127"/>
        <v>-1412565.3404881996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-1412565.3404881996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-5885.6889187008319</v>
      </c>
      <c r="L1524" s="444">
        <f t="shared" ca="1" si="127"/>
        <v>-1418451.0294069005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-1418451.0294069005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-5910.212622528752</v>
      </c>
      <c r="L1525" s="444">
        <f t="shared" ca="1" si="127"/>
        <v>-1424361.2420294292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-1424361.2420294292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-5934.838508455955</v>
      </c>
      <c r="L1526" s="444">
        <f t="shared" ca="1" si="127"/>
        <v>-1430296.0805378852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-1430296.0805378852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-5959.5670022411887</v>
      </c>
      <c r="L1527" s="444">
        <f t="shared" ca="1" si="127"/>
        <v>-1436255.6475401265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-1436255.6475401265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-5984.3985314171932</v>
      </c>
      <c r="L1528" s="444">
        <f t="shared" ca="1" si="127"/>
        <v>-1442240.0460715436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-1442240.0460715436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-6009.3335252980978</v>
      </c>
      <c r="L1529" s="444">
        <f t="shared" ca="1" si="127"/>
        <v>-1448249.3795968418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-1448249.3795968418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-6034.3724149868403</v>
      </c>
      <c r="L1530" s="444">
        <f t="shared" ca="1" si="127"/>
        <v>-1454283.7520118286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-1454283.7520118286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-6059.5156333826189</v>
      </c>
      <c r="L1531" s="444">
        <f t="shared" ca="1" si="127"/>
        <v>-1460343.2676452112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-1460343.2676452112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-6084.7636151883798</v>
      </c>
      <c r="L1532" s="444">
        <f t="shared" ca="1" si="127"/>
        <v>-1466428.0312603996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-1466428.0312603996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-6110.1167969183316</v>
      </c>
      <c r="L1533" s="444">
        <f t="shared" ca="1" si="127"/>
        <v>-1472538.1480573181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-1472538.1480573181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-6135.5756169054921</v>
      </c>
      <c r="L1534" s="444">
        <f t="shared" ca="1" si="127"/>
        <v>-1478673.7236742235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-1478673.7236742235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-6161.1405153092646</v>
      </c>
      <c r="L1535" s="444">
        <f t="shared" ca="1" si="127"/>
        <v>-1484834.8641895328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-1484834.8641895328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-6186.8119341230531</v>
      </c>
      <c r="L1536" s="444">
        <f t="shared" ca="1" si="127"/>
        <v>-1491021.6761236559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-1491021.6761236559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-6212.5903171818991</v>
      </c>
      <c r="L1537" s="444">
        <f t="shared" ca="1" si="127"/>
        <v>-1497234.2664408379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-1497234.2664408379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-6238.4761101701579</v>
      </c>
      <c r="L1538" s="444">
        <f t="shared" ref="L1538:L1792" ca="1" si="132">I1538-J1538+K1538</f>
        <v>-1503472.742551008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-1503472.742551008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-6264.4697606292002</v>
      </c>
      <c r="L1539" s="444">
        <f t="shared" ca="1" si="132"/>
        <v>-1509737.2123116371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-1509737.2123116371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-6290.5717179651547</v>
      </c>
      <c r="L1540" s="444">
        <f t="shared" ca="1" si="132"/>
        <v>-1516027.7840296023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-1516027.7840296023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-6316.7824334566758</v>
      </c>
      <c r="L1541" s="444">
        <f t="shared" ca="1" si="132"/>
        <v>-1522344.566463059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-1522344.566463059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-6343.1023602627456</v>
      </c>
      <c r="L1542" s="444">
        <f t="shared" ca="1" si="132"/>
        <v>-1528687.6688233218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-1528687.6688233218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-6369.5319534305072</v>
      </c>
      <c r="L1543" s="444">
        <f t="shared" ca="1" si="132"/>
        <v>-1535057.2007767523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-1535057.2007767523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-6396.0716699031345</v>
      </c>
      <c r="L1544" s="444">
        <f t="shared" ca="1" si="132"/>
        <v>-1541453.2724466554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-1541453.2724466554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-6422.7219685277305</v>
      </c>
      <c r="L1545" s="444">
        <f t="shared" ca="1" si="132"/>
        <v>-1547875.9944151831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-1547875.9944151831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-6449.4833100632632</v>
      </c>
      <c r="L1546" s="444">
        <f t="shared" ca="1" si="132"/>
        <v>-1554325.4777252465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-1554325.4777252465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-6476.3561571885266</v>
      </c>
      <c r="L1547" s="444">
        <f t="shared" ca="1" si="132"/>
        <v>-1560801.833882435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-1560801.833882435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-6503.3409745101453</v>
      </c>
      <c r="L1548" s="444">
        <f t="shared" ca="1" si="132"/>
        <v>-1567305.1748569452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-1567305.1748569452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-6530.4382285706051</v>
      </c>
      <c r="L1549" s="444">
        <f t="shared" ca="1" si="132"/>
        <v>-1573835.6130855158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-1573835.6130855158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-6557.6483878563158</v>
      </c>
      <c r="L1550" s="444">
        <f t="shared" ca="1" si="132"/>
        <v>-1580393.2614733721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-1580393.2614733721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-6584.9719228057174</v>
      </c>
      <c r="L1551" s="444">
        <f t="shared" ca="1" si="132"/>
        <v>-1586978.2333961779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-1586978.2333961779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-6612.4093058174076</v>
      </c>
      <c r="L1552" s="444">
        <f t="shared" ca="1" si="132"/>
        <v>-1593590.6427019953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-1593590.6427019953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-6639.9610112583141</v>
      </c>
      <c r="L1553" s="444">
        <f t="shared" ca="1" si="132"/>
        <v>-1600230.6037132537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-1600230.6037132537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-6667.6275154718905</v>
      </c>
      <c r="L1554" s="444">
        <f t="shared" ca="1" si="132"/>
        <v>-1606898.2312287258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-1606898.2312287258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-6695.4092967863571</v>
      </c>
      <c r="L1555" s="444">
        <f t="shared" ca="1" si="132"/>
        <v>-1613593.6405255122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-1613593.6405255122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-6723.306835522967</v>
      </c>
      <c r="L1556" s="444">
        <f t="shared" ca="1" si="132"/>
        <v>-1620316.947361035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-1620316.947361035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-6751.3206140043121</v>
      </c>
      <c r="L1557" s="444">
        <f t="shared" ca="1" si="132"/>
        <v>-1627068.2679750393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-1627068.2679750393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-6779.4511165626636</v>
      </c>
      <c r="L1558" s="444">
        <f t="shared" ca="1" si="132"/>
        <v>-1633847.7190916019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-1633847.7190916019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-6807.6988295483416</v>
      </c>
      <c r="L1559" s="444">
        <f t="shared" ca="1" si="132"/>
        <v>-1640655.4179211503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-1640655.4179211503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-6836.0642413381256</v>
      </c>
      <c r="L1560" s="444">
        <f t="shared" ca="1" si="132"/>
        <v>-1647491.4821624884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-1647491.4821624884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-6864.5478423437016</v>
      </c>
      <c r="L1561" s="444">
        <f t="shared" ca="1" si="132"/>
        <v>-1654356.0300048322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-1654356.0300048322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-6893.1501250201336</v>
      </c>
      <c r="L1562" s="444">
        <f t="shared" ca="1" si="132"/>
        <v>-1661249.1801298524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-1661249.1801298524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-6921.8715838743847</v>
      </c>
      <c r="L1563" s="444">
        <f t="shared" ca="1" si="132"/>
        <v>-1668171.0517137267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-1668171.0517137267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-6950.712715473861</v>
      </c>
      <c r="L1564" s="444">
        <f t="shared" ca="1" si="132"/>
        <v>-1675121.7644292007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-1675121.7644292007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-6979.6740184550026</v>
      </c>
      <c r="L1565" s="444">
        <f t="shared" ca="1" si="132"/>
        <v>-1682101.4384476556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-1682101.4384476556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-7008.7559935318995</v>
      </c>
      <c r="L1566" s="444">
        <f t="shared" ca="1" si="132"/>
        <v>-1689110.1944411874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-1689110.1944411874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-7037.959143504947</v>
      </c>
      <c r="L1567" s="444">
        <f t="shared" ca="1" si="132"/>
        <v>-1696148.1535846924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-1696148.1535846924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-7067.2839732695502</v>
      </c>
      <c r="L1568" s="444">
        <f t="shared" ca="1" si="132"/>
        <v>-1703215.437557962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-1703215.437557962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-7096.7309898248413</v>
      </c>
      <c r="L1569" s="444">
        <f t="shared" ca="1" si="132"/>
        <v>-1710312.1685477868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-1710312.1685477868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-7126.3007022824449</v>
      </c>
      <c r="L1570" s="444">
        <f t="shared" ca="1" si="132"/>
        <v>-1717438.4692500692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-1717438.4692500692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-7155.9936218752882</v>
      </c>
      <c r="L1571" s="444">
        <f t="shared" ca="1" si="132"/>
        <v>-1724594.4628719445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-1724594.4628719445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-7185.8102619664351</v>
      </c>
      <c r="L1572" s="444">
        <f t="shared" ca="1" si="132"/>
        <v>-1731780.273133911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-1731780.273133911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-7215.7511380579626</v>
      </c>
      <c r="L1573" s="444">
        <f t="shared" ca="1" si="132"/>
        <v>-1738996.024271969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-1738996.024271969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-7245.8167677998699</v>
      </c>
      <c r="L1574" s="444">
        <f t="shared" ca="1" si="132"/>
        <v>-1746241.8410397689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-1746241.8410397689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-7276.0076709990371</v>
      </c>
      <c r="L1575" s="444">
        <f t="shared" ca="1" si="132"/>
        <v>-1753517.8487107679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-1753517.8487107679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-7306.3243696281997</v>
      </c>
      <c r="L1576" s="444">
        <f t="shared" ca="1" si="132"/>
        <v>-1760824.1730803961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-1760824.1730803961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-7336.7673878349842</v>
      </c>
      <c r="L1577" s="444">
        <f t="shared" ca="1" si="132"/>
        <v>-1768160.9404682312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-1768160.9404682312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-7367.337251950963</v>
      </c>
      <c r="L1578" s="444">
        <f t="shared" ca="1" si="132"/>
        <v>-1775528.2777201822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-1775528.2777201822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-7398.0344905007587</v>
      </c>
      <c r="L1579" s="444">
        <f t="shared" ca="1" si="132"/>
        <v>-1782926.312210683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-1782926.312210683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-7428.8596342111787</v>
      </c>
      <c r="L1580" s="444">
        <f t="shared" ca="1" si="132"/>
        <v>-1790355.1718448943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-1790355.1718448943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-7459.8132160203932</v>
      </c>
      <c r="L1581" s="444">
        <f t="shared" ca="1" si="132"/>
        <v>-1797814.9850609147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-1797814.9850609147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-7490.8957710871446</v>
      </c>
      <c r="L1582" s="444">
        <f t="shared" ca="1" si="132"/>
        <v>-1805305.8808320018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-1805305.8808320018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-7522.1078368000071</v>
      </c>
      <c r="L1583" s="444">
        <f t="shared" ca="1" si="132"/>
        <v>-1812827.9886688017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-1812827.9886688017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-7553.4499527866737</v>
      </c>
      <c r="L1584" s="444">
        <f t="shared" ca="1" si="132"/>
        <v>-1820381.4386215885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-1820381.4386215885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-7584.9226609232855</v>
      </c>
      <c r="L1585" s="444">
        <f t="shared" ca="1" si="132"/>
        <v>-1827966.3612825118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-1827966.3612825118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-7616.5265053437979</v>
      </c>
      <c r="L1586" s="444">
        <f t="shared" ca="1" si="132"/>
        <v>-1835582.8877878557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-1835582.8877878557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-7648.2620324493982</v>
      </c>
      <c r="L1587" s="444">
        <f t="shared" ca="1" si="132"/>
        <v>-1843231.1498203052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-1843231.1498203052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-7680.1297909179384</v>
      </c>
      <c r="L1588" s="444">
        <f t="shared" ca="1" si="132"/>
        <v>-1850911.2796112231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-1850911.2796112231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-7712.1303317134298</v>
      </c>
      <c r="L1589" s="444">
        <f t="shared" ca="1" si="132"/>
        <v>-1858623.4099429366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-1858623.4099429366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-7744.2642080955693</v>
      </c>
      <c r="L1590" s="444">
        <f t="shared" ca="1" si="132"/>
        <v>-1866367.6741510322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-1866367.6741510322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-7776.5319756293011</v>
      </c>
      <c r="L1591" s="444">
        <f t="shared" ca="1" si="132"/>
        <v>-1874144.2061266615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-1874144.2061266615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-7808.9341921944224</v>
      </c>
      <c r="L1592" s="444">
        <f t="shared" ca="1" si="132"/>
        <v>-1881953.1403188559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-1881953.1403188559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-7841.4714179952334</v>
      </c>
      <c r="L1593" s="444">
        <f t="shared" ca="1" si="132"/>
        <v>-1889794.611736851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-1889794.611736851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-7874.1442155702134</v>
      </c>
      <c r="L1594" s="444">
        <f t="shared" ca="1" si="132"/>
        <v>-1897668.7559524213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-1897668.7559524213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-7906.9531498017559</v>
      </c>
      <c r="L1595" s="444">
        <f t="shared" ca="1" si="132"/>
        <v>-1905575.7091022232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-1905575.7091022232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-7939.8987879259294</v>
      </c>
      <c r="L1596" s="444">
        <f t="shared" ca="1" si="132"/>
        <v>-1913515.6078901491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-1913515.6078901491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-7972.981699542288</v>
      </c>
      <c r="L1597" s="444">
        <f t="shared" ca="1" si="132"/>
        <v>-1921488.5895896915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-1921488.5895896915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-8006.2024566237142</v>
      </c>
      <c r="L1598" s="444">
        <f t="shared" ca="1" si="132"/>
        <v>-1929494.7920463153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-1929494.7920463153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-8039.5616335263139</v>
      </c>
      <c r="L1599" s="444">
        <f t="shared" ca="1" si="132"/>
        <v>-1937534.3536798416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-1937534.3536798416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-8073.0598069993403</v>
      </c>
      <c r="L1600" s="444">
        <f t="shared" ca="1" si="132"/>
        <v>-1945607.4134868409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-1945607.4134868409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-8106.6975561951704</v>
      </c>
      <c r="L1601" s="444">
        <f t="shared" ca="1" si="132"/>
        <v>-1953714.111043036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-1953714.111043036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-8140.4754626793156</v>
      </c>
      <c r="L1602" s="444">
        <f t="shared" ca="1" si="132"/>
        <v>-1961854.5865057153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-1961854.5865057153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-8174.3941104404803</v>
      </c>
      <c r="L1603" s="444">
        <f t="shared" ca="1" si="132"/>
        <v>-1970028.9806161558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-1970028.9806161558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-8208.4540859006484</v>
      </c>
      <c r="L1604" s="444">
        <f t="shared" ca="1" si="132"/>
        <v>-1978237.4347020565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-1978237.4347020565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-8242.6559779252366</v>
      </c>
      <c r="L1605" s="444">
        <f t="shared" ca="1" si="132"/>
        <v>-1986480.0906799817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-1986480.0906799817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-8277.0003778332575</v>
      </c>
      <c r="L1606" s="444">
        <f t="shared" ca="1" si="132"/>
        <v>-1994757.0910578149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-1994757.0910578149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-8311.4878794075612</v>
      </c>
      <c r="L1607" s="444">
        <f t="shared" ca="1" si="132"/>
        <v>-2003068.5789372225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-2003068.5789372225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-8346.1190789050943</v>
      </c>
      <c r="L1608" s="444">
        <f t="shared" ca="1" si="132"/>
        <v>-2011414.6980161276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-2011414.6980161276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-8380.8945750671992</v>
      </c>
      <c r="L1609" s="444">
        <f t="shared" ca="1" si="132"/>
        <v>-2019795.5925911947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-2019795.5925911947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-8415.8149691299768</v>
      </c>
      <c r="L1610" s="444">
        <f t="shared" ca="1" si="132"/>
        <v>-2028211.4075603248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-2028211.4075603248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-8450.8808648346858</v>
      </c>
      <c r="L1611" s="444">
        <f t="shared" ca="1" si="132"/>
        <v>-2036662.2884251594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-2036662.2884251594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-8486.0928684381634</v>
      </c>
      <c r="L1612" s="444">
        <f t="shared" ca="1" si="132"/>
        <v>-2045148.3812935976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-2045148.3812935976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-8521.4515887233229</v>
      </c>
      <c r="L1613" s="444">
        <f t="shared" ca="1" si="132"/>
        <v>-2053669.832882321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-2053669.832882321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-8556.9576370096693</v>
      </c>
      <c r="L1614" s="444">
        <f t="shared" ca="1" si="132"/>
        <v>-2062226.7905193307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-2062226.7905193307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-8592.6116271638784</v>
      </c>
      <c r="L1615" s="444">
        <f t="shared" ca="1" si="132"/>
        <v>-2070819.4021464945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-2070819.4021464945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-8628.4141756103927</v>
      </c>
      <c r="L1616" s="444">
        <f t="shared" ca="1" si="132"/>
        <v>-2079447.8163221048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-2079447.8163221048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-8664.3659013421038</v>
      </c>
      <c r="L1617" s="444">
        <f t="shared" ca="1" si="132"/>
        <v>-2088112.1822234469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-2088112.1822234469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-8700.4674259310286</v>
      </c>
      <c r="L1618" s="444">
        <f t="shared" ca="1" si="132"/>
        <v>-2096812.6496493779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-2096812.6496493779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-8736.7193735390738</v>
      </c>
      <c r="L1619" s="444">
        <f t="shared" ca="1" si="132"/>
        <v>-2105549.369022917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-2105549.369022917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-8773.1223709288206</v>
      </c>
      <c r="L1620" s="444">
        <f t="shared" ca="1" si="132"/>
        <v>-2114322.491393846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-2114322.491393846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-8809.6770474743589</v>
      </c>
      <c r="L1621" s="444">
        <f t="shared" ca="1" si="132"/>
        <v>-2123132.1684413203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-2123132.1684413203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-8846.3840351721683</v>
      </c>
      <c r="L1622" s="444">
        <f t="shared" ca="1" si="132"/>
        <v>-2131978.5524764922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-2131978.5524764922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-8883.2439686520502</v>
      </c>
      <c r="L1623" s="444">
        <f t="shared" ca="1" si="132"/>
        <v>-2140861.7964451443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-2140861.7964451443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-8920.2574851881018</v>
      </c>
      <c r="L1624" s="444">
        <f t="shared" ca="1" si="132"/>
        <v>-2149782.0539303324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-2149782.0539303324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-8957.4252247097174</v>
      </c>
      <c r="L1625" s="444">
        <f t="shared" ca="1" si="132"/>
        <v>-2158739.4791550422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-2158739.4791550422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-8994.7478298126753</v>
      </c>
      <c r="L1626" s="444">
        <f t="shared" ca="1" si="132"/>
        <v>-2167734.2269848548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-2167734.2269848548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-9032.2259457702276</v>
      </c>
      <c r="L1627" s="444">
        <f t="shared" ca="1" si="132"/>
        <v>-2176766.4529306251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-2176766.4529306251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-9069.8602205442712</v>
      </c>
      <c r="L1628" s="444">
        <f t="shared" ca="1" si="132"/>
        <v>-2185836.3131511691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-2185836.3131511691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-9107.6513047965382</v>
      </c>
      <c r="L1629" s="444">
        <f t="shared" ca="1" si="132"/>
        <v>-2194943.9644559654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-2194943.9644559654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-9145.5998518998567</v>
      </c>
      <c r="L1630" s="444">
        <f t="shared" ca="1" si="132"/>
        <v>-2204089.5643078652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-2204089.5643078652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-9183.7065179494384</v>
      </c>
      <c r="L1631" s="444">
        <f t="shared" ca="1" si="132"/>
        <v>-2213273.2708258145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-2213273.2708258145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-9221.9719617742267</v>
      </c>
      <c r="L1632" s="444">
        <f t="shared" ca="1" si="132"/>
        <v>-2222495.2427875889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-2222495.2427875889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-9260.3968449482873</v>
      </c>
      <c r="L1633" s="444">
        <f t="shared" ca="1" si="132"/>
        <v>-2231755.639632537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-2231755.639632537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-9298.9818318022371</v>
      </c>
      <c r="L1634" s="444">
        <f t="shared" ca="1" si="132"/>
        <v>-2241054.6214643391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-2241054.6214643391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-9337.7275894347458</v>
      </c>
      <c r="L1635" s="444">
        <f t="shared" ca="1" si="132"/>
        <v>-2250392.349053774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-2250392.349053774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-9376.6347877240587</v>
      </c>
      <c r="L1636" s="444">
        <f t="shared" ca="1" si="132"/>
        <v>-2259768.9838414979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-2259768.9838414979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-9415.7040993395749</v>
      </c>
      <c r="L1637" s="444">
        <f t="shared" ca="1" si="132"/>
        <v>-2269184.6879408373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-2269184.6879408373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-9454.9361997534888</v>
      </c>
      <c r="L1638" s="444">
        <f t="shared" ca="1" si="132"/>
        <v>-2278639.6241405909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-2278639.6241405909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-9494.3317672524627</v>
      </c>
      <c r="L1639" s="444">
        <f t="shared" ca="1" si="132"/>
        <v>-2288133.9559078435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-2288133.9559078435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-9533.8914829493478</v>
      </c>
      <c r="L1640" s="444">
        <f t="shared" ca="1" si="132"/>
        <v>-2297667.8473907928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-2297667.8473907928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-9573.6160307949704</v>
      </c>
      <c r="L1641" s="444">
        <f t="shared" ca="1" si="132"/>
        <v>-2307241.4634215878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-2307241.4634215878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-9613.5060975899487</v>
      </c>
      <c r="L1642" s="444">
        <f t="shared" ca="1" si="132"/>
        <v>-2316854.9695191779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-2316854.9695191779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-9653.5623729965737</v>
      </c>
      <c r="L1643" s="444">
        <f t="shared" ca="1" si="132"/>
        <v>-2326508.5318921744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-2326508.5318921744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-9693.7855495507265</v>
      </c>
      <c r="L1644" s="444">
        <f t="shared" ca="1" si="132"/>
        <v>-2336202.3174417252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-2336202.3174417252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-9734.1763226738549</v>
      </c>
      <c r="L1645" s="444">
        <f t="shared" ca="1" si="132"/>
        <v>-2345936.4937643991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-2345936.4937643991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-9774.7353906849967</v>
      </c>
      <c r="L1646" s="444">
        <f t="shared" ca="1" si="132"/>
        <v>-2355711.2291550841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-2355711.2291550841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-9815.4634548128506</v>
      </c>
      <c r="L1647" s="444">
        <f t="shared" ca="1" si="132"/>
        <v>-2365526.6926098969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-2365526.6926098969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-9856.3612192079036</v>
      </c>
      <c r="L1648" s="444">
        <f t="shared" ca="1" si="132"/>
        <v>-2375383.0538291046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-2375383.0538291046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-9897.4293909546032</v>
      </c>
      <c r="L1649" s="444">
        <f t="shared" ca="1" si="132"/>
        <v>-2385280.4832200594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-2385280.4832200594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-9938.6686800835814</v>
      </c>
      <c r="L1650" s="444">
        <f t="shared" ca="1" si="132"/>
        <v>-2395219.1519001429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-2395219.1519001429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-9980.0797995839293</v>
      </c>
      <c r="L1651" s="444">
        <f t="shared" ca="1" si="132"/>
        <v>-2405199.231699727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-2405199.231699727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-10021.66346541553</v>
      </c>
      <c r="L1652" s="444">
        <f t="shared" ca="1" si="132"/>
        <v>-2415220.8951651426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-2415220.8951651426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-10063.420396521427</v>
      </c>
      <c r="L1653" s="444">
        <f t="shared" ca="1" si="132"/>
        <v>-2425284.3155616638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-2425284.3155616638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-10105.351314840265</v>
      </c>
      <c r="L1654" s="444">
        <f t="shared" ca="1" si="132"/>
        <v>-2435389.6668765042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-2435389.6668765042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-10147.456945318767</v>
      </c>
      <c r="L1655" s="444">
        <f t="shared" ca="1" si="132"/>
        <v>-2445537.1238218229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-2445537.1238218229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-10189.738015924262</v>
      </c>
      <c r="L1656" s="444">
        <f t="shared" ca="1" si="132"/>
        <v>-2455726.861837747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-2455726.861837747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-10232.195257657278</v>
      </c>
      <c r="L1657" s="444">
        <f t="shared" ca="1" si="132"/>
        <v>-2465959.0570954042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-2465959.0570954042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-10274.829404564185</v>
      </c>
      <c r="L1658" s="444">
        <f t="shared" ca="1" si="132"/>
        <v>-2476233.8864999684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-2476233.8864999684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-10317.641193749869</v>
      </c>
      <c r="L1659" s="444">
        <f t="shared" ca="1" si="132"/>
        <v>-2486551.5276937182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-2486551.5276937182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-10360.631365390493</v>
      </c>
      <c r="L1660" s="444">
        <f t="shared" ca="1" si="132"/>
        <v>-2496912.1590591087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-2496912.1590591087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-10403.800662746286</v>
      </c>
      <c r="L1661" s="444">
        <f t="shared" ca="1" si="132"/>
        <v>-2507315.9597218549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-2507315.9597218549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-10447.149832174395</v>
      </c>
      <c r="L1662" s="444">
        <f t="shared" ca="1" si="132"/>
        <v>-2517763.1095540291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-2517763.1095540291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-10490.679623141788</v>
      </c>
      <c r="L1663" s="444">
        <f t="shared" ca="1" si="132"/>
        <v>-2528253.789177171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-2528253.789177171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-10534.390788238212</v>
      </c>
      <c r="L1664" s="444">
        <f t="shared" ca="1" si="132"/>
        <v>-2538788.179965409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-2538788.179965409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-10578.284083189204</v>
      </c>
      <c r="L1665" s="444">
        <f t="shared" ca="1" si="132"/>
        <v>-2549366.464048598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-2549366.464048598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-10622.360266869158</v>
      </c>
      <c r="L1666" s="444">
        <f t="shared" ca="1" si="132"/>
        <v>-2559988.8243154669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-2559988.8243154669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-10666.620101314445</v>
      </c>
      <c r="L1667" s="444">
        <f t="shared" ca="1" si="132"/>
        <v>-2570655.4444167814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-2570655.4444167814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-10711.06435173659</v>
      </c>
      <c r="L1668" s="444">
        <f t="shared" ca="1" si="132"/>
        <v>-2581366.508768518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-2581366.508768518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-10755.693786535492</v>
      </c>
      <c r="L1669" s="444">
        <f t="shared" ca="1" si="132"/>
        <v>-2592122.2025550534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-2592122.2025550534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-10800.509177312722</v>
      </c>
      <c r="L1670" s="444">
        <f t="shared" ca="1" si="132"/>
        <v>-2602922.7117323661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-2602922.7117323661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-10845.51129888486</v>
      </c>
      <c r="L1671" s="444">
        <f t="shared" ca="1" si="132"/>
        <v>-2613768.2230312508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-2613768.2230312508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-10890.700929296878</v>
      </c>
      <c r="L1672" s="444">
        <f t="shared" ca="1" si="132"/>
        <v>-2624658.9239605474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-2624658.9239605474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-10936.078849835614</v>
      </c>
      <c r="L1673" s="444">
        <f t="shared" ca="1" si="132"/>
        <v>-2635595.0028103832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-2635595.0028103832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-10981.645845043264</v>
      </c>
      <c r="L1674" s="444">
        <f t="shared" ca="1" si="132"/>
        <v>-2646576.6486554267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-2646576.6486554267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-11027.402702730944</v>
      </c>
      <c r="L1675" s="444">
        <f t="shared" ca="1" si="132"/>
        <v>-2657604.0513581578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-2657604.0513581578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-11073.350213992324</v>
      </c>
      <c r="L1676" s="444">
        <f t="shared" ca="1" si="132"/>
        <v>-2668677.4015721502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-2668677.4015721502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-11119.489173217293</v>
      </c>
      <c r="L1677" s="444">
        <f t="shared" ca="1" si="132"/>
        <v>-2679796.8907453674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-2679796.8907453674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-11165.820378105698</v>
      </c>
      <c r="L1678" s="444">
        <f t="shared" ca="1" si="132"/>
        <v>-2690962.711123473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-2690962.711123473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-11212.344629681138</v>
      </c>
      <c r="L1679" s="444">
        <f t="shared" ca="1" si="132"/>
        <v>-2702175.0557531542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-2702175.0557531542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-11259.062732304808</v>
      </c>
      <c r="L1680" s="444">
        <f t="shared" ca="1" si="132"/>
        <v>-2713434.1184854591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-2713434.1184854591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-11305.975493689413</v>
      </c>
      <c r="L1681" s="444">
        <f t="shared" ca="1" si="132"/>
        <v>-2724740.0939791487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-2724740.0939791487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-11353.08372491312</v>
      </c>
      <c r="L1682" s="444">
        <f t="shared" ca="1" si="132"/>
        <v>-2736093.1777040618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-2736093.1777040618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-11400.388240433591</v>
      </c>
      <c r="L1683" s="444">
        <f t="shared" ca="1" si="132"/>
        <v>-2747493.5659444956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-2747493.5659444956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-11447.889858102066</v>
      </c>
      <c r="L1684" s="444">
        <f t="shared" ca="1" si="132"/>
        <v>-2758941.4558025976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-2758941.4558025976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-11495.58939917749</v>
      </c>
      <c r="L1685" s="444">
        <f t="shared" ca="1" si="132"/>
        <v>-2770437.0452017752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-2770437.0452017752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-11543.487688340731</v>
      </c>
      <c r="L1686" s="444">
        <f t="shared" ca="1" si="132"/>
        <v>-2781980.5328901159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-2781980.5328901159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-11591.585553708815</v>
      </c>
      <c r="L1687" s="444">
        <f t="shared" ca="1" si="132"/>
        <v>-2793572.1184438248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-2793572.1184438248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-11639.883826849269</v>
      </c>
      <c r="L1688" s="444">
        <f t="shared" ca="1" si="132"/>
        <v>-2805212.0022706739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-2805212.0022706739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-11688.383342794474</v>
      </c>
      <c r="L1689" s="444">
        <f t="shared" ca="1" si="132"/>
        <v>-2816900.3856134685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-2816900.3856134685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-11737.084940056118</v>
      </c>
      <c r="L1690" s="444">
        <f t="shared" ca="1" si="132"/>
        <v>-2828637.4705535248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-2828637.4705535248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-11785.989460639687</v>
      </c>
      <c r="L1691" s="444">
        <f t="shared" ca="1" si="132"/>
        <v>-2840423.4600141644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-2840423.4600141644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-11835.097750059018</v>
      </c>
      <c r="L1692" s="444">
        <f t="shared" ca="1" si="132"/>
        <v>-2852258.5577642233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-2852258.5577642233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-11884.410657350931</v>
      </c>
      <c r="L1693" s="444">
        <f t="shared" ca="1" si="132"/>
        <v>-2864142.9684215742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-2864142.9684215742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-11933.929035089892</v>
      </c>
      <c r="L1694" s="444">
        <f t="shared" ca="1" si="132"/>
        <v>-2876076.8974566641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-2876076.8974566641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-11983.653739402767</v>
      </c>
      <c r="L1695" s="444">
        <f t="shared" ca="1" si="132"/>
        <v>-2888060.5511960667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-2888060.5511960667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-12033.58562998361</v>
      </c>
      <c r="L1696" s="444">
        <f t="shared" ca="1" si="132"/>
        <v>-2900094.1368260505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-2900094.1368260505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-12083.725570108543</v>
      </c>
      <c r="L1697" s="444">
        <f t="shared" ca="1" si="132"/>
        <v>-2912177.8623961592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-2912177.8623961592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-12134.074426650663</v>
      </c>
      <c r="L1698" s="444">
        <f t="shared" ca="1" si="132"/>
        <v>-2924311.9368228097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-2924311.9368228097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-12184.63307009504</v>
      </c>
      <c r="L1699" s="444">
        <f t="shared" ca="1" si="132"/>
        <v>-2936496.5698929047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-2936496.5698929047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-12235.402374553769</v>
      </c>
      <c r="L1700" s="444">
        <f t="shared" ca="1" si="132"/>
        <v>-2948731.9722674587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-2948731.9722674587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-12286.383217781078</v>
      </c>
      <c r="L1701" s="444">
        <f t="shared" ca="1" si="132"/>
        <v>-2961018.3554852395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-2961018.3554852395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-12337.576481188498</v>
      </c>
      <c r="L1702" s="444">
        <f t="shared" ca="1" si="132"/>
        <v>-2973355.9319664282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-2973355.9319664282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-12388.983049860117</v>
      </c>
      <c r="L1703" s="444">
        <f t="shared" ca="1" si="132"/>
        <v>-2985744.9150162884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-2985744.9150162884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-12440.603812567868</v>
      </c>
      <c r="L1704" s="444">
        <f t="shared" ca="1" si="132"/>
        <v>-2998185.5188288563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-2998185.5188288563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-12492.439661786901</v>
      </c>
      <c r="L1705" s="444">
        <f t="shared" ca="1" si="132"/>
        <v>-3010677.9584906432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-3010677.9584906432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-12544.491493711013</v>
      </c>
      <c r="L1706" s="444">
        <f t="shared" ca="1" si="132"/>
        <v>-3023222.449984354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-3023222.449984354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-12596.760208268141</v>
      </c>
      <c r="L1707" s="444">
        <f t="shared" ca="1" si="132"/>
        <v>-3035819.2101926222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-3035819.2101926222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-12649.246709135925</v>
      </c>
      <c r="L1708" s="444">
        <f t="shared" ca="1" si="132"/>
        <v>-3048468.456901758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-3048468.456901758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-12701.951903757325</v>
      </c>
      <c r="L1709" s="444">
        <f t="shared" ca="1" si="132"/>
        <v>-3061170.4088055152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-3061170.4088055152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-12754.876703356313</v>
      </c>
      <c r="L1710" s="444">
        <f t="shared" ca="1" si="132"/>
        <v>-3073925.2855088715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-3073925.2855088715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-12808.022022953632</v>
      </c>
      <c r="L1711" s="444">
        <f t="shared" ca="1" si="132"/>
        <v>-3086733.3075318253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-3086733.3075318253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-12861.388781382606</v>
      </c>
      <c r="L1712" s="444">
        <f t="shared" ca="1" si="132"/>
        <v>-3099594.696313208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-3099594.696313208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-12914.977901305034</v>
      </c>
      <c r="L1713" s="444">
        <f t="shared" ca="1" si="132"/>
        <v>-3112509.674214513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-3112509.674214513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-12968.790309227137</v>
      </c>
      <c r="L1714" s="444">
        <f t="shared" ca="1" si="132"/>
        <v>-3125478.4645237401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-3125478.4645237401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-13022.826935515584</v>
      </c>
      <c r="L1715" s="444">
        <f t="shared" ca="1" si="132"/>
        <v>-3138501.2914592559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-3138501.2914592559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-13077.088714413567</v>
      </c>
      <c r="L1716" s="444">
        <f t="shared" ca="1" si="132"/>
        <v>-3151578.3801736692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-3151578.3801736692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-13131.576584056955</v>
      </c>
      <c r="L1717" s="444">
        <f t="shared" ca="1" si="132"/>
        <v>-3164709.9567577261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-3164709.9567577261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-13186.291486490525</v>
      </c>
      <c r="L1718" s="444">
        <f t="shared" ca="1" si="132"/>
        <v>-3177896.2482442167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-3177896.2482442167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-13241.234367684236</v>
      </c>
      <c r="L1719" s="444">
        <f t="shared" ca="1" si="132"/>
        <v>-3191137.4826119011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-3191137.4826119011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-13296.406177549588</v>
      </c>
      <c r="L1720" s="444">
        <f t="shared" ca="1" si="132"/>
        <v>-3204433.8887894507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-3204433.8887894507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-13351.807869956045</v>
      </c>
      <c r="L1721" s="444">
        <f t="shared" ca="1" si="132"/>
        <v>-3217785.6966594066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-3217785.6966594066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-13407.440402747527</v>
      </c>
      <c r="L1722" s="444">
        <f t="shared" ca="1" si="132"/>
        <v>-3231193.1370621542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-3231193.1370621542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-13463.304737758976</v>
      </c>
      <c r="L1723" s="444">
        <f t="shared" ca="1" si="132"/>
        <v>-3244656.4417999131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-3244656.4417999131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-13519.40184083297</v>
      </c>
      <c r="L1724" s="444">
        <f t="shared" ca="1" si="132"/>
        <v>-3258175.8436407461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-3258175.8436407461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-13575.732681836442</v>
      </c>
      <c r="L1725" s="444">
        <f t="shared" ca="1" si="132"/>
        <v>-3271751.5763225826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-3271751.5763225826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-13632.298234677424</v>
      </c>
      <c r="L1726" s="444">
        <f t="shared" ca="1" si="132"/>
        <v>-3285383.87455726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-3285383.87455726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-13689.099477321919</v>
      </c>
      <c r="L1727" s="444">
        <f t="shared" ca="1" si="132"/>
        <v>-3299072.9740345818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-3299072.9740345818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-13746.137391810755</v>
      </c>
      <c r="L1728" s="444">
        <f t="shared" ca="1" si="132"/>
        <v>-3312819.1114263926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-3312819.1114263926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-13803.412964276637</v>
      </c>
      <c r="L1729" s="444">
        <f t="shared" ca="1" si="132"/>
        <v>-3326622.5243906691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-3326622.5243906691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-13860.927184961121</v>
      </c>
      <c r="L1730" s="444">
        <f t="shared" ca="1" si="132"/>
        <v>-3340483.4515756303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-3340483.4515756303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-13918.681048231791</v>
      </c>
      <c r="L1731" s="444">
        <f t="shared" ca="1" si="132"/>
        <v>-3354402.132623862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-3354402.132623862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-13976.675552599425</v>
      </c>
      <c r="L1732" s="444">
        <f t="shared" ca="1" si="132"/>
        <v>-3368378.8081764616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-3368378.8081764616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-14034.911700735258</v>
      </c>
      <c r="L1733" s="444">
        <f t="shared" ca="1" si="132"/>
        <v>-3382413.7198771969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-3382413.7198771969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-14093.390499488321</v>
      </c>
      <c r="L1734" s="444">
        <f t="shared" ca="1" si="132"/>
        <v>-3396507.1103766854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-3396507.1103766854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-14152.112959902854</v>
      </c>
      <c r="L1735" s="444">
        <f t="shared" ca="1" si="132"/>
        <v>-3410659.2233365881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-3410659.2233365881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-14211.080097235783</v>
      </c>
      <c r="L1736" s="444">
        <f t="shared" ca="1" si="132"/>
        <v>-3424870.3034338239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-3424870.3034338239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-14270.292930974269</v>
      </c>
      <c r="L1737" s="444">
        <f t="shared" ca="1" si="132"/>
        <v>-3439140.596364798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-3439140.596364798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-14329.752484853323</v>
      </c>
      <c r="L1738" s="444">
        <f t="shared" ca="1" si="132"/>
        <v>-3453470.3488496514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-3453470.3488496514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-14389.459786873545</v>
      </c>
      <c r="L1739" s="444">
        <f t="shared" ca="1" si="132"/>
        <v>-3467859.8086365252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-3467859.8086365252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-14449.415869318853</v>
      </c>
      <c r="L1740" s="444">
        <f t="shared" ca="1" si="132"/>
        <v>-3482309.2245058441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-3482309.2245058441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-14509.62176877435</v>
      </c>
      <c r="L1741" s="444">
        <f t="shared" ca="1" si="132"/>
        <v>-3496818.8462746185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-3496818.8462746185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-14570.078526144243</v>
      </c>
      <c r="L1742" s="444">
        <f t="shared" ca="1" si="132"/>
        <v>-3511388.9248007629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-3511388.9248007629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-14630.787186669846</v>
      </c>
      <c r="L1743" s="444">
        <f t="shared" ca="1" si="132"/>
        <v>-3526019.7119874326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-3526019.7119874326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-14691.748799947638</v>
      </c>
      <c r="L1744" s="444">
        <f t="shared" ca="1" si="132"/>
        <v>-3540711.4607873801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-3540711.4607873801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-14752.964419947419</v>
      </c>
      <c r="L1745" s="444">
        <f t="shared" ca="1" si="132"/>
        <v>-3555464.4252073276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-3555464.4252073276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-14814.435105030534</v>
      </c>
      <c r="L1746" s="444">
        <f t="shared" ca="1" si="132"/>
        <v>-3570278.860312358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-3570278.860312358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-14876.161917968157</v>
      </c>
      <c r="L1747" s="444">
        <f t="shared" ca="1" si="132"/>
        <v>-3585155.0222303262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-3585155.0222303262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-14938.145925959692</v>
      </c>
      <c r="L1748" s="444">
        <f t="shared" ca="1" si="132"/>
        <v>-3600093.1681562858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-3600093.1681562858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-15000.38820065119</v>
      </c>
      <c r="L1749" s="444">
        <f t="shared" ca="1" si="132"/>
        <v>-3615093.5563569372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-3615093.5563569372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-15062.889818153904</v>
      </c>
      <c r="L1750" s="444">
        <f t="shared" ca="1" si="132"/>
        <v>-3630156.446175091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-3630156.446175091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-15125.651859062878</v>
      </c>
      <c r="L1751" s="444">
        <f t="shared" ca="1" si="132"/>
        <v>-3645282.0980341537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-3645282.0980341537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-15188.675408475639</v>
      </c>
      <c r="L1752" s="444">
        <f t="shared" ca="1" si="132"/>
        <v>-3660470.7734426293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-3660470.7734426293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-15251.961556010954</v>
      </c>
      <c r="L1753" s="444">
        <f t="shared" ca="1" si="132"/>
        <v>-3675722.7349986401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-3675722.7349986401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-15315.511395827667</v>
      </c>
      <c r="L1754" s="444">
        <f t="shared" ca="1" si="132"/>
        <v>-3691038.246394468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-3691038.246394468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-15379.326026643617</v>
      </c>
      <c r="L1755" s="444">
        <f t="shared" ca="1" si="132"/>
        <v>-3706417.5724211116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-3706417.5724211116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-15443.406551754631</v>
      </c>
      <c r="L1756" s="444">
        <f t="shared" ca="1" si="132"/>
        <v>-3721860.9789728662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-3721860.9789728662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-15507.75407905361</v>
      </c>
      <c r="L1757" s="444">
        <f t="shared" ca="1" si="132"/>
        <v>-3737368.7330519198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-3737368.7330519198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-15572.369721049667</v>
      </c>
      <c r="L1758" s="444">
        <f t="shared" ca="1" si="132"/>
        <v>-3752941.1027729693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-3752941.1027729693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-15637.254594887372</v>
      </c>
      <c r="L1759" s="444">
        <f t="shared" ca="1" si="132"/>
        <v>-3768578.3573678564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-3768578.3573678564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-15702.409822366068</v>
      </c>
      <c r="L1760" s="444">
        <f t="shared" ca="1" si="132"/>
        <v>-3784280.7671902226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-3784280.7671902226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-15767.836529959261</v>
      </c>
      <c r="L1761" s="444">
        <f t="shared" ca="1" si="132"/>
        <v>-3800048.6037201821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-3800048.6037201821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-15833.535848834092</v>
      </c>
      <c r="L1762" s="444">
        <f t="shared" ca="1" si="132"/>
        <v>-3815882.1395690162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-3815882.1395690162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-15899.508914870901</v>
      </c>
      <c r="L1763" s="444">
        <f t="shared" ca="1" si="132"/>
        <v>-3831781.6484838868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-3831781.6484838868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-15965.75686868286</v>
      </c>
      <c r="L1764" s="444">
        <f t="shared" ca="1" si="132"/>
        <v>-3847747.4053525697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-3847747.4053525697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-16032.280855635707</v>
      </c>
      <c r="L1765" s="444">
        <f t="shared" ca="1" si="132"/>
        <v>-3863779.6862082053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-3863779.6862082053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-16099.082025867521</v>
      </c>
      <c r="L1766" s="444">
        <f t="shared" ca="1" si="132"/>
        <v>-3879878.7682340727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-3879878.7682340727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-16166.161534308636</v>
      </c>
      <c r="L1767" s="444">
        <f t="shared" ca="1" si="132"/>
        <v>-3896044.9297683812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-3896044.9297683812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-16233.520540701589</v>
      </c>
      <c r="L1768" s="444">
        <f t="shared" ca="1" si="132"/>
        <v>-3912278.4503090829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-3912278.4503090829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-16301.160209621181</v>
      </c>
      <c r="L1769" s="444">
        <f t="shared" ca="1" si="132"/>
        <v>-3928579.6105187042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-3928579.6105187042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-16369.0817104946</v>
      </c>
      <c r="L1770" s="444">
        <f t="shared" ca="1" si="132"/>
        <v>-3944948.6922291988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-3944948.6922291988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-16437.286217621662</v>
      </c>
      <c r="L1771" s="444">
        <f t="shared" ca="1" si="132"/>
        <v>-3961385.9784468203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-3961385.9784468203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-16505.774910195087</v>
      </c>
      <c r="L1772" s="444">
        <f t="shared" ca="1" si="132"/>
        <v>-3977891.7533570156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-3977891.7533570156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-16574.548972320899</v>
      </c>
      <c r="L1773" s="444">
        <f t="shared" ca="1" si="132"/>
        <v>-3994466.3023293363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-3994466.3023293363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-16643.609593038902</v>
      </c>
      <c r="L1774" s="444">
        <f t="shared" ca="1" si="132"/>
        <v>-4011109.9119223752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-4011109.9119223752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-16712.957966343231</v>
      </c>
      <c r="L1775" s="444">
        <f t="shared" ca="1" si="132"/>
        <v>-4027822.8698887182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-4027822.8698887182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-16782.595291202993</v>
      </c>
      <c r="L1776" s="444">
        <f t="shared" ca="1" si="132"/>
        <v>-4044605.4651799211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-4044605.4651799211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-16852.522771583008</v>
      </c>
      <c r="L1777" s="444">
        <f t="shared" ca="1" si="132"/>
        <v>-4061457.9879515041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-4061457.9879515041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-16922.741616464602</v>
      </c>
      <c r="L1778" s="444">
        <f t="shared" ca="1" si="132"/>
        <v>-4078380.7295679688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-4078380.7295679688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-16993.253039866533</v>
      </c>
      <c r="L1779" s="444">
        <f t="shared" ca="1" si="132"/>
        <v>-4095373.9826078354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-4095373.9826078354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-17064.058260865982</v>
      </c>
      <c r="L1780" s="444">
        <f t="shared" ca="1" si="132"/>
        <v>-4112438.0408687014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-4112438.0408687014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-17135.15850361959</v>
      </c>
      <c r="L1781" s="444">
        <f t="shared" ca="1" si="132"/>
        <v>-4129573.1993723209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-4129573.1993723209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-17206.554997384668</v>
      </c>
      <c r="L1782" s="444">
        <f t="shared" ca="1" si="132"/>
        <v>-4146779.7543697054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-4146779.7543697054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-17278.248976540439</v>
      </c>
      <c r="L1783" s="444">
        <f t="shared" ca="1" si="132"/>
        <v>-4164058.0033462457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-4164058.0033462457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-17350.241680609357</v>
      </c>
      <c r="L1784" s="444">
        <f t="shared" ca="1" si="132"/>
        <v>-4181408.2450268553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-4181408.2450268553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-17422.534354278567</v>
      </c>
      <c r="L1785" s="444">
        <f t="shared" ca="1" si="132"/>
        <v>-4198830.7793811336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-4198830.7793811336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-17495.128247421391</v>
      </c>
      <c r="L1786" s="444">
        <f t="shared" ca="1" si="132"/>
        <v>-4216325.9076285549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-4216325.9076285549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-17568.024615118979</v>
      </c>
      <c r="L1787" s="444">
        <f t="shared" ca="1" si="132"/>
        <v>-4233893.9322436741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-4233893.9322436741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-17641.224717681976</v>
      </c>
      <c r="L1788" s="444">
        <f t="shared" ca="1" si="132"/>
        <v>-4251535.1569613563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-4251535.1569613563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-17714.729820672317</v>
      </c>
      <c r="L1789" s="444">
        <f t="shared" ca="1" si="132"/>
        <v>-4269249.8867820287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-4269249.8867820287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-17788.541194925121</v>
      </c>
      <c r="L1790" s="444">
        <f t="shared" ca="1" si="132"/>
        <v>-4287038.4279769538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-4287038.4279769538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-17862.660116570642</v>
      </c>
      <c r="L1791" s="444">
        <f t="shared" ca="1" si="132"/>
        <v>-4304901.0880935248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-4304901.0880935248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-17937.087867056354</v>
      </c>
      <c r="L1792" s="444">
        <f t="shared" ca="1" si="132"/>
        <v>-4322838.1759605808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-4322838.1759605808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-18011.825733169087</v>
      </c>
      <c r="L1793" s="444">
        <f t="shared" ref="L1793:L2047" ca="1" si="137">I1793-J1793+K1793</f>
        <v>-4340850.0016937498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-4340850.0016937498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-18086.87500705729</v>
      </c>
      <c r="L1794" s="444">
        <f t="shared" ca="1" si="137"/>
        <v>-4358936.8767008074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-4358936.8767008074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-18162.236986253363</v>
      </c>
      <c r="L1795" s="444">
        <f t="shared" ca="1" si="137"/>
        <v>-4377099.1136870608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-4377099.1136870608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-18237.912973696086</v>
      </c>
      <c r="L1796" s="444">
        <f t="shared" ca="1" si="137"/>
        <v>-4395337.0266607571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-4395337.0266607571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-18313.904277753154</v>
      </c>
      <c r="L1797" s="444">
        <f t="shared" ca="1" si="137"/>
        <v>-4413650.9309385102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-4413650.9309385102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-18390.212212243794</v>
      </c>
      <c r="L1798" s="444">
        <f t="shared" ca="1" si="137"/>
        <v>-4432041.1431507543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-4432041.1431507543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-18466.838096461477</v>
      </c>
      <c r="L1799" s="444">
        <f t="shared" ca="1" si="137"/>
        <v>-4450507.9812472155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-4450507.9812472155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-18543.783255196729</v>
      </c>
      <c r="L1800" s="444">
        <f t="shared" ca="1" si="137"/>
        <v>-4469051.7645024126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-4469051.7645024126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-18621.049018760052</v>
      </c>
      <c r="L1801" s="444">
        <f t="shared" ca="1" si="137"/>
        <v>-4487672.8135211729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-4487672.8135211729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-18698.636723004885</v>
      </c>
      <c r="L1802" s="444">
        <f t="shared" ca="1" si="137"/>
        <v>-4506371.4502441781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-4506371.4502441781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-18776.547709350743</v>
      </c>
      <c r="L1803" s="444">
        <f t="shared" ca="1" si="137"/>
        <v>-4525147.9979535285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-4525147.9979535285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-18854.783324806369</v>
      </c>
      <c r="L1804" s="444">
        <f t="shared" ca="1" si="137"/>
        <v>-4544002.7812783346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-4544002.7812783346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-18933.344921993059</v>
      </c>
      <c r="L1805" s="444">
        <f t="shared" ca="1" si="137"/>
        <v>-4562936.1262003276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-4562936.1262003276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-19012.233859168031</v>
      </c>
      <c r="L1806" s="444">
        <f t="shared" ca="1" si="137"/>
        <v>-4581948.360059496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-4581948.360059496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-19091.451500247898</v>
      </c>
      <c r="L1807" s="444">
        <f t="shared" ca="1" si="137"/>
        <v>-4601039.8115597442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-4601039.8115597442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-19170.999214832267</v>
      </c>
      <c r="L1808" s="444">
        <f t="shared" ca="1" si="137"/>
        <v>-4620210.8107745769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-4620210.8107745769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-19250.878378227404</v>
      </c>
      <c r="L1809" s="444">
        <f t="shared" ca="1" si="137"/>
        <v>-4639461.6891528042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-4639461.6891528042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-19331.090371470018</v>
      </c>
      <c r="L1810" s="444">
        <f t="shared" ca="1" si="137"/>
        <v>-4658792.7795242742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-4658792.7795242742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-19411.636581351144</v>
      </c>
      <c r="L1811" s="444">
        <f t="shared" ca="1" si="137"/>
        <v>-4678204.4161056252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-4678204.4161056252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-19492.518400440105</v>
      </c>
      <c r="L1812" s="444">
        <f t="shared" ca="1" si="137"/>
        <v>-4697696.9345060652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-4697696.9345060652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-19573.737227108606</v>
      </c>
      <c r="L1813" s="444">
        <f t="shared" ca="1" si="137"/>
        <v>-4717270.6717331735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-4717270.6717331735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-19655.294465554889</v>
      </c>
      <c r="L1814" s="444">
        <f t="shared" ca="1" si="137"/>
        <v>-4736925.9661987284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-4736925.9661987284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-19737.191525828035</v>
      </c>
      <c r="L1815" s="444">
        <f t="shared" ca="1" si="137"/>
        <v>-4756663.1577245565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-4756663.1577245565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-19819.429823852319</v>
      </c>
      <c r="L1816" s="444">
        <f t="shared" ca="1" si="137"/>
        <v>-4776482.5875484087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-4776482.5875484087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-19902.010781451703</v>
      </c>
      <c r="L1817" s="444">
        <f t="shared" ca="1" si="137"/>
        <v>-4796384.5983298607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-4796384.5983298607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-19984.935826374418</v>
      </c>
      <c r="L1818" s="444">
        <f t="shared" ca="1" si="137"/>
        <v>-4816369.5341562349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-4816369.5341562349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-20068.206392317647</v>
      </c>
      <c r="L1819" s="444">
        <f t="shared" ca="1" si="137"/>
        <v>-4836437.7405485529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-4836437.7405485529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-20151.823918952305</v>
      </c>
      <c r="L1820" s="444">
        <f t="shared" ca="1" si="137"/>
        <v>-4856589.5644675056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-4856589.5644675056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-20235.789851947939</v>
      </c>
      <c r="L1821" s="444">
        <f t="shared" ca="1" si="137"/>
        <v>-4876825.3543194532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-4876825.3543194532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-20320.105642997722</v>
      </c>
      <c r="L1822" s="444">
        <f t="shared" ca="1" si="137"/>
        <v>-4897145.4599624509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-4897145.4599624509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-20404.772749843545</v>
      </c>
      <c r="L1823" s="444">
        <f t="shared" ca="1" si="137"/>
        <v>-4917550.2327122949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-4917550.2327122949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-20489.79263630123</v>
      </c>
      <c r="L1824" s="444">
        <f t="shared" ca="1" si="137"/>
        <v>-4938040.0253485963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-4938040.0253485963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-20575.166772285818</v>
      </c>
      <c r="L1825" s="444">
        <f t="shared" ca="1" si="137"/>
        <v>-4958615.1921208818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-4958615.1921208818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-20660.896633837008</v>
      </c>
      <c r="L1826" s="444">
        <f t="shared" ca="1" si="137"/>
        <v>-4979276.0887547191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-4979276.0887547191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-20746.983703144662</v>
      </c>
      <c r="L1827" s="444">
        <f t="shared" ca="1" si="137"/>
        <v>-5000023.0724578639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-5000023.0724578639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-20833.429468574432</v>
      </c>
      <c r="L1828" s="444">
        <f t="shared" ca="1" si="137"/>
        <v>-5020856.501926438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-5020856.501926438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-20920.235424693492</v>
      </c>
      <c r="L1829" s="444">
        <f t="shared" ca="1" si="137"/>
        <v>-5041776.7373511316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-5041776.7373511316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-21007.40307229638</v>
      </c>
      <c r="L1830" s="444">
        <f t="shared" ca="1" si="137"/>
        <v>-5062784.1404234283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-5062784.1404234283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-21094.93391843095</v>
      </c>
      <c r="L1831" s="444">
        <f t="shared" ca="1" si="137"/>
        <v>-5083879.0743418597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-5083879.0743418597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-21182.829476424416</v>
      </c>
      <c r="L1832" s="444">
        <f t="shared" ca="1" si="137"/>
        <v>-5105061.9038182842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-5105061.9038182842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-21271.091265909516</v>
      </c>
      <c r="L1833" s="444">
        <f t="shared" ca="1" si="137"/>
        <v>-5126332.9950841935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-5126332.9950841935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-21359.720812850806</v>
      </c>
      <c r="L1834" s="444">
        <f t="shared" ca="1" si="137"/>
        <v>-5147692.7158970442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-5147692.7158970442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-21448.719649571016</v>
      </c>
      <c r="L1835" s="444">
        <f t="shared" ca="1" si="137"/>
        <v>-5169141.4355466152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-5169141.4355466152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-21538.089314777564</v>
      </c>
      <c r="L1836" s="444">
        <f t="shared" ca="1" si="137"/>
        <v>-5190679.5248613926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-5190679.5248613926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-21627.831353589136</v>
      </c>
      <c r="L1837" s="444">
        <f t="shared" ca="1" si="137"/>
        <v>-5212307.3562149815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-5212307.3562149815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-21717.947317562423</v>
      </c>
      <c r="L1838" s="444">
        <f t="shared" ca="1" si="137"/>
        <v>-5234025.3035325436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-5234025.3035325436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-21808.438764718932</v>
      </c>
      <c r="L1839" s="444">
        <f t="shared" ca="1" si="137"/>
        <v>-5255833.7422972629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-5255833.7422972629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-21899.307259571928</v>
      </c>
      <c r="L1840" s="444">
        <f t="shared" ca="1" si="137"/>
        <v>-5277733.0495568346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-5277733.0495568346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-21990.554373153478</v>
      </c>
      <c r="L1841" s="444">
        <f t="shared" ca="1" si="137"/>
        <v>-5299723.6039299881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-5299723.6039299881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-22082.181683041617</v>
      </c>
      <c r="L1842" s="444">
        <f t="shared" ca="1" si="137"/>
        <v>-5321805.7856130293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-5321805.7856130293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-22174.190773387621</v>
      </c>
      <c r="L1843" s="444">
        <f t="shared" ca="1" si="137"/>
        <v>-5343979.9763864167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-5343979.9763864167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-22266.583234943402</v>
      </c>
      <c r="L1844" s="444">
        <f t="shared" ca="1" si="137"/>
        <v>-5366246.5596213602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-5366246.5596213602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-22359.360665089</v>
      </c>
      <c r="L1845" s="444">
        <f t="shared" ca="1" si="137"/>
        <v>-5388605.9202864496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-5388605.9202864496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-22452.524667860205</v>
      </c>
      <c r="L1846" s="444">
        <f t="shared" ca="1" si="137"/>
        <v>-5411058.4449543096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-5411058.4449543096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-22546.07685397629</v>
      </c>
      <c r="L1847" s="444">
        <f t="shared" ca="1" si="137"/>
        <v>-5433604.5218082862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-5433604.5218082862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-22640.018840867859</v>
      </c>
      <c r="L1848" s="444">
        <f t="shared" ca="1" si="137"/>
        <v>-5456244.5406491542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-5456244.5406491542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-22734.352252704808</v>
      </c>
      <c r="L1849" s="444">
        <f t="shared" ca="1" si="137"/>
        <v>-5478978.8929018592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-5478978.8929018592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-22829.078720424412</v>
      </c>
      <c r="L1850" s="444">
        <f t="shared" ca="1" si="137"/>
        <v>-5501807.9716222836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-5501807.9716222836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-22924.199881759516</v>
      </c>
      <c r="L1851" s="444">
        <f t="shared" ca="1" si="137"/>
        <v>-5524732.171504043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-5524732.171504043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-23019.717381266844</v>
      </c>
      <c r="L1852" s="444">
        <f t="shared" ca="1" si="137"/>
        <v>-5547751.8888853099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-5547751.8888853099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-23115.632870355457</v>
      </c>
      <c r="L1853" s="444">
        <f t="shared" ca="1" si="137"/>
        <v>-5570867.5217556655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-5570867.5217556655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-23211.948007315274</v>
      </c>
      <c r="L1854" s="444">
        <f t="shared" ca="1" si="137"/>
        <v>-5594079.4697629809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-5594079.4697629809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-23308.664457345752</v>
      </c>
      <c r="L1855" s="444">
        <f t="shared" ca="1" si="137"/>
        <v>-5617388.1342203263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-5617388.1342203263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-23405.783892584692</v>
      </c>
      <c r="L1856" s="444">
        <f t="shared" ca="1" si="137"/>
        <v>-5640793.9181129113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-5640793.9181129113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-23503.307992137132</v>
      </c>
      <c r="L1857" s="444">
        <f t="shared" ca="1" si="137"/>
        <v>-5664297.2261050483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-5664297.2261050483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-23601.238442104368</v>
      </c>
      <c r="L1858" s="444">
        <f t="shared" ca="1" si="137"/>
        <v>-5687898.4645471526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-5687898.4645471526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-23699.576935613135</v>
      </c>
      <c r="L1859" s="444">
        <f t="shared" ca="1" si="137"/>
        <v>-5711598.0414827662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-5711598.0414827662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-23798.325172844859</v>
      </c>
      <c r="L1860" s="444">
        <f t="shared" ca="1" si="137"/>
        <v>-5735396.3666556114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-5735396.3666556114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-23897.484861065048</v>
      </c>
      <c r="L1861" s="444">
        <f t="shared" ca="1" si="137"/>
        <v>-5759293.8515166761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-5759293.8515166761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-23997.057714652816</v>
      </c>
      <c r="L1862" s="444">
        <f t="shared" ca="1" si="137"/>
        <v>-5783290.9092313293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-5783290.9092313293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-24097.045455130537</v>
      </c>
      <c r="L1863" s="444">
        <f t="shared" ca="1" si="137"/>
        <v>-5807387.9546864601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-5807387.9546864601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-24197.449811193583</v>
      </c>
      <c r="L1864" s="444">
        <f t="shared" ca="1" si="137"/>
        <v>-5831585.4044976532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-5831585.4044976532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-24298.272518740221</v>
      </c>
      <c r="L1865" s="444">
        <f t="shared" ca="1" si="137"/>
        <v>-5855883.6770163933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-5855883.6770163933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-24399.515320901639</v>
      </c>
      <c r="L1866" s="444">
        <f t="shared" ca="1" si="137"/>
        <v>-5880283.192337295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-5880283.192337295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-24501.179968072061</v>
      </c>
      <c r="L1867" s="444">
        <f t="shared" ca="1" si="137"/>
        <v>-5904784.3723053671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-5904784.3723053671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-24603.268217939029</v>
      </c>
      <c r="L1868" s="444">
        <f t="shared" ca="1" si="137"/>
        <v>-5929387.6405233061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-5929387.6405233061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-24705.781835513775</v>
      </c>
      <c r="L1869" s="444">
        <f t="shared" ca="1" si="137"/>
        <v>-5954093.4223588202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-5954093.4223588202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-24808.72259316175</v>
      </c>
      <c r="L1870" s="444">
        <f t="shared" ca="1" si="137"/>
        <v>-5978902.1449519824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-5978902.1449519824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-24912.09227063326</v>
      </c>
      <c r="L1871" s="444">
        <f t="shared" ca="1" si="137"/>
        <v>-6003814.2372226156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-6003814.2372226156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-25015.892655094231</v>
      </c>
      <c r="L1872" s="444">
        <f t="shared" ca="1" si="137"/>
        <v>-6028830.1298777098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-6028830.1298777098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-25120.125541157126</v>
      </c>
      <c r="L1873" s="444">
        <f t="shared" ca="1" si="137"/>
        <v>-6053950.2554188669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-6053950.2554188669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-25224.792730911944</v>
      </c>
      <c r="L1874" s="444">
        <f t="shared" ca="1" si="137"/>
        <v>-6079175.0481497785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-6079175.0481497785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-25329.896033957411</v>
      </c>
      <c r="L1875" s="444">
        <f t="shared" ca="1" si="137"/>
        <v>-6104504.9441837361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-6104504.9441837361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-25435.437267432233</v>
      </c>
      <c r="L1876" s="444">
        <f t="shared" ca="1" si="137"/>
        <v>-6129940.3814511681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-6129940.3814511681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-25541.418256046534</v>
      </c>
      <c r="L1877" s="444">
        <f t="shared" ca="1" si="137"/>
        <v>-6155481.7997072143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-6155481.7997072143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-25647.840832113394</v>
      </c>
      <c r="L1878" s="444">
        <f t="shared" ca="1" si="137"/>
        <v>-6181129.6405393276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-6181129.6405393276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-25754.706835580531</v>
      </c>
      <c r="L1879" s="444">
        <f t="shared" ca="1" si="137"/>
        <v>-6206884.3473749086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-6206884.3473749086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-25862.018114062121</v>
      </c>
      <c r="L1880" s="444">
        <f t="shared" ca="1" si="137"/>
        <v>-6232746.3654889707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-6232746.3654889707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-25969.77652287071</v>
      </c>
      <c r="L1881" s="444">
        <f t="shared" ca="1" si="137"/>
        <v>-6258716.1420118418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-6258716.1420118418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-26077.983925049339</v>
      </c>
      <c r="L1882" s="444">
        <f t="shared" ca="1" si="137"/>
        <v>-6284794.125936891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-6284794.125936891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-26186.642191403713</v>
      </c>
      <c r="L1883" s="444">
        <f t="shared" ca="1" si="137"/>
        <v>-6310980.7681282945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-6310980.7681282945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-26295.75320053456</v>
      </c>
      <c r="L1884" s="444">
        <f t="shared" ca="1" si="137"/>
        <v>-6337276.5213288292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-6337276.5213288292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-26405.31883887012</v>
      </c>
      <c r="L1885" s="444">
        <f t="shared" ca="1" si="137"/>
        <v>-6363681.8401676994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-6363681.8401676994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-26515.341000698747</v>
      </c>
      <c r="L1886" s="444">
        <f t="shared" ca="1" si="137"/>
        <v>-6390197.1811683979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-6390197.1811683979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-26625.821588201656</v>
      </c>
      <c r="L1887" s="444">
        <f t="shared" ca="1" si="137"/>
        <v>-6416823.0027565993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-6416823.0027565993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-26736.762511485831</v>
      </c>
      <c r="L1888" s="444">
        <f t="shared" ca="1" si="137"/>
        <v>-6443559.7652680855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-6443559.7652680855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-26848.165688617024</v>
      </c>
      <c r="L1889" s="444">
        <f t="shared" ca="1" si="137"/>
        <v>-6470407.9309567027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-6470407.9309567027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-26960.033045652926</v>
      </c>
      <c r="L1890" s="444">
        <f t="shared" ca="1" si="137"/>
        <v>-6497367.9640023559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-6497367.9640023559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-27072.366516676484</v>
      </c>
      <c r="L1891" s="444">
        <f t="shared" ca="1" si="137"/>
        <v>-6524440.3305190327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-6524440.3305190327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-27185.168043829301</v>
      </c>
      <c r="L1892" s="444">
        <f t="shared" ca="1" si="137"/>
        <v>-6551625.4985628622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-6551625.4985628622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-27298.43957734526</v>
      </c>
      <c r="L1893" s="444">
        <f t="shared" ca="1" si="137"/>
        <v>-6578923.938140207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-6578923.938140207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-27412.183075584195</v>
      </c>
      <c r="L1894" s="444">
        <f t="shared" ca="1" si="137"/>
        <v>-6606336.1212157914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-6606336.1212157914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-27526.400505065798</v>
      </c>
      <c r="L1895" s="444">
        <f t="shared" ca="1" si="137"/>
        <v>-6633862.5217208574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-6633862.5217208574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-27641.093840503567</v>
      </c>
      <c r="L1896" s="444">
        <f t="shared" ca="1" si="137"/>
        <v>-6661503.6155613605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-6661503.6155613605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-27756.265064839001</v>
      </c>
      <c r="L1897" s="444">
        <f t="shared" ca="1" si="137"/>
        <v>-6689259.8806261998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-6689259.8806261998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-27871.916169275835</v>
      </c>
      <c r="L1898" s="444">
        <f t="shared" ca="1" si="137"/>
        <v>-6717131.7967954753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-6717131.7967954753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-27988.049153314485</v>
      </c>
      <c r="L1899" s="444">
        <f t="shared" ca="1" si="137"/>
        <v>-6745119.8459487902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-6745119.8459487902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-28104.666024786624</v>
      </c>
      <c r="L1900" s="444">
        <f t="shared" ca="1" si="137"/>
        <v>-6773224.5119735766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-6773224.5119735766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-28221.768799889898</v>
      </c>
      <c r="L1901" s="444">
        <f t="shared" ca="1" si="137"/>
        <v>-6801446.2807734665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-6801446.2807734665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-28339.359503222779</v>
      </c>
      <c r="L1902" s="444">
        <f t="shared" ca="1" si="137"/>
        <v>-6829785.6402766891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-6829785.6402766891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-28457.440167819539</v>
      </c>
      <c r="L1903" s="444">
        <f t="shared" ca="1" si="137"/>
        <v>-6858243.0804445082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-6858243.0804445082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-28576.012835185451</v>
      </c>
      <c r="L1904" s="444">
        <f t="shared" ca="1" si="137"/>
        <v>-6886819.0932796933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-6886819.0932796933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-28695.079555332053</v>
      </c>
      <c r="L1905" s="444">
        <f t="shared" ca="1" si="137"/>
        <v>-6915514.172835025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-6915514.172835025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-28814.642386812604</v>
      </c>
      <c r="L1906" s="444">
        <f t="shared" ca="1" si="137"/>
        <v>-6944328.8152218377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-6944328.8152218377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-28934.703396757661</v>
      </c>
      <c r="L1907" s="444">
        <f t="shared" ca="1" si="137"/>
        <v>-6973263.5186185958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-6973263.5186185958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-29055.264660910816</v>
      </c>
      <c r="L1908" s="444">
        <f t="shared" ca="1" si="137"/>
        <v>-7002318.7832795065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-7002318.7832795065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-29176.328263664611</v>
      </c>
      <c r="L1909" s="444">
        <f t="shared" ca="1" si="137"/>
        <v>-7031495.1115431711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-7031495.1115431711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-29297.896298096548</v>
      </c>
      <c r="L1910" s="444">
        <f t="shared" ca="1" si="137"/>
        <v>-7060793.0078412676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-7060793.0078412676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-29419.970866005278</v>
      </c>
      <c r="L1911" s="444">
        <f t="shared" ca="1" si="137"/>
        <v>-7090212.9787072726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-7090212.9787072726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-29542.554077946974</v>
      </c>
      <c r="L1912" s="444">
        <f t="shared" ca="1" si="137"/>
        <v>-7119755.5327852191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-7119755.5327852191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-29665.648053271747</v>
      </c>
      <c r="L1913" s="444">
        <f t="shared" ca="1" si="137"/>
        <v>-7149421.1808384908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-7149421.1808384908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-29789.25492016038</v>
      </c>
      <c r="L1914" s="444">
        <f t="shared" ca="1" si="137"/>
        <v>-7179210.4357586512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-7179210.4357586512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-29913.376815661046</v>
      </c>
      <c r="L1915" s="444">
        <f t="shared" ca="1" si="137"/>
        <v>-7209123.8125743121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-7209123.8125743121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-30038.015885726301</v>
      </c>
      <c r="L1916" s="444">
        <f t="shared" ca="1" si="137"/>
        <v>-7239161.8284600386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-7239161.8284600386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-30163.174285250159</v>
      </c>
      <c r="L1917" s="444">
        <f t="shared" ca="1" si="137"/>
        <v>-7269325.0027452884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-7269325.0027452884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-30288.854178105365</v>
      </c>
      <c r="L1918" s="444">
        <f t="shared" ca="1" si="137"/>
        <v>-7299613.8569233939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-7299613.8569233939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-30415.057737180807</v>
      </c>
      <c r="L1919" s="444">
        <f t="shared" ca="1" si="137"/>
        <v>-7330028.9146605749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-7330028.9146605749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-30541.787144419064</v>
      </c>
      <c r="L1920" s="444">
        <f t="shared" ca="1" si="137"/>
        <v>-7360570.7018049937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-7360570.7018049937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-30669.044590854144</v>
      </c>
      <c r="L1921" s="444">
        <f t="shared" ca="1" si="137"/>
        <v>-7391239.7463958478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-7391239.7463958478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-30796.832276649369</v>
      </c>
      <c r="L1922" s="444">
        <f t="shared" ca="1" si="137"/>
        <v>-7422036.5786724975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-7422036.5786724975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-30925.152411135405</v>
      </c>
      <c r="L1923" s="444">
        <f t="shared" ca="1" si="137"/>
        <v>-7452961.7310836334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-7452961.7310836334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-31054.007212848472</v>
      </c>
      <c r="L1924" s="444">
        <f t="shared" ca="1" si="137"/>
        <v>-7484015.7382964818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-7484015.7382964818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-31183.398909568674</v>
      </c>
      <c r="L1925" s="444">
        <f t="shared" ca="1" si="137"/>
        <v>-7515199.1372060506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-7515199.1372060506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-31313.329738358545</v>
      </c>
      <c r="L1926" s="444">
        <f t="shared" ca="1" si="137"/>
        <v>-7546512.4669444095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-7546512.4669444095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-31443.801945601706</v>
      </c>
      <c r="L1927" s="444">
        <f t="shared" ca="1" si="137"/>
        <v>-7577956.2688900111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-7577956.2688900111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-31574.817787041713</v>
      </c>
      <c r="L1928" s="444">
        <f t="shared" ca="1" si="137"/>
        <v>-7609531.086677053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-7609531.086677053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-31706.379527821053</v>
      </c>
      <c r="L1929" s="444">
        <f t="shared" ca="1" si="137"/>
        <v>-7641237.4662048742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-7641237.4662048742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-31838.489442520309</v>
      </c>
      <c r="L1930" s="444">
        <f t="shared" ca="1" si="137"/>
        <v>-7673075.9556473941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-7673075.9556473941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-31971.149815197474</v>
      </c>
      <c r="L1931" s="444">
        <f t="shared" ca="1" si="137"/>
        <v>-7705047.1054625912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-7705047.1054625912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-32104.362939427461</v>
      </c>
      <c r="L1932" s="444">
        <f t="shared" ca="1" si="137"/>
        <v>-7737151.4684020188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-7737151.4684020188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-32238.131118341746</v>
      </c>
      <c r="L1933" s="444">
        <f t="shared" ca="1" si="137"/>
        <v>-7769389.5995203601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-7769389.5995203601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-32372.456664668167</v>
      </c>
      <c r="L1934" s="444">
        <f t="shared" ca="1" si="137"/>
        <v>-7801762.0561850285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-7801762.0561850285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-32507.341900770953</v>
      </c>
      <c r="L1935" s="444">
        <f t="shared" ca="1" si="137"/>
        <v>-7834269.3980857991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-7834269.3980857991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-32642.78915869083</v>
      </c>
      <c r="L1936" s="444">
        <f t="shared" ca="1" si="137"/>
        <v>-7866912.1872444898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-7866912.1872444898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-32778.800780185375</v>
      </c>
      <c r="L1937" s="444">
        <f t="shared" ca="1" si="137"/>
        <v>-7899690.9880246753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-7899690.9880246753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-32915.37911676948</v>
      </c>
      <c r="L1938" s="444">
        <f t="shared" ca="1" si="137"/>
        <v>-7932606.3671414452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-7932606.3671414452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-33052.526529756018</v>
      </c>
      <c r="L1939" s="444">
        <f t="shared" ca="1" si="137"/>
        <v>-7965658.8936712015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-7965658.8936712015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-33190.245390296674</v>
      </c>
      <c r="L1940" s="444">
        <f t="shared" ca="1" si="137"/>
        <v>-7998849.1390614985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-7998849.1390614985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-33328.538079422906</v>
      </c>
      <c r="L1941" s="444">
        <f t="shared" ca="1" si="137"/>
        <v>-8032177.6771409214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-8032177.6771409214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-33467.406988087168</v>
      </c>
      <c r="L1942" s="444">
        <f t="shared" ca="1" si="137"/>
        <v>-8065645.0841290085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-8065645.0841290085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-33606.8545172042</v>
      </c>
      <c r="L1943" s="444">
        <f t="shared" ca="1" si="137"/>
        <v>-8099251.9386462122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-8099251.9386462122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-33746.883077692553</v>
      </c>
      <c r="L1944" s="444">
        <f t="shared" ca="1" si="137"/>
        <v>-8132998.8217239045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-8132998.8217239045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-33887.495090516262</v>
      </c>
      <c r="L1945" s="444">
        <f t="shared" ca="1" si="137"/>
        <v>-8166886.3168144207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-8166886.3168144207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-34028.692986726754</v>
      </c>
      <c r="L1946" s="444">
        <f t="shared" ca="1" si="137"/>
        <v>-8200915.0098011475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-8200915.0098011475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-34170.479207504788</v>
      </c>
      <c r="L1947" s="444">
        <f t="shared" ca="1" si="137"/>
        <v>-8235085.489008652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-8235085.489008652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-34312.856204202719</v>
      </c>
      <c r="L1948" s="444">
        <f t="shared" ca="1" si="137"/>
        <v>-8269398.3452128544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-8269398.3452128544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-34455.826438386888</v>
      </c>
      <c r="L1949" s="444">
        <f t="shared" ca="1" si="137"/>
        <v>-8303854.1716512414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-8303854.1716512414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-34599.39238188017</v>
      </c>
      <c r="L1950" s="444">
        <f t="shared" ca="1" si="137"/>
        <v>-8338453.5640331218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-8338453.5640331218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-34743.556516804674</v>
      </c>
      <c r="L1951" s="444">
        <f t="shared" ca="1" si="137"/>
        <v>-8373197.1205499265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-8373197.1205499265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-34888.321335624692</v>
      </c>
      <c r="L1952" s="444">
        <f t="shared" ca="1" si="137"/>
        <v>-8408085.4418855514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-8408085.4418855514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-35033.689341189798</v>
      </c>
      <c r="L1953" s="444">
        <f t="shared" ca="1" si="137"/>
        <v>-8443119.1312267408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-8443119.1312267408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-35179.663046778085</v>
      </c>
      <c r="L1954" s="444">
        <f t="shared" ca="1" si="137"/>
        <v>-8478298.794273518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-8478298.794273518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-35326.244976139657</v>
      </c>
      <c r="L1955" s="444">
        <f t="shared" ca="1" si="137"/>
        <v>-8513625.0392496586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-8513625.0392496586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-35473.437663540244</v>
      </c>
      <c r="L1956" s="444">
        <f t="shared" ca="1" si="137"/>
        <v>-8549098.4769131988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-8549098.4769131988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-35621.243653804995</v>
      </c>
      <c r="L1957" s="444">
        <f t="shared" ca="1" si="137"/>
        <v>-8584719.7205670029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-8584719.7205670029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-35769.665502362514</v>
      </c>
      <c r="L1958" s="444">
        <f t="shared" ca="1" si="137"/>
        <v>-8620489.3860693648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-8620489.3860693648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-35918.705775289018</v>
      </c>
      <c r="L1959" s="444">
        <f t="shared" ca="1" si="137"/>
        <v>-8656408.0918446537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-8656408.0918446537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-36068.367049352724</v>
      </c>
      <c r="L1960" s="444">
        <f t="shared" ca="1" si="137"/>
        <v>-8692476.4588940069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-8692476.4588940069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-36218.651912058362</v>
      </c>
      <c r="L1961" s="444">
        <f t="shared" ca="1" si="137"/>
        <v>-8728695.1108060647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-8728695.1108060647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-36369.562961691932</v>
      </c>
      <c r="L1962" s="444">
        <f t="shared" ca="1" si="137"/>
        <v>-8765064.6737677567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-8765064.6737677567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-36521.102807365649</v>
      </c>
      <c r="L1963" s="444">
        <f t="shared" ca="1" si="137"/>
        <v>-8801585.776575122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-8801585.776575122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-36673.274069063009</v>
      </c>
      <c r="L1964" s="444">
        <f t="shared" ca="1" si="137"/>
        <v>-8838259.0506441854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-8838259.0506441854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-36826.079377684102</v>
      </c>
      <c r="L1965" s="444">
        <f t="shared" ca="1" si="137"/>
        <v>-8875085.1300218701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-8875085.1300218701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-36979.521375091128</v>
      </c>
      <c r="L1966" s="444">
        <f t="shared" ca="1" si="137"/>
        <v>-8912064.6513969619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-8912064.6513969619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-37133.602714154011</v>
      </c>
      <c r="L1967" s="444">
        <f t="shared" ca="1" si="137"/>
        <v>-8949198.2541111168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-8949198.2541111168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-37288.326058796316</v>
      </c>
      <c r="L1968" s="444">
        <f t="shared" ca="1" si="137"/>
        <v>-8986486.5801699124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-8986486.5801699124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-37443.694084041301</v>
      </c>
      <c r="L1969" s="444">
        <f t="shared" ca="1" si="137"/>
        <v>-9023930.2742539532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-9023930.2742539532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-37599.709476058139</v>
      </c>
      <c r="L1970" s="444">
        <f t="shared" ca="1" si="137"/>
        <v>-9061529.9837300107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-9061529.9837300107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-37756.374932208375</v>
      </c>
      <c r="L1971" s="444">
        <f t="shared" ca="1" si="137"/>
        <v>-9099286.3586622197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-9099286.3586622197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-37913.693161092582</v>
      </c>
      <c r="L1972" s="444">
        <f t="shared" ca="1" si="137"/>
        <v>-9137200.0518233124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-9137200.0518233124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-38071.666882597136</v>
      </c>
      <c r="L1973" s="444">
        <f t="shared" ca="1" si="137"/>
        <v>-9175271.7187059093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-9175271.7187059093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-38230.298827941289</v>
      </c>
      <c r="L1974" s="444">
        <f t="shared" ca="1" si="137"/>
        <v>-9213502.0175338499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-9213502.0175338499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-38389.591739724376</v>
      </c>
      <c r="L1975" s="444">
        <f t="shared" ca="1" si="137"/>
        <v>-9251891.6092735734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-9251891.6092735734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-38549.548371973222</v>
      </c>
      <c r="L1976" s="444">
        <f t="shared" ca="1" si="137"/>
        <v>-9290441.1576455459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-9290441.1576455459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-38710.171490189772</v>
      </c>
      <c r="L1977" s="444">
        <f t="shared" ca="1" si="137"/>
        <v>-9329151.3291357365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-9329151.3291357365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-38871.463871398904</v>
      </c>
      <c r="L1978" s="444">
        <f t="shared" ca="1" si="137"/>
        <v>-9368022.7930071354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-9368022.7930071354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-39033.428304196394</v>
      </c>
      <c r="L1979" s="444">
        <f t="shared" ca="1" si="137"/>
        <v>-9407056.2213113327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-9407056.2213113327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-39196.067588797217</v>
      </c>
      <c r="L1980" s="444">
        <f t="shared" ca="1" si="137"/>
        <v>-9446252.2889001295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-9446252.2889001295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-39359.384537083875</v>
      </c>
      <c r="L1981" s="444">
        <f t="shared" ca="1" si="137"/>
        <v>-9485611.6734372135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-9485611.6734372135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-39523.381972655057</v>
      </c>
      <c r="L1982" s="444">
        <f t="shared" ca="1" si="137"/>
        <v>-9525135.0554098692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-9525135.0554098692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-39688.062730874452</v>
      </c>
      <c r="L1983" s="444">
        <f t="shared" ca="1" si="137"/>
        <v>-9564823.118140744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-9564823.118140744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-39853.429658919769</v>
      </c>
      <c r="L1984" s="444">
        <f t="shared" ca="1" si="137"/>
        <v>-9604676.5477996636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-9604676.5477996636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-40019.485615831931</v>
      </c>
      <c r="L1985" s="444">
        <f t="shared" ca="1" si="137"/>
        <v>-9644696.0334154963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-9644696.0334154963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-40186.233472564571</v>
      </c>
      <c r="L1986" s="444">
        <f t="shared" ca="1" si="137"/>
        <v>-9684882.2668880615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-9684882.2668880615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-40353.676112033587</v>
      </c>
      <c r="L1987" s="444">
        <f t="shared" ca="1" si="137"/>
        <v>-9725235.943000095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-9725235.943000095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-40521.816429167062</v>
      </c>
      <c r="L1988" s="444">
        <f t="shared" ca="1" si="137"/>
        <v>-9765757.759429263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-9765757.759429263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-40690.657330955262</v>
      </c>
      <c r="L1989" s="444">
        <f t="shared" ca="1" si="137"/>
        <v>-9806448.4167602174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-9806448.4167602174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-40860.201736500909</v>
      </c>
      <c r="L1990" s="444">
        <f t="shared" ca="1" si="137"/>
        <v>-9847308.6184967179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-9847308.6184967179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-41030.452577069656</v>
      </c>
      <c r="L1991" s="444">
        <f t="shared" ca="1" si="137"/>
        <v>-9888339.0710737873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-9888339.0710737873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-41201.412796140779</v>
      </c>
      <c r="L1992" s="444">
        <f t="shared" ca="1" si="137"/>
        <v>-9929540.4838699289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-9929540.4838699289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-41373.085349458037</v>
      </c>
      <c r="L1993" s="444">
        <f t="shared" ca="1" si="137"/>
        <v>-9970913.5692193862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-9970913.5692193862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-41545.473205080772</v>
      </c>
      <c r="L1994" s="444">
        <f t="shared" ca="1" si="137"/>
        <v>-10012459.042424466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-10012459.042424466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-41718.579343435274</v>
      </c>
      <c r="L1995" s="444">
        <f t="shared" ca="1" si="137"/>
        <v>-10054177.621767901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-10054177.621767901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-41892.406757366254</v>
      </c>
      <c r="L1996" s="444">
        <f t="shared" ca="1" si="137"/>
        <v>-10096070.028525267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-10096070.028525267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-42066.958452188614</v>
      </c>
      <c r="L1997" s="444">
        <f t="shared" ca="1" si="137"/>
        <v>-10138136.986977456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-10138136.986977456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-42242.237445739403</v>
      </c>
      <c r="L1998" s="444">
        <f t="shared" ca="1" si="137"/>
        <v>-10180379.224423196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-10180379.224423196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-42418.246768429985</v>
      </c>
      <c r="L1999" s="444">
        <f t="shared" ca="1" si="137"/>
        <v>-10222797.471191626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-10222797.471191626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-42594.989463298443</v>
      </c>
      <c r="L2000" s="444">
        <f t="shared" ca="1" si="137"/>
        <v>-10265392.460654924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-10265392.460654924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-42772.468586062183</v>
      </c>
      <c r="L2001" s="444">
        <f t="shared" ca="1" si="137"/>
        <v>-10308164.929240987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-10308164.929240987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-42950.687205170776</v>
      </c>
      <c r="L2002" s="444">
        <f t="shared" ca="1" si="137"/>
        <v>-10351115.616446158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-10351115.616446158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-43129.648401858991</v>
      </c>
      <c r="L2003" s="444">
        <f t="shared" ca="1" si="137"/>
        <v>-10394245.264848016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-10394245.264848016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-43309.355270200067</v>
      </c>
      <c r="L2004" s="444">
        <f t="shared" ca="1" si="137"/>
        <v>-10437554.620118216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-10437554.620118216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-43489.81091715923</v>
      </c>
      <c r="L2005" s="444">
        <f t="shared" ca="1" si="137"/>
        <v>-10481044.431035375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-10481044.431035375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-43671.018462647393</v>
      </c>
      <c r="L2006" s="444">
        <f t="shared" ca="1" si="137"/>
        <v>-10524715.449498022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-10524715.449498022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-43852.98103957509</v>
      </c>
      <c r="L2007" s="444">
        <f t="shared" ca="1" si="137"/>
        <v>-10568568.430537596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-10568568.430537596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-44035.70179390665</v>
      </c>
      <c r="L2008" s="444">
        <f t="shared" ca="1" si="137"/>
        <v>-10612604.132331504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-10612604.132331504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-44219.183884714599</v>
      </c>
      <c r="L2009" s="444">
        <f t="shared" ca="1" si="137"/>
        <v>-10656823.316216217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-10656823.316216217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-44403.430484234239</v>
      </c>
      <c r="L2010" s="444">
        <f t="shared" ca="1" si="137"/>
        <v>-10701226.746700451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-10701226.746700451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-44588.444777918543</v>
      </c>
      <c r="L2011" s="444">
        <f t="shared" ca="1" si="137"/>
        <v>-10745815.19147837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-10745815.19147837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-44774.229964493206</v>
      </c>
      <c r="L2012" s="444">
        <f t="shared" ca="1" si="137"/>
        <v>-10790589.421442863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-10790589.421442863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-44960.789256011929</v>
      </c>
      <c r="L2013" s="444">
        <f t="shared" ca="1" si="137"/>
        <v>-10835550.210698875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-10835550.210698875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-45148.125877911974</v>
      </c>
      <c r="L2014" s="444">
        <f t="shared" ca="1" si="137"/>
        <v>-10880698.336576786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-10880698.336576786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-45336.24306906994</v>
      </c>
      <c r="L2015" s="444">
        <f t="shared" ca="1" si="137"/>
        <v>-10926034.579645855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-10926034.579645855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-45525.144081857732</v>
      </c>
      <c r="L2016" s="444">
        <f t="shared" ca="1" si="137"/>
        <v>-10971559.723727712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-10971559.723727712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-45714.832182198799</v>
      </c>
      <c r="L2017" s="444">
        <f t="shared" ca="1" si="137"/>
        <v>-11017274.555909911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-11017274.555909911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-45905.310649624633</v>
      </c>
      <c r="L2018" s="444">
        <f t="shared" ca="1" si="137"/>
        <v>-11063179.866559535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-11063179.866559535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-46096.582777331394</v>
      </c>
      <c r="L2019" s="444">
        <f t="shared" ca="1" si="137"/>
        <v>-11109276.449336866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-11109276.449336866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-46288.651872236944</v>
      </c>
      <c r="L2020" s="444">
        <f t="shared" ca="1" si="137"/>
        <v>-11155565.101209102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-11155565.101209102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-46481.521255037922</v>
      </c>
      <c r="L2021" s="444">
        <f t="shared" ca="1" si="137"/>
        <v>-11202046.622464141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-11202046.622464141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-46675.19426026725</v>
      </c>
      <c r="L2022" s="444">
        <f t="shared" ca="1" si="137"/>
        <v>-11248721.816724408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-11248721.816724408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-46869.674236351704</v>
      </c>
      <c r="L2023" s="444">
        <f t="shared" ca="1" si="137"/>
        <v>-11295591.49096076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-11295591.49096076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-47064.964545669834</v>
      </c>
      <c r="L2024" s="444">
        <f t="shared" ca="1" si="137"/>
        <v>-11342656.455506429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-11342656.455506429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-47261.068564610119</v>
      </c>
      <c r="L2025" s="444">
        <f t="shared" ca="1" si="137"/>
        <v>-11389917.52407104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-11389917.52407104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-47457.989683629334</v>
      </c>
      <c r="L2026" s="444">
        <f t="shared" ca="1" si="137"/>
        <v>-11437375.51375467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-11437375.51375467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-47655.731307311122</v>
      </c>
      <c r="L2027" s="444">
        <f t="shared" ca="1" si="137"/>
        <v>-11485031.245061981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-11485031.245061981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-47854.296854424916</v>
      </c>
      <c r="L2028" s="444">
        <f t="shared" ca="1" si="137"/>
        <v>-11532885.541916406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-11532885.541916406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-48053.689757985027</v>
      </c>
      <c r="L2029" s="444">
        <f t="shared" ca="1" si="137"/>
        <v>-11580939.23167439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-11580939.23167439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-48253.913465309961</v>
      </c>
      <c r="L2030" s="444">
        <f t="shared" ca="1" si="137"/>
        <v>-11629193.1451397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-11629193.1451397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-48454.971438082081</v>
      </c>
      <c r="L2031" s="444">
        <f t="shared" ca="1" si="137"/>
        <v>-11677648.116577782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-11677648.116577782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-48656.867152407423</v>
      </c>
      <c r="L2032" s="444">
        <f t="shared" ca="1" si="137"/>
        <v>-11726304.98373019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-11726304.98373019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-48859.604098875789</v>
      </c>
      <c r="L2033" s="444">
        <f t="shared" ca="1" si="137"/>
        <v>-11775164.587829065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-11775164.587829065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-49063.185782621105</v>
      </c>
      <c r="L2034" s="444">
        <f t="shared" ca="1" si="137"/>
        <v>-11824227.773611685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-11824227.773611685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-49267.615723382019</v>
      </c>
      <c r="L2035" s="444">
        <f t="shared" ca="1" si="137"/>
        <v>-11873495.389335068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-11873495.389335068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-49472.897455562779</v>
      </c>
      <c r="L2036" s="444">
        <f t="shared" ca="1" si="137"/>
        <v>-11922968.28679063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-11922968.28679063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-49679.034528294287</v>
      </c>
      <c r="L2037" s="444">
        <f t="shared" ca="1" si="137"/>
        <v>-11972647.321318924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-11972647.321318924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-49886.030505495517</v>
      </c>
      <c r="L2038" s="444">
        <f t="shared" ca="1" si="137"/>
        <v>-12022533.35182442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-12022533.35182442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-50093.888965935083</v>
      </c>
      <c r="L2039" s="444">
        <f t="shared" ca="1" si="137"/>
        <v>-12072627.240790354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-12072627.240790354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-50302.613503293142</v>
      </c>
      <c r="L2040" s="444">
        <f t="shared" ca="1" si="137"/>
        <v>-12122929.854293648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-12122929.854293648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-50512.207726223533</v>
      </c>
      <c r="L2041" s="444">
        <f t="shared" ca="1" si="137"/>
        <v>-12173442.062019872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-12173442.062019872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-50722.67525841613</v>
      </c>
      <c r="L2042" s="444">
        <f t="shared" ca="1" si="137"/>
        <v>-12224164.737278288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-12224164.737278288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-50934.019738659532</v>
      </c>
      <c r="L2043" s="444">
        <f t="shared" ca="1" si="137"/>
        <v>-12275098.757016947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-12275098.757016947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-51146.24482090395</v>
      </c>
      <c r="L2044" s="444">
        <f t="shared" ca="1" si="137"/>
        <v>-12326245.001837851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-12326245.001837851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-51359.354174324384</v>
      </c>
      <c r="L2045" s="444">
        <f t="shared" ca="1" si="137"/>
        <v>-12377604.356012177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-12377604.356012177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-51573.351483384067</v>
      </c>
      <c r="L2046" s="444">
        <f t="shared" ca="1" si="137"/>
        <v>-12429177.707495561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-12429177.707495561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-51788.24044789817</v>
      </c>
      <c r="L2047" s="444">
        <f t="shared" ca="1" si="137"/>
        <v>-12480965.947943458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-12480965.947943458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-52004.024783097746</v>
      </c>
      <c r="L2048" s="444">
        <f t="shared" ref="L2048:L2302" ca="1" si="142">I2048-J2048+K2048</f>
        <v>-12532969.972726556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-12532969.972726556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-52220.708219693981</v>
      </c>
      <c r="L2049" s="444">
        <f t="shared" ca="1" si="142"/>
        <v>-12585190.68094625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-12585190.68094625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-52438.294503942707</v>
      </c>
      <c r="L2050" s="444">
        <f t="shared" ca="1" si="142"/>
        <v>-12637628.975450192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-12637628.975450192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-52656.787397709129</v>
      </c>
      <c r="L2051" s="444">
        <f t="shared" ca="1" si="142"/>
        <v>-12690285.7628479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-12690285.7628479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-52876.190678532919</v>
      </c>
      <c r="L2052" s="444">
        <f t="shared" ca="1" si="142"/>
        <v>-12743161.953526434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-12743161.953526434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-53096.508139693469</v>
      </c>
      <c r="L2053" s="444">
        <f t="shared" ca="1" si="142"/>
        <v>-12796258.461666128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-12796258.461666128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-53317.743590275531</v>
      </c>
      <c r="L2054" s="444">
        <f t="shared" ca="1" si="142"/>
        <v>-12849576.205256402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-12849576.205256402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-53539.900855235006</v>
      </c>
      <c r="L2055" s="444">
        <f t="shared" ca="1" si="142"/>
        <v>-12903116.106111638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-12903116.106111638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-53762.98377546516</v>
      </c>
      <c r="L2056" s="444">
        <f t="shared" ca="1" si="142"/>
        <v>-12956879.089887103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-12956879.089887103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-53986.996207862925</v>
      </c>
      <c r="L2057" s="444">
        <f t="shared" ca="1" si="142"/>
        <v>-13010866.086094966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-13010866.086094966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-54211.942025395692</v>
      </c>
      <c r="L2058" s="444">
        <f t="shared" ca="1" si="142"/>
        <v>-13065078.028120361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-13065078.028120361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-54437.82511716817</v>
      </c>
      <c r="L2059" s="444">
        <f t="shared" ca="1" si="142"/>
        <v>-13119515.85323753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-13119515.85323753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-54664.649388489699</v>
      </c>
      <c r="L2060" s="444">
        <f t="shared" ca="1" si="142"/>
        <v>-13174180.50262602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-13174180.50262602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-54892.418760941749</v>
      </c>
      <c r="L2061" s="444">
        <f t="shared" ca="1" si="142"/>
        <v>-13229072.921386963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-13229072.921386963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-55121.137172445677</v>
      </c>
      <c r="L2062" s="444">
        <f t="shared" ca="1" si="142"/>
        <v>-13284194.058559408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-13284194.058559408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-55350.80857733087</v>
      </c>
      <c r="L2063" s="444">
        <f t="shared" ca="1" si="142"/>
        <v>-13339544.867136739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-13339544.867136739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-55581.436946403082</v>
      </c>
      <c r="L2064" s="444">
        <f t="shared" ca="1" si="142"/>
        <v>-13395126.304083142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-13395126.304083142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-55813.026267013098</v>
      </c>
      <c r="L2065" s="444">
        <f t="shared" ca="1" si="142"/>
        <v>-13450939.330350155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-13450939.330350155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-56045.580543125645</v>
      </c>
      <c r="L2066" s="444">
        <f t="shared" ca="1" si="142"/>
        <v>-13506984.91089328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-13506984.91089328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-56279.103795388663</v>
      </c>
      <c r="L2067" s="444">
        <f t="shared" ca="1" si="142"/>
        <v>-13563264.014688669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-13563264.014688669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-56513.600061202786</v>
      </c>
      <c r="L2068" s="444">
        <f t="shared" ca="1" si="142"/>
        <v>-13619777.614749871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-13619777.614749871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-56749.073394791129</v>
      </c>
      <c r="L2069" s="444">
        <f t="shared" ca="1" si="142"/>
        <v>-13676526.688144661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-13676526.688144661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-56985.527867269418</v>
      </c>
      <c r="L2070" s="444">
        <f t="shared" ca="1" si="142"/>
        <v>-13733512.21601193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-13733512.21601193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-57222.967566716376</v>
      </c>
      <c r="L2071" s="444">
        <f t="shared" ca="1" si="142"/>
        <v>-13790735.183578646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-13790735.183578646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-57461.396598244355</v>
      </c>
      <c r="L2072" s="444">
        <f t="shared" ca="1" si="142"/>
        <v>-13848196.58017689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-13848196.58017689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-57700.819084070376</v>
      </c>
      <c r="L2073" s="444">
        <f t="shared" ca="1" si="142"/>
        <v>-13905897.399260961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-13905897.399260961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-57941.239163587335</v>
      </c>
      <c r="L2074" s="444">
        <f t="shared" ca="1" si="142"/>
        <v>-13963838.638424547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-13963838.638424547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-58182.660993435617</v>
      </c>
      <c r="L2075" s="444">
        <f t="shared" ca="1" si="142"/>
        <v>-14022021.299417984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-14022021.299417984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-58425.088747574933</v>
      </c>
      <c r="L2076" s="444">
        <f t="shared" ca="1" si="142"/>
        <v>-14080446.388165558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-14080446.388165558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-58668.526617356496</v>
      </c>
      <c r="L2077" s="444">
        <f t="shared" ca="1" si="142"/>
        <v>-14139114.914782913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-14139114.914782913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-58912.978811595473</v>
      </c>
      <c r="L2078" s="444">
        <f t="shared" ca="1" si="142"/>
        <v>-14198027.893594509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-14198027.893594509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-59158.449556643784</v>
      </c>
      <c r="L2079" s="444">
        <f t="shared" ca="1" si="142"/>
        <v>-14257186.343151152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-14257186.343151152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-59404.943096463139</v>
      </c>
      <c r="L2080" s="444">
        <f t="shared" ca="1" si="142"/>
        <v>-14316591.286247615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-14316591.286247615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-59652.463692698395</v>
      </c>
      <c r="L2081" s="444">
        <f t="shared" ca="1" si="142"/>
        <v>-14376243.749940313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-14376243.749940313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-59901.015624751308</v>
      </c>
      <c r="L2082" s="444">
        <f t="shared" ca="1" si="142"/>
        <v>-14436144.765565064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-14436144.765565064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-60150.603189854432</v>
      </c>
      <c r="L2083" s="444">
        <f t="shared" ca="1" si="142"/>
        <v>-14496295.368754918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-14496295.368754918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-60401.230703145491</v>
      </c>
      <c r="L2084" s="444">
        <f t="shared" ca="1" si="142"/>
        <v>-14556696.599458063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-14556696.599458063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-60652.902497741925</v>
      </c>
      <c r="L2085" s="444">
        <f t="shared" ca="1" si="142"/>
        <v>-14617349.501955805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-14617349.501955805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-60905.622924815856</v>
      </c>
      <c r="L2086" s="444">
        <f t="shared" ca="1" si="142"/>
        <v>-14678255.124880621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-14678255.124880621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-61159.396353669254</v>
      </c>
      <c r="L2087" s="444">
        <f t="shared" ca="1" si="142"/>
        <v>-14739414.521234291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-14739414.521234291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-61414.227171809536</v>
      </c>
      <c r="L2088" s="444">
        <f t="shared" ca="1" si="142"/>
        <v>-14800828.748406101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-14800828.748406101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-61670.119785025418</v>
      </c>
      <c r="L2089" s="444">
        <f t="shared" ca="1" si="142"/>
        <v>-14862498.868191127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-14862498.868191127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-61927.078617463027</v>
      </c>
      <c r="L2090" s="444">
        <f t="shared" ca="1" si="142"/>
        <v>-14924425.94680859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-14924425.94680859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-62185.108111702459</v>
      </c>
      <c r="L2091" s="444">
        <f t="shared" ca="1" si="142"/>
        <v>-14986611.054920292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-14986611.054920292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-62444.212728834544</v>
      </c>
      <c r="L2092" s="444">
        <f t="shared" ca="1" si="142"/>
        <v>-15049055.267649125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-15049055.267649125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-62704.396948538029</v>
      </c>
      <c r="L2093" s="444">
        <f t="shared" ca="1" si="142"/>
        <v>-15111759.664597664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-15111759.664597664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-62965.66526915694</v>
      </c>
      <c r="L2094" s="444">
        <f t="shared" ca="1" si="142"/>
        <v>-15174725.329866821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-15174725.329866821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-63228.02220777842</v>
      </c>
      <c r="L2095" s="444">
        <f t="shared" ca="1" si="142"/>
        <v>-15237953.352074599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-15237953.352074599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-63491.472300310837</v>
      </c>
      <c r="L2096" s="444">
        <f t="shared" ca="1" si="142"/>
        <v>-15301444.82437491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-15301444.82437491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-63756.020101562135</v>
      </c>
      <c r="L2097" s="444">
        <f t="shared" ca="1" si="142"/>
        <v>-15365200.844476473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-15365200.844476473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-64021.670185318631</v>
      </c>
      <c r="L2098" s="444">
        <f t="shared" ca="1" si="142"/>
        <v>-15429222.514661791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-15429222.514661791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-64288.427144424117</v>
      </c>
      <c r="L2099" s="444">
        <f t="shared" ca="1" si="142"/>
        <v>-15493510.941806216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-15493510.941806216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-64556.295590859234</v>
      </c>
      <c r="L2100" s="444">
        <f t="shared" ca="1" si="142"/>
        <v>-15558067.237397075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-15558067.237397075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-64825.280155821143</v>
      </c>
      <c r="L2101" s="444">
        <f t="shared" ca="1" si="142"/>
        <v>-15622892.517552895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-15622892.517552895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-65095.385489803739</v>
      </c>
      <c r="L2102" s="444">
        <f t="shared" ca="1" si="142"/>
        <v>-15687987.9030427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-15687987.9030427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-65366.616262677911</v>
      </c>
      <c r="L2103" s="444">
        <f t="shared" ca="1" si="142"/>
        <v>-15753354.519305378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-15753354.519305378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-65638.977163772404</v>
      </c>
      <c r="L2104" s="444">
        <f t="shared" ca="1" si="142"/>
        <v>-15818993.496469151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-15818993.496469151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-65912.472901954796</v>
      </c>
      <c r="L2105" s="444">
        <f t="shared" ca="1" si="142"/>
        <v>-15884905.969371106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-15884905.969371106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-66187.108205712939</v>
      </c>
      <c r="L2106" s="444">
        <f t="shared" ca="1" si="142"/>
        <v>-15951093.07757682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-15951093.07757682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-66462.887823236742</v>
      </c>
      <c r="L2107" s="444">
        <f t="shared" ca="1" si="142"/>
        <v>-16017555.965400057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-16017555.965400057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-66739.81652250023</v>
      </c>
      <c r="L2108" s="444">
        <f t="shared" ca="1" si="142"/>
        <v>-16084295.781922556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-16084295.781922556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-67017.899091343977</v>
      </c>
      <c r="L2109" s="444">
        <f t="shared" ca="1" si="142"/>
        <v>-16151313.681013901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-16151313.681013901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-67297.14033755791</v>
      </c>
      <c r="L2110" s="444">
        <f t="shared" ca="1" si="142"/>
        <v>-16218610.821351459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-16218610.821351459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-67577.545088964398</v>
      </c>
      <c r="L2111" s="444">
        <f t="shared" ca="1" si="142"/>
        <v>-16286188.366440423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-16286188.366440423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-67859.118193501767</v>
      </c>
      <c r="L2112" s="444">
        <f t="shared" ca="1" si="142"/>
        <v>-16354047.484633924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-16354047.484633924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-68141.864519308016</v>
      </c>
      <c r="L2113" s="444">
        <f t="shared" ca="1" si="142"/>
        <v>-16422189.349153232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-16422189.349153232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-68425.788954805132</v>
      </c>
      <c r="L2114" s="444">
        <f t="shared" ca="1" si="142"/>
        <v>-16490615.138108037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-16490615.138108037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-68710.89640878349</v>
      </c>
      <c r="L2115" s="444">
        <f t="shared" ca="1" si="142"/>
        <v>-16559326.034516821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-16559326.034516821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-68997.191810486751</v>
      </c>
      <c r="L2116" s="444">
        <f t="shared" ca="1" si="142"/>
        <v>-16628323.226327308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-16628323.226327308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-69284.680109697118</v>
      </c>
      <c r="L2117" s="444">
        <f t="shared" ca="1" si="142"/>
        <v>-16697607.906437004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-16697607.906437004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-69573.366276820845</v>
      </c>
      <c r="L2118" s="444">
        <f t="shared" ca="1" si="142"/>
        <v>-16767181.272713825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-16767181.272713825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-69863.255302974256</v>
      </c>
      <c r="L2119" s="444">
        <f t="shared" ca="1" si="142"/>
        <v>-16837044.528016798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-16837044.528016798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-70154.352200069989</v>
      </c>
      <c r="L2120" s="444">
        <f t="shared" ca="1" si="142"/>
        <v>-16907198.880216867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-16907198.880216867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-70446.662000903612</v>
      </c>
      <c r="L2121" s="444">
        <f t="shared" ca="1" si="142"/>
        <v>-16977645.542217769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-16977645.542217769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-70740.189759240704</v>
      </c>
      <c r="L2122" s="444">
        <f t="shared" ca="1" si="142"/>
        <v>-17048385.731977008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-17048385.731977008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-71034.940549904204</v>
      </c>
      <c r="L2123" s="444">
        <f t="shared" ca="1" si="142"/>
        <v>-17119420.672526911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-17119420.672526911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-71330.919468862121</v>
      </c>
      <c r="L2124" s="444">
        <f t="shared" ca="1" si="142"/>
        <v>-17190751.591995772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-17190751.591995772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-71628.131633315716</v>
      </c>
      <c r="L2125" s="444">
        <f t="shared" ca="1" si="142"/>
        <v>-17262379.723629087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-17262379.723629087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-71926.58218178786</v>
      </c>
      <c r="L2126" s="444">
        <f t="shared" ca="1" si="142"/>
        <v>-17334306.305810876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-17334306.305810876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-72226.276274211981</v>
      </c>
      <c r="L2127" s="444">
        <f t="shared" ca="1" si="142"/>
        <v>-17406532.582085088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-17406532.582085088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-72527.219092021202</v>
      </c>
      <c r="L2128" s="444">
        <f t="shared" ca="1" si="142"/>
        <v>-17479059.801177111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-17479059.801177111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-72829.415838237954</v>
      </c>
      <c r="L2129" s="444">
        <f t="shared" ca="1" si="142"/>
        <v>-17551889.217015348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-17551889.217015348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-73132.871737563954</v>
      </c>
      <c r="L2130" s="444">
        <f t="shared" ca="1" si="142"/>
        <v>-17625022.08875291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-17625022.08875291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-73437.592036470465</v>
      </c>
      <c r="L2131" s="444">
        <f t="shared" ca="1" si="142"/>
        <v>-17698459.680789381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-17698459.680789381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-73743.582003289092</v>
      </c>
      <c r="L2132" s="444">
        <f t="shared" ca="1" si="142"/>
        <v>-17772203.262792669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-17772203.262792669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-74050.846928302781</v>
      </c>
      <c r="L2133" s="444">
        <f t="shared" ca="1" si="142"/>
        <v>-17846254.109720971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-17846254.109720971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-74359.392123837373</v>
      </c>
      <c r="L2134" s="444">
        <f t="shared" ca="1" si="142"/>
        <v>-17920613.501844808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-17920613.501844808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-74669.222924353366</v>
      </c>
      <c r="L2135" s="444">
        <f t="shared" ca="1" si="142"/>
        <v>-17995282.72476916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-17995282.72476916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-74980.34468653817</v>
      </c>
      <c r="L2136" s="444">
        <f t="shared" ca="1" si="142"/>
        <v>-18070263.069455698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-18070263.069455698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-75292.762789398737</v>
      </c>
      <c r="L2137" s="444">
        <f t="shared" ca="1" si="142"/>
        <v>-18145555.832245097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-18145555.832245097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-75606.482634354572</v>
      </c>
      <c r="L2138" s="444">
        <f t="shared" ca="1" si="142"/>
        <v>-18221162.314879451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-18221162.314879451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-75921.50964533104</v>
      </c>
      <c r="L2139" s="444">
        <f t="shared" ca="1" si="142"/>
        <v>-18297083.824524783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-18297083.824524783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-76237.849268853257</v>
      </c>
      <c r="L2140" s="444">
        <f t="shared" ca="1" si="142"/>
        <v>-18373321.673793636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-18373321.673793636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-76555.506974140153</v>
      </c>
      <c r="L2141" s="444">
        <f t="shared" ca="1" si="142"/>
        <v>-18449877.180767775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-18449877.180767775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-76874.488253199059</v>
      </c>
      <c r="L2142" s="444">
        <f t="shared" ca="1" si="142"/>
        <v>-18526751.669020973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-18526751.669020973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-77194.798620920716</v>
      </c>
      <c r="L2143" s="444">
        <f t="shared" ca="1" si="142"/>
        <v>-18603946.467641894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-18603946.467641894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-77516.443615174561</v>
      </c>
      <c r="L2144" s="444">
        <f t="shared" ca="1" si="142"/>
        <v>-18681462.91125707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-18681462.91125707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-77839.428796904453</v>
      </c>
      <c r="L2145" s="444">
        <f t="shared" ca="1" si="142"/>
        <v>-18759302.340053976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-18759302.340053976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-78163.759750224897</v>
      </c>
      <c r="L2146" s="444">
        <f t="shared" ca="1" si="142"/>
        <v>-18837466.0998042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-18837466.0998042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-78489.442082517504</v>
      </c>
      <c r="L2147" s="444">
        <f t="shared" ca="1" si="142"/>
        <v>-18915955.541886717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-18915955.541886717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-78816.481424527985</v>
      </c>
      <c r="L2148" s="444">
        <f t="shared" ca="1" si="142"/>
        <v>-18994772.023311246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-18994772.023311246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-79144.883430463524</v>
      </c>
      <c r="L2149" s="444">
        <f t="shared" ca="1" si="142"/>
        <v>-19073916.906741709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-19073916.906741709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-79474.653778090447</v>
      </c>
      <c r="L2150" s="444">
        <f t="shared" ca="1" si="142"/>
        <v>-19153391.5605198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-19153391.5605198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-79805.798168832494</v>
      </c>
      <c r="L2151" s="444">
        <f t="shared" ca="1" si="142"/>
        <v>-19233197.358688634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-19233197.358688634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-80138.322327869304</v>
      </c>
      <c r="L2152" s="444">
        <f t="shared" ca="1" si="142"/>
        <v>-19313335.681016505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-19313335.681016505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-80472.23200423544</v>
      </c>
      <c r="L2153" s="444">
        <f t="shared" ca="1" si="142"/>
        <v>-19393807.913020741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-19393807.913020741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-80807.532970919754</v>
      </c>
      <c r="L2154" s="444">
        <f t="shared" ca="1" si="142"/>
        <v>-19474615.445991661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-19474615.445991661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-81144.231024965251</v>
      </c>
      <c r="L2155" s="444">
        <f t="shared" ca="1" si="142"/>
        <v>-19555759.677016627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-19555759.677016627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-81482.331987569283</v>
      </c>
      <c r="L2156" s="444">
        <f t="shared" ca="1" si="142"/>
        <v>-19637242.009004198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-19637242.009004198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-81821.84170418416</v>
      </c>
      <c r="L2157" s="444">
        <f t="shared" ca="1" si="142"/>
        <v>-19719063.85070838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-19719063.85070838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-82162.766044618256</v>
      </c>
      <c r="L2158" s="444">
        <f t="shared" ca="1" si="142"/>
        <v>-19801226.616752997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-19801226.616752997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-82505.11090313748</v>
      </c>
      <c r="L2159" s="444">
        <f t="shared" ca="1" si="142"/>
        <v>-19883731.727656133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-19883731.727656133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-82848.882198567226</v>
      </c>
      <c r="L2160" s="444">
        <f t="shared" ca="1" si="142"/>
        <v>-19966580.609854702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-19966580.609854702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-83194.085874394586</v>
      </c>
      <c r="L2161" s="444">
        <f t="shared" ca="1" si="142"/>
        <v>-20049774.695729095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-20049774.695729095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-83540.727898871235</v>
      </c>
      <c r="L2162" s="444">
        <f t="shared" ca="1" si="142"/>
        <v>-20133315.423627965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-20133315.423627965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-83888.814265116525</v>
      </c>
      <c r="L2163" s="444">
        <f t="shared" ca="1" si="142"/>
        <v>-20217204.237893082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-20217204.237893082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-84238.350991221174</v>
      </c>
      <c r="L2164" s="444">
        <f t="shared" ca="1" si="142"/>
        <v>-20301442.588884305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-20301442.588884305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-84589.344120351278</v>
      </c>
      <c r="L2165" s="444">
        <f t="shared" ca="1" si="142"/>
        <v>-20386031.933004655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-20386031.933004655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-84941.799720852723</v>
      </c>
      <c r="L2166" s="444">
        <f t="shared" ca="1" si="142"/>
        <v>-20470973.732725509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-20470973.732725509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-85295.723886356282</v>
      </c>
      <c r="L2167" s="444">
        <f t="shared" ca="1" si="142"/>
        <v>-20556269.456611864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-20556269.456611864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-85651.12273588276</v>
      </c>
      <c r="L2168" s="444">
        <f t="shared" ca="1" si="142"/>
        <v>-20641920.579347748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-20641920.579347748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-86008.002413948954</v>
      </c>
      <c r="L2169" s="444">
        <f t="shared" ca="1" si="142"/>
        <v>-20727928.581761695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-20727928.581761695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-86366.369090673732</v>
      </c>
      <c r="L2170" s="444">
        <f t="shared" ca="1" si="142"/>
        <v>-20814294.950852368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-20814294.950852368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-86726.228961884859</v>
      </c>
      <c r="L2171" s="444">
        <f t="shared" ca="1" si="142"/>
        <v>-20901021.179814253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-20901021.179814253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-87087.588249226057</v>
      </c>
      <c r="L2172" s="444">
        <f t="shared" ca="1" si="142"/>
        <v>-20988108.768063478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-20988108.768063478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-87450.453200264485</v>
      </c>
      <c r="L2173" s="444">
        <f t="shared" ca="1" si="142"/>
        <v>-21075559.221263744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-21075559.221263744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-87814.83008859893</v>
      </c>
      <c r="L2174" s="444">
        <f t="shared" ca="1" si="142"/>
        <v>-21163374.051352344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-21163374.051352344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-88180.725213968108</v>
      </c>
      <c r="L2175" s="444">
        <f t="shared" ca="1" si="142"/>
        <v>-21251554.776566312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-21251554.776566312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-88548.144902359636</v>
      </c>
      <c r="L2176" s="444">
        <f t="shared" ca="1" si="142"/>
        <v>-21340102.921468671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-21340102.921468671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-88917.095506119469</v>
      </c>
      <c r="L2177" s="444">
        <f t="shared" ca="1" si="142"/>
        <v>-21429020.016974792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-21429020.016974792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-89287.583404061632</v>
      </c>
      <c r="L2178" s="444">
        <f t="shared" ca="1" si="142"/>
        <v>-21518307.600378852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-21518307.600378852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-89659.615001578553</v>
      </c>
      <c r="L2179" s="444">
        <f t="shared" ca="1" si="142"/>
        <v>-21607967.21538043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-21607967.21538043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-90033.196730751792</v>
      </c>
      <c r="L2180" s="444">
        <f t="shared" ca="1" si="142"/>
        <v>-21698000.412111182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-21698000.412111182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-90408.335050463254</v>
      </c>
      <c r="L2181" s="444">
        <f t="shared" ca="1" si="142"/>
        <v>-21788408.747161645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-21788408.747161645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-90785.036446506856</v>
      </c>
      <c r="L2182" s="444">
        <f t="shared" ca="1" si="142"/>
        <v>-21879193.783608153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-21879193.783608153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-91163.307431700639</v>
      </c>
      <c r="L2183" s="444">
        <f t="shared" ca="1" si="142"/>
        <v>-21970357.091039855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-21970357.091039855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-91543.154545999394</v>
      </c>
      <c r="L2184" s="444">
        <f t="shared" ca="1" si="142"/>
        <v>-22061900.245585855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-22061900.245585855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-91924.584356607724</v>
      </c>
      <c r="L2185" s="444">
        <f t="shared" ca="1" si="142"/>
        <v>-22153824.829942461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-22153824.829942461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-92307.603458093581</v>
      </c>
      <c r="L2186" s="444">
        <f t="shared" ca="1" si="142"/>
        <v>-22246132.433400556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-22246132.433400556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-92692.218472502311</v>
      </c>
      <c r="L2187" s="444">
        <f t="shared" ca="1" si="142"/>
        <v>-22338824.65187306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-22338824.65187306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-93078.436049471085</v>
      </c>
      <c r="L2188" s="444">
        <f t="shared" ca="1" si="142"/>
        <v>-22431903.087922532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-22431903.087922532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-93466.262866343881</v>
      </c>
      <c r="L2189" s="444">
        <f t="shared" ca="1" si="142"/>
        <v>-22525369.350788876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-22525369.350788876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-93855.705628286989</v>
      </c>
      <c r="L2190" s="444">
        <f t="shared" ca="1" si="142"/>
        <v>-22619225.056417163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-22619225.056417163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-94246.771068404851</v>
      </c>
      <c r="L2191" s="444">
        <f t="shared" ca="1" si="142"/>
        <v>-22713471.827485569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-22713471.827485569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-94639.46594785653</v>
      </c>
      <c r="L2192" s="444">
        <f t="shared" ca="1" si="142"/>
        <v>-22808111.293433424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-22808111.293433424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-95033.797055972595</v>
      </c>
      <c r="L2193" s="444">
        <f t="shared" ca="1" si="142"/>
        <v>-22903145.090489395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-22903145.090489395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-95429.771210372477</v>
      </c>
      <c r="L2194" s="444">
        <f t="shared" ca="1" si="142"/>
        <v>-22998574.861699767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-22998574.861699767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-95827.39525708236</v>
      </c>
      <c r="L2195" s="444">
        <f t="shared" ca="1" si="142"/>
        <v>-23094402.256956849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-23094402.256956849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-96226.676070653542</v>
      </c>
      <c r="L2196" s="444">
        <f t="shared" ca="1" si="142"/>
        <v>-23190628.933027502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-23190628.933027502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-96627.620554281253</v>
      </c>
      <c r="L2197" s="444">
        <f t="shared" ca="1" si="142"/>
        <v>-23287256.553581782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-23287256.553581782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-97030.235639924096</v>
      </c>
      <c r="L2198" s="444">
        <f t="shared" ca="1" si="142"/>
        <v>-23384286.789221704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-23384286.789221704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-97434.528288423768</v>
      </c>
      <c r="L2199" s="444">
        <f t="shared" ca="1" si="142"/>
        <v>-23481721.317510128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-23481721.317510128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-97840.505489625531</v>
      </c>
      <c r="L2200" s="444">
        <f t="shared" ca="1" si="142"/>
        <v>-23579561.822999753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-23579561.822999753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-98248.174262498971</v>
      </c>
      <c r="L2201" s="444">
        <f t="shared" ca="1" si="142"/>
        <v>-23677809.997262251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-23677809.997262251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-98657.541655259382</v>
      </c>
      <c r="L2202" s="444">
        <f t="shared" ca="1" si="142"/>
        <v>-23776467.538917512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-23776467.538917512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-99068.614745489627</v>
      </c>
      <c r="L2203" s="444">
        <f t="shared" ca="1" si="142"/>
        <v>-23875536.153663002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-23875536.153663002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-99481.400640262509</v>
      </c>
      <c r="L2204" s="444">
        <f t="shared" ca="1" si="142"/>
        <v>-23975017.554303266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-23975017.554303266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-99895.906476263612</v>
      </c>
      <c r="L2205" s="444">
        <f t="shared" ca="1" si="142"/>
        <v>-24074913.460779529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-24074913.460779529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-100312.1394199147</v>
      </c>
      <c r="L2206" s="444">
        <f t="shared" ca="1" si="142"/>
        <v>-24175225.600199442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-24175225.600199442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-100730.10666749768</v>
      </c>
      <c r="L2207" s="444">
        <f t="shared" ca="1" si="142"/>
        <v>-24275955.706866939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-24275955.706866939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-101149.81544527892</v>
      </c>
      <c r="L2208" s="444">
        <f t="shared" ca="1" si="142"/>
        <v>-24377105.522312216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-24377105.522312216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-101571.27300963423</v>
      </c>
      <c r="L2209" s="444">
        <f t="shared" ca="1" si="142"/>
        <v>-24478676.795321852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-24478676.795321852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-101994.48664717439</v>
      </c>
      <c r="L2210" s="444">
        <f t="shared" ca="1" si="142"/>
        <v>-24580671.281969026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-24580671.281969026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-102419.46367487095</v>
      </c>
      <c r="L2211" s="444">
        <f t="shared" ca="1" si="142"/>
        <v>-24683090.745643895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-24683090.745643895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-102846.2114401829</v>
      </c>
      <c r="L2212" s="444">
        <f t="shared" ca="1" si="142"/>
        <v>-24785936.957084078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-24785936.957084078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-103274.73732118365</v>
      </c>
      <c r="L2213" s="444">
        <f t="shared" ca="1" si="142"/>
        <v>-24889211.694405261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-24889211.694405261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-103705.04872668859</v>
      </c>
      <c r="L2214" s="444">
        <f t="shared" ca="1" si="142"/>
        <v>-24992916.74313195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-24992916.74313195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-104137.15309638313</v>
      </c>
      <c r="L2215" s="444">
        <f t="shared" ca="1" si="142"/>
        <v>-25097053.896228332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-25097053.896228332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-104571.05790095139</v>
      </c>
      <c r="L2216" s="444">
        <f t="shared" ca="1" si="142"/>
        <v>-25201624.954129282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-25201624.954129282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-105006.77064220535</v>
      </c>
      <c r="L2217" s="444">
        <f t="shared" ca="1" si="142"/>
        <v>-25306631.724771488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-25306631.724771488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-105444.29885321454</v>
      </c>
      <c r="L2218" s="444">
        <f t="shared" ca="1" si="142"/>
        <v>-25412076.023624703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-25412076.023624703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-105883.65009843626</v>
      </c>
      <c r="L2219" s="444">
        <f t="shared" ca="1" si="142"/>
        <v>-25517959.673723139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-25517959.673723139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-106324.83197384641</v>
      </c>
      <c r="L2220" s="444">
        <f t="shared" ca="1" si="142"/>
        <v>-25624284.505696986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-25624284.505696986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-106767.85210707078</v>
      </c>
      <c r="L2221" s="444">
        <f t="shared" ca="1" si="142"/>
        <v>-25731052.357804056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-25731052.357804056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-107212.71815751689</v>
      </c>
      <c r="L2222" s="444">
        <f t="shared" ca="1" si="142"/>
        <v>-25838265.075961575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-25838265.075961575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-107659.43781650656</v>
      </c>
      <c r="L2223" s="444">
        <f t="shared" ca="1" si="142"/>
        <v>-25945924.513778083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-25945924.513778083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-108108.01880740868</v>
      </c>
      <c r="L2224" s="444">
        <f t="shared" ca="1" si="142"/>
        <v>-26054032.53258549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-26054032.53258549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-108558.46888577288</v>
      </c>
      <c r="L2225" s="444">
        <f t="shared" ca="1" si="142"/>
        <v>-26162591.001471262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-26162591.001471262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-109010.79583946358</v>
      </c>
      <c r="L2226" s="444">
        <f t="shared" ca="1" si="142"/>
        <v>-26271601.797310725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-26271601.797310725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-109465.00748879467</v>
      </c>
      <c r="L2227" s="444">
        <f t="shared" ca="1" si="142"/>
        <v>-26381066.804799519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-26381066.804799519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-109921.11168666466</v>
      </c>
      <c r="L2228" s="444">
        <f t="shared" ca="1" si="142"/>
        <v>-26490987.916486185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-26490987.916486185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-110379.11631869242</v>
      </c>
      <c r="L2229" s="444">
        <f t="shared" ca="1" si="142"/>
        <v>-26601367.032804877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-26601367.032804877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-110839.02930335364</v>
      </c>
      <c r="L2230" s="444">
        <f t="shared" ca="1" si="142"/>
        <v>-26712206.06210823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-26712206.06210823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-111300.85859211764</v>
      </c>
      <c r="L2231" s="444">
        <f t="shared" ca="1" si="142"/>
        <v>-26823506.920700349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-26823506.920700349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-111764.61216958478</v>
      </c>
      <c r="L2232" s="444">
        <f t="shared" ca="1" si="142"/>
        <v>-26935271.532869935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-26935271.532869935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-112230.29805362473</v>
      </c>
      <c r="L2233" s="444">
        <f t="shared" ca="1" si="142"/>
        <v>-27047501.830923561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-27047501.830923561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-112697.92429551484</v>
      </c>
      <c r="L2234" s="444">
        <f t="shared" ca="1" si="142"/>
        <v>-27160199.755219076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-27160199.755219076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-113167.4989800795</v>
      </c>
      <c r="L2235" s="444">
        <f t="shared" ca="1" si="142"/>
        <v>-27273367.254199155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-27273367.254199155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-113639.03022582979</v>
      </c>
      <c r="L2236" s="444">
        <f t="shared" ca="1" si="142"/>
        <v>-27387006.284424983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-27387006.284424983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-114112.5261851041</v>
      </c>
      <c r="L2237" s="444">
        <f t="shared" ca="1" si="142"/>
        <v>-27501118.810610086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-27501118.810610086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-114587.9950442087</v>
      </c>
      <c r="L2238" s="444">
        <f t="shared" ca="1" si="142"/>
        <v>-27615706.805654295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-27615706.805654295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-115065.44502355957</v>
      </c>
      <c r="L2239" s="444">
        <f t="shared" ca="1" si="142"/>
        <v>-27730772.250677854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-27730772.250677854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-115544.88437782438</v>
      </c>
      <c r="L2240" s="444">
        <f t="shared" ca="1" si="142"/>
        <v>-27846317.13505568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-27846317.13505568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-116026.32139606534</v>
      </c>
      <c r="L2241" s="444">
        <f t="shared" ca="1" si="142"/>
        <v>-27962343.456451744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-27962343.456451744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-116509.76440188228</v>
      </c>
      <c r="L2242" s="444">
        <f t="shared" ca="1" si="142"/>
        <v>-28078853.220853627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-28078853.220853627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-116995.22175355676</v>
      </c>
      <c r="L2243" s="444">
        <f t="shared" ca="1" si="142"/>
        <v>-28195848.442607183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-28195848.442607183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-117482.70184419658</v>
      </c>
      <c r="L2244" s="444">
        <f t="shared" ca="1" si="142"/>
        <v>-28313331.14445138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-28313331.14445138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-117972.21310188074</v>
      </c>
      <c r="L2245" s="444">
        <f t="shared" ca="1" si="142"/>
        <v>-28431303.357553262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-28431303.357553262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-118463.76398980526</v>
      </c>
      <c r="L2246" s="444">
        <f t="shared" ca="1" si="142"/>
        <v>-28549767.121543068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-28549767.121543068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-118957.36300642946</v>
      </c>
      <c r="L2247" s="444">
        <f t="shared" ca="1" si="142"/>
        <v>-28668724.484549496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-28668724.484549496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-119453.0186856229</v>
      </c>
      <c r="L2248" s="444">
        <f t="shared" ca="1" si="142"/>
        <v>-28788177.50323512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-28788177.50323512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-119950.73959681301</v>
      </c>
      <c r="L2249" s="444">
        <f t="shared" ca="1" si="142"/>
        <v>-28908128.242831934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-28908128.242831934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-120450.53434513306</v>
      </c>
      <c r="L2250" s="444">
        <f t="shared" ca="1" si="142"/>
        <v>-29028578.777177066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-29028578.777177066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-120952.41157157112</v>
      </c>
      <c r="L2251" s="444">
        <f t="shared" ca="1" si="142"/>
        <v>-29149531.188748635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-29149531.188748635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-121456.37995311931</v>
      </c>
      <c r="L2252" s="444">
        <f t="shared" ca="1" si="142"/>
        <v>-29270987.568701755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-29270987.568701755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-121962.44820292397</v>
      </c>
      <c r="L2253" s="444">
        <f t="shared" ca="1" si="142"/>
        <v>-29392950.016904678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-29392950.016904678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-122470.62507043616</v>
      </c>
      <c r="L2254" s="444">
        <f t="shared" ca="1" si="142"/>
        <v>-29515420.641975116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-29515420.641975116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-122980.91934156299</v>
      </c>
      <c r="L2255" s="444">
        <f t="shared" ca="1" si="142"/>
        <v>-29638401.56131668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-29638401.56131668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-123493.33983881948</v>
      </c>
      <c r="L2256" s="444">
        <f t="shared" ca="1" si="142"/>
        <v>-29761894.901155498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-29761894.901155498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-124007.89542148124</v>
      </c>
      <c r="L2257" s="444">
        <f t="shared" ca="1" si="142"/>
        <v>-29885902.796576981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-29885902.796576981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-124524.59498573742</v>
      </c>
      <c r="L2258" s="444">
        <f t="shared" ca="1" si="142"/>
        <v>-30010427.391562719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-30010427.391562719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-125043.44746484466</v>
      </c>
      <c r="L2259" s="444">
        <f t="shared" ca="1" si="142"/>
        <v>-30135470.839027565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-30135470.839027565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-125564.46182928151</v>
      </c>
      <c r="L2260" s="444">
        <f t="shared" ca="1" si="142"/>
        <v>-30261035.300856847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-30261035.300856847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-126087.64708690351</v>
      </c>
      <c r="L2261" s="444">
        <f t="shared" ca="1" si="142"/>
        <v>-30387122.947943751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-30387122.947943751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-126613.01228309896</v>
      </c>
      <c r="L2262" s="444">
        <f t="shared" ca="1" si="142"/>
        <v>-30513735.960226849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-30513735.960226849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-127140.56650094521</v>
      </c>
      <c r="L2263" s="444">
        <f t="shared" ca="1" si="142"/>
        <v>-30640876.526727796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-30640876.526727796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-127670.31886136581</v>
      </c>
      <c r="L2264" s="444">
        <f t="shared" ca="1" si="142"/>
        <v>-30768546.845589161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-30768546.845589161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-128202.27852328819</v>
      </c>
      <c r="L2265" s="444">
        <f t="shared" ca="1" si="142"/>
        <v>-30896749.12411245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-30896749.12411245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-128736.45468380187</v>
      </c>
      <c r="L2266" s="444">
        <f t="shared" ca="1" si="142"/>
        <v>-31025485.578796253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-31025485.578796253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-129272.85657831772</v>
      </c>
      <c r="L2267" s="444">
        <f t="shared" ca="1" si="142"/>
        <v>-31154758.435374569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-31154758.435374569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-129811.49348072738</v>
      </c>
      <c r="L2268" s="444">
        <f t="shared" ca="1" si="142"/>
        <v>-31284569.928855296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-31284569.928855296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-130352.37470356374</v>
      </c>
      <c r="L2269" s="444">
        <f t="shared" ca="1" si="142"/>
        <v>-31414922.30355886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-31414922.30355886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-130895.50959816191</v>
      </c>
      <c r="L2270" s="444">
        <f t="shared" ca="1" si="142"/>
        <v>-31545817.813157022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-31545817.813157022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-131440.90755482094</v>
      </c>
      <c r="L2271" s="444">
        <f t="shared" ca="1" si="142"/>
        <v>-31677258.720711842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-31677258.720711842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-131988.57800296601</v>
      </c>
      <c r="L2272" s="444">
        <f t="shared" ca="1" si="142"/>
        <v>-31809247.298714809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-31809247.298714809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-132538.53041131172</v>
      </c>
      <c r="L2273" s="444">
        <f t="shared" ca="1" si="142"/>
        <v>-31941785.82912612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-31941785.82912612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-133090.77428802551</v>
      </c>
      <c r="L2274" s="444">
        <f t="shared" ca="1" si="142"/>
        <v>-32074876.603414144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-32074876.603414144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-133645.31918089226</v>
      </c>
      <c r="L2275" s="444">
        <f t="shared" ca="1" si="142"/>
        <v>-32208521.922595035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-32208521.922595035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-134202.17467747928</v>
      </c>
      <c r="L2276" s="444">
        <f t="shared" ca="1" si="142"/>
        <v>-32342724.097272515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-32342724.097272515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-134761.35040530213</v>
      </c>
      <c r="L2277" s="444">
        <f t="shared" ca="1" si="142"/>
        <v>-32477485.447677817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-32477485.447677817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-135322.8560319909</v>
      </c>
      <c r="L2278" s="444">
        <f t="shared" ca="1" si="142"/>
        <v>-32612808.303709809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-32612808.303709809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-135886.70126545752</v>
      </c>
      <c r="L2279" s="444">
        <f t="shared" ca="1" si="142"/>
        <v>-32748695.004975267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-32748695.004975267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-136452.89585406362</v>
      </c>
      <c r="L2280" s="444">
        <f t="shared" ca="1" si="142"/>
        <v>-32885147.90082933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-32885147.90082933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-137021.44958678886</v>
      </c>
      <c r="L2281" s="444">
        <f t="shared" ca="1" si="142"/>
        <v>-33022169.35041612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-33022169.35041612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-137592.37229340049</v>
      </c>
      <c r="L2282" s="444">
        <f t="shared" ca="1" si="142"/>
        <v>-33159761.722709522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-33159761.722709522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-138165.673844623</v>
      </c>
      <c r="L2283" s="444">
        <f t="shared" ca="1" si="142"/>
        <v>-33297927.396554146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-33297927.396554146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-138741.36415230893</v>
      </c>
      <c r="L2284" s="444">
        <f t="shared" ca="1" si="142"/>
        <v>-33436668.760706455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-33436668.760706455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-139319.45316961021</v>
      </c>
      <c r="L2285" s="444">
        <f t="shared" ca="1" si="142"/>
        <v>-33575988.213876061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-33575988.213876061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-139899.95089115025</v>
      </c>
      <c r="L2286" s="444">
        <f t="shared" ca="1" si="142"/>
        <v>-33715888.164767213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-33715888.164767213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-140482.86735319672</v>
      </c>
      <c r="L2287" s="444">
        <f t="shared" ca="1" si="142"/>
        <v>-33856371.032120407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-33856371.032120407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-141068.21263383504</v>
      </c>
      <c r="L2288" s="444">
        <f t="shared" ca="1" si="142"/>
        <v>-33997439.24475424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-33997439.24475424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-141655.99685314266</v>
      </c>
      <c r="L2289" s="444">
        <f t="shared" ca="1" si="142"/>
        <v>-34139095.241607383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-34139095.241607383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-142246.23017336411</v>
      </c>
      <c r="L2290" s="444">
        <f t="shared" ca="1" si="142"/>
        <v>-34281341.471780747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-34281341.471780747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-142838.92279908643</v>
      </c>
      <c r="L2291" s="444">
        <f t="shared" ca="1" si="142"/>
        <v>-34424180.394579835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-34424180.394579835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-143434.08497741597</v>
      </c>
      <c r="L2292" s="444">
        <f t="shared" ca="1" si="142"/>
        <v>-34567614.479557253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-34567614.479557253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-144031.72699815521</v>
      </c>
      <c r="L2293" s="444">
        <f t="shared" ca="1" si="142"/>
        <v>-34711646.206555411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-34711646.206555411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-144631.85919398087</v>
      </c>
      <c r="L2294" s="444">
        <f t="shared" ca="1" si="142"/>
        <v>-34856278.065749392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-34856278.065749392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-145234.49194062245</v>
      </c>
      <c r="L2295" s="444">
        <f t="shared" ca="1" si="142"/>
        <v>-35001512.557690017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-35001512.557690017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-145839.63565704174</v>
      </c>
      <c r="L2296" s="444">
        <f t="shared" ca="1" si="142"/>
        <v>-35147352.193347059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-35147352.193347059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-146447.30080561276</v>
      </c>
      <c r="L2297" s="444">
        <f t="shared" ca="1" si="142"/>
        <v>-35293799.494152673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-35293799.494152673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-147057.49789230281</v>
      </c>
      <c r="L2298" s="444">
        <f t="shared" ca="1" si="142"/>
        <v>-35440856.992044978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-35440856.992044978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-147670.23746685407</v>
      </c>
      <c r="L2299" s="444">
        <f t="shared" ca="1" si="142"/>
        <v>-35588527.229511835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-35588527.229511835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-148285.53012296598</v>
      </c>
      <c r="L2300" s="444">
        <f t="shared" ca="1" si="142"/>
        <v>-35736812.7596348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-35736812.7596348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-148903.38649847833</v>
      </c>
      <c r="L2301" s="444">
        <f t="shared" ca="1" si="142"/>
        <v>-35885716.146133281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-35885716.146133281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-149523.81727555534</v>
      </c>
      <c r="L2302" s="444">
        <f t="shared" ca="1" si="142"/>
        <v>-36035239.963408835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-36035239.963408835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-150146.83318087013</v>
      </c>
      <c r="L2303" s="444">
        <f t="shared" ref="L2303:L2557" ca="1" si="147">I2303-J2303+K2303</f>
        <v>-36185386.796589702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-36185386.796589702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-150772.44498579041</v>
      </c>
      <c r="L2304" s="444">
        <f t="shared" ca="1" si="147"/>
        <v>-36336159.241575494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-36336159.241575494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-151400.66350656457</v>
      </c>
      <c r="L2305" s="444">
        <f t="shared" ca="1" si="147"/>
        <v>-36487559.905082062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-36487559.905082062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-152031.4996045086</v>
      </c>
      <c r="L2306" s="444">
        <f t="shared" ca="1" si="147"/>
        <v>-36639591.40468657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-36639591.40468657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-152664.96418619403</v>
      </c>
      <c r="L2307" s="444">
        <f t="shared" ca="1" si="147"/>
        <v>-36792256.368872762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-36792256.368872762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-153301.0682036365</v>
      </c>
      <c r="L2308" s="444">
        <f t="shared" ca="1" si="147"/>
        <v>-36945557.437076397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-36945557.437076397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-153939.82265448497</v>
      </c>
      <c r="L2309" s="444">
        <f t="shared" ca="1" si="147"/>
        <v>-37099497.259730883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-37099497.259730883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-154581.23858221201</v>
      </c>
      <c r="L2310" s="444">
        <f t="shared" ca="1" si="147"/>
        <v>-37254078.498313092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-37254078.498313092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-155225.32707630456</v>
      </c>
      <c r="L2311" s="444">
        <f t="shared" ca="1" si="147"/>
        <v>-37409303.825389393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-37409303.825389393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-155872.09927245579</v>
      </c>
      <c r="L2312" s="444">
        <f t="shared" ca="1" si="147"/>
        <v>-37565175.924661845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-37565175.924661845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-156521.56635275768</v>
      </c>
      <c r="L2313" s="444">
        <f t="shared" ca="1" si="147"/>
        <v>-37721697.4910146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-37721697.4910146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-157173.73954589418</v>
      </c>
      <c r="L2314" s="444">
        <f t="shared" ca="1" si="147"/>
        <v>-37878871.230560496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-37878871.230560496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-157828.6301273354</v>
      </c>
      <c r="L2315" s="444">
        <f t="shared" ca="1" si="147"/>
        <v>-38036699.86068783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-38036699.86068783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-158486.24941953263</v>
      </c>
      <c r="L2316" s="444">
        <f t="shared" ca="1" si="147"/>
        <v>-38195186.110107362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-38195186.110107362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-159146.60879211401</v>
      </c>
      <c r="L2317" s="444">
        <f t="shared" ca="1" si="147"/>
        <v>-38354332.718899474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-38354332.718899474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-159809.71966208113</v>
      </c>
      <c r="L2318" s="444">
        <f t="shared" ca="1" si="147"/>
        <v>-38514142.438561551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-38514142.438561551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-160475.59349400646</v>
      </c>
      <c r="L2319" s="444">
        <f t="shared" ca="1" si="147"/>
        <v>-38674618.032055557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-38674618.032055557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-161144.24180023148</v>
      </c>
      <c r="L2320" s="444">
        <f t="shared" ca="1" si="147"/>
        <v>-38835762.27385579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-38835762.27385579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-161815.67614106578</v>
      </c>
      <c r="L2321" s="444">
        <f t="shared" ca="1" si="147"/>
        <v>-38997577.949996859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-38997577.949996859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-162489.90812498692</v>
      </c>
      <c r="L2322" s="444">
        <f t="shared" ca="1" si="147"/>
        <v>-39160067.858121842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-39160067.858121842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-163166.949408841</v>
      </c>
      <c r="L2323" s="444">
        <f t="shared" ca="1" si="147"/>
        <v>-39323234.807530686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-39323234.807530686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-163846.81169804453</v>
      </c>
      <c r="L2324" s="444">
        <f t="shared" ca="1" si="147"/>
        <v>-39487081.619228728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-39487081.619228728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-164529.50674678636</v>
      </c>
      <c r="L2325" s="444">
        <f t="shared" ca="1" si="147"/>
        <v>-39651611.125975512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-39651611.125975512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-165215.04635823131</v>
      </c>
      <c r="L2326" s="444">
        <f t="shared" ca="1" si="147"/>
        <v>-39816826.17233374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-39816826.17233374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-165903.44238472392</v>
      </c>
      <c r="L2327" s="444">
        <f t="shared" ca="1" si="147"/>
        <v>-39982729.614718467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-39982729.614718467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-166594.70672799362</v>
      </c>
      <c r="L2328" s="444">
        <f t="shared" ca="1" si="147"/>
        <v>-40149324.321446463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-40149324.321446463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-167288.85133936026</v>
      </c>
      <c r="L2329" s="444">
        <f t="shared" ca="1" si="147"/>
        <v>-40316613.172785826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-40316613.172785826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-167985.88821994094</v>
      </c>
      <c r="L2330" s="444">
        <f t="shared" ca="1" si="147"/>
        <v>-40484599.061005764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-40484599.061005764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-168685.82942085734</v>
      </c>
      <c r="L2331" s="444">
        <f t="shared" ca="1" si="147"/>
        <v>-40653284.890426621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-40653284.890426621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-169388.68704344425</v>
      </c>
      <c r="L2332" s="444">
        <f t="shared" ca="1" si="147"/>
        <v>-40822673.577470064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-40822673.577470064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-170094.4732394586</v>
      </c>
      <c r="L2333" s="444">
        <f t="shared" ca="1" si="147"/>
        <v>-40992768.050709523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-40992768.050709523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-170803.20021128969</v>
      </c>
      <c r="L2334" s="444">
        <f t="shared" ca="1" si="147"/>
        <v>-41163571.25092081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-41163571.25092081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-171514.88021217004</v>
      </c>
      <c r="L2335" s="444">
        <f t="shared" ca="1" si="147"/>
        <v>-41335086.131132983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-41335086.131132983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-172229.52554638742</v>
      </c>
      <c r="L2336" s="444">
        <f t="shared" ca="1" si="147"/>
        <v>-41507315.65667937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-41507315.65667937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-172947.14856949737</v>
      </c>
      <c r="L2337" s="444">
        <f t="shared" ca="1" si="147"/>
        <v>-41680262.805248864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-41680262.805248864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-173667.76168853694</v>
      </c>
      <c r="L2338" s="444">
        <f t="shared" ca="1" si="147"/>
        <v>-41853930.566937402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-41853930.566937402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-174391.37736223917</v>
      </c>
      <c r="L2339" s="444">
        <f t="shared" ca="1" si="147"/>
        <v>-42028321.944299638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-42028321.944299638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-175118.0081012485</v>
      </c>
      <c r="L2340" s="444">
        <f t="shared" ca="1" si="147"/>
        <v>-42203439.952400886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-42203439.952400886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-175847.66646833703</v>
      </c>
      <c r="L2341" s="444">
        <f t="shared" ca="1" si="147"/>
        <v>-42379287.618869223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-42379287.618869223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-176580.36507862175</v>
      </c>
      <c r="L2342" s="444">
        <f t="shared" ca="1" si="147"/>
        <v>-42555867.983947843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-42555867.983947843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-177316.11659978269</v>
      </c>
      <c r="L2343" s="444">
        <f t="shared" ca="1" si="147"/>
        <v>-42733184.100547627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-42733184.100547627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-178054.93375228177</v>
      </c>
      <c r="L2344" s="444">
        <f t="shared" ca="1" si="147"/>
        <v>-42911239.03429991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-42911239.03429991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-178796.82930958294</v>
      </c>
      <c r="L2345" s="444">
        <f t="shared" ca="1" si="147"/>
        <v>-43090035.863609493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-43090035.863609493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-179541.81609837289</v>
      </c>
      <c r="L2346" s="444">
        <f t="shared" ca="1" si="147"/>
        <v>-43269577.679707862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-43269577.679707862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-180289.90699878277</v>
      </c>
      <c r="L2347" s="444">
        <f t="shared" ca="1" si="147"/>
        <v>-43449867.586706646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-43449867.586706646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-181041.11494461104</v>
      </c>
      <c r="L2348" s="444">
        <f t="shared" ca="1" si="147"/>
        <v>-43630908.70165126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-43630908.70165126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-181795.45292354692</v>
      </c>
      <c r="L2349" s="444">
        <f t="shared" ca="1" si="147"/>
        <v>-43812704.154574804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-43812704.154574804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-182552.93397739501</v>
      </c>
      <c r="L2350" s="444">
        <f t="shared" ca="1" si="147"/>
        <v>-43995257.088552199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-43995257.088552199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-183313.57120230084</v>
      </c>
      <c r="L2351" s="444">
        <f t="shared" ca="1" si="147"/>
        <v>-44178570.6597545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-44178570.6597545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-184077.37774897707</v>
      </c>
      <c r="L2352" s="444">
        <f t="shared" ca="1" si="147"/>
        <v>-44362648.037503473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-44362648.037503473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-184844.36682293113</v>
      </c>
      <c r="L2353" s="444">
        <f t="shared" ca="1" si="147"/>
        <v>-44547492.404326402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-44547492.404326402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-185614.55168469335</v>
      </c>
      <c r="L2354" s="444">
        <f t="shared" ca="1" si="147"/>
        <v>-44733106.956011094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-44733106.956011094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-186387.94565004623</v>
      </c>
      <c r="L2355" s="444">
        <f t="shared" ca="1" si="147"/>
        <v>-44919494.901661143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-44919494.901661143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-187164.56209025477</v>
      </c>
      <c r="L2356" s="444">
        <f t="shared" ca="1" si="147"/>
        <v>-45106659.463751398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-45106659.463751398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-187944.41443229749</v>
      </c>
      <c r="L2357" s="444">
        <f t="shared" ca="1" si="147"/>
        <v>-45294603.878183693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-45294603.878183693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-188727.51615909871</v>
      </c>
      <c r="L2358" s="444">
        <f t="shared" ca="1" si="147"/>
        <v>-45483331.394342795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-45483331.394342795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-189513.88080976164</v>
      </c>
      <c r="L2359" s="444">
        <f t="shared" ca="1" si="147"/>
        <v>-45672845.275152557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-45672845.275152557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-190303.52197980232</v>
      </c>
      <c r="L2360" s="444">
        <f t="shared" ca="1" si="147"/>
        <v>-45863148.797132358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-45863148.797132358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-191096.45332138482</v>
      </c>
      <c r="L2361" s="444">
        <f t="shared" ca="1" si="147"/>
        <v>-46054245.25045374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-46054245.25045374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-191892.68854355725</v>
      </c>
      <c r="L2362" s="444">
        <f t="shared" ca="1" si="147"/>
        <v>-46246137.938997298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-46246137.938997298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-192692.24141248874</v>
      </c>
      <c r="L2363" s="444">
        <f t="shared" ca="1" si="147"/>
        <v>-46438830.180409789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-46438830.180409789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-193495.12575170744</v>
      </c>
      <c r="L2364" s="444">
        <f t="shared" ca="1" si="147"/>
        <v>-46632325.306161493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-46632325.306161493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-194301.35544233955</v>
      </c>
      <c r="L2365" s="444">
        <f t="shared" ca="1" si="147"/>
        <v>-46826626.661603831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-46826626.661603831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-195110.94442334928</v>
      </c>
      <c r="L2366" s="444">
        <f t="shared" ca="1" si="147"/>
        <v>-47021737.606027178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-47021737.606027178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-195923.90669177991</v>
      </c>
      <c r="L2367" s="444">
        <f t="shared" ca="1" si="147"/>
        <v>-47217661.512718961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-47217661.512718961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-196740.25630299567</v>
      </c>
      <c r="L2368" s="444">
        <f t="shared" ca="1" si="147"/>
        <v>-47414401.769021958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-47414401.769021958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-197560.00737092481</v>
      </c>
      <c r="L2369" s="444">
        <f t="shared" ca="1" si="147"/>
        <v>-47611961.776392885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-47611961.776392885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-198383.17406830369</v>
      </c>
      <c r="L2370" s="444">
        <f t="shared" ca="1" si="147"/>
        <v>-47810344.950461186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-47810344.950461186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-199209.77062692161</v>
      </c>
      <c r="L2371" s="444">
        <f t="shared" ca="1" si="147"/>
        <v>-48009554.721088111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-48009554.721088111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-200039.81133786714</v>
      </c>
      <c r="L2372" s="444">
        <f t="shared" ca="1" si="147"/>
        <v>-48209594.532425977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-48209594.532425977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-200873.31055177489</v>
      </c>
      <c r="L2373" s="444">
        <f t="shared" ca="1" si="147"/>
        <v>-48410467.842977755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-48410467.842977755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-201710.28267907398</v>
      </c>
      <c r="L2374" s="444">
        <f t="shared" ca="1" si="147"/>
        <v>-48612178.125656828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-48612178.125656828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-202550.74219023678</v>
      </c>
      <c r="L2375" s="444">
        <f t="shared" ca="1" si="147"/>
        <v>-48814728.867847063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-48814728.867847063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-203394.70361602944</v>
      </c>
      <c r="L2376" s="444">
        <f t="shared" ca="1" si="147"/>
        <v>-49018123.571463093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-49018123.571463093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-204242.18154776288</v>
      </c>
      <c r="L2377" s="444">
        <f t="shared" ca="1" si="147"/>
        <v>-49222365.753010854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-49222365.753010854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-205093.19063754522</v>
      </c>
      <c r="L2378" s="444">
        <f t="shared" ca="1" si="147"/>
        <v>-49427458.943648398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-49427458.943648398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-205947.745598535</v>
      </c>
      <c r="L2379" s="444">
        <f t="shared" ca="1" si="147"/>
        <v>-49633406.68924693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-49633406.68924693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-206805.86120519554</v>
      </c>
      <c r="L2380" s="444">
        <f t="shared" ca="1" si="147"/>
        <v>-49840212.550452128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-49840212.550452128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-207667.55229355054</v>
      </c>
      <c r="L2381" s="444">
        <f t="shared" ca="1" si="147"/>
        <v>-50047880.102745682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-50047880.102745682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-208532.83376144033</v>
      </c>
      <c r="L2382" s="444">
        <f t="shared" ca="1" si="147"/>
        <v>-50256412.936507121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-50256412.936507121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-209401.72056877968</v>
      </c>
      <c r="L2383" s="444">
        <f t="shared" ca="1" si="147"/>
        <v>-50465814.657075897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-50465814.657075897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-210274.22773781623</v>
      </c>
      <c r="L2384" s="444">
        <f t="shared" ca="1" si="147"/>
        <v>-50676088.884813711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-50676088.884813711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-211150.37035339046</v>
      </c>
      <c r="L2385" s="444">
        <f t="shared" ca="1" si="147"/>
        <v>-50887239.255167104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-50887239.255167104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-212030.16356319626</v>
      </c>
      <c r="L2386" s="444">
        <f t="shared" ca="1" si="147"/>
        <v>-51099269.418730304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-51099269.418730304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-212913.62257804294</v>
      </c>
      <c r="L2387" s="444">
        <f t="shared" ca="1" si="147"/>
        <v>-51312183.041308343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-51312183.041308343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-213800.76267211809</v>
      </c>
      <c r="L2388" s="444">
        <f t="shared" ca="1" si="147"/>
        <v>-51525983.803980462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-51525983.803980462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-214691.59918325194</v>
      </c>
      <c r="L2389" s="444">
        <f t="shared" ca="1" si="147"/>
        <v>-51740675.403163716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-51740675.403163716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-215586.14751318214</v>
      </c>
      <c r="L2390" s="444">
        <f t="shared" ca="1" si="147"/>
        <v>-51956261.550676897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-51956261.550676897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-216484.4231278204</v>
      </c>
      <c r="L2391" s="444">
        <f t="shared" ca="1" si="147"/>
        <v>-52172745.97380472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-52172745.97380472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-217386.44155751966</v>
      </c>
      <c r="L2392" s="444">
        <f t="shared" ca="1" si="147"/>
        <v>-52390132.415362239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-52390132.415362239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-218292.21839734263</v>
      </c>
      <c r="L2393" s="444">
        <f t="shared" ca="1" si="147"/>
        <v>-52608424.633759581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-52608424.633759581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-219201.76930733156</v>
      </c>
      <c r="L2394" s="444">
        <f t="shared" ca="1" si="147"/>
        <v>-52827626.403066911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-52827626.403066911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-220115.11001277878</v>
      </c>
      <c r="L2395" s="444">
        <f t="shared" ca="1" si="147"/>
        <v>-53047741.513079688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-53047741.513079688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-221032.2563044987</v>
      </c>
      <c r="L2396" s="444">
        <f t="shared" ca="1" si="147"/>
        <v>-53268773.769384183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-53268773.769384183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-221953.22403910078</v>
      </c>
      <c r="L2397" s="444">
        <f t="shared" ca="1" si="147"/>
        <v>-53490726.993423283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-53490726.993423283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-222878.02913926367</v>
      </c>
      <c r="L2398" s="444">
        <f t="shared" ca="1" si="147"/>
        <v>-53713605.022562549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-53713605.022562549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-223806.68759401061</v>
      </c>
      <c r="L2399" s="444">
        <f t="shared" ca="1" si="147"/>
        <v>-53937411.71015656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-53937411.71015656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-224739.21545898565</v>
      </c>
      <c r="L2400" s="444">
        <f t="shared" ca="1" si="147"/>
        <v>-54162150.925615549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-54162150.925615549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-225675.62885673146</v>
      </c>
      <c r="L2401" s="444">
        <f t="shared" ca="1" si="147"/>
        <v>-54387826.554472283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-54387826.554472283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-226615.94397696783</v>
      </c>
      <c r="L2402" s="444">
        <f t="shared" ca="1" si="147"/>
        <v>-54614442.498449251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-54614442.498449251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-227560.17707687186</v>
      </c>
      <c r="L2403" s="444">
        <f t="shared" ca="1" si="147"/>
        <v>-54842002.67552612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-54842002.67552612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-228508.3444813588</v>
      </c>
      <c r="L2404" s="444">
        <f t="shared" ca="1" si="147"/>
        <v>-55070511.020007476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-55070511.020007476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-229460.46258336445</v>
      </c>
      <c r="L2405" s="444">
        <f t="shared" ca="1" si="147"/>
        <v>-55299971.482590839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-55299971.482590839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-230416.54784412854</v>
      </c>
      <c r="L2406" s="444">
        <f t="shared" ca="1" si="147"/>
        <v>-55530388.030434966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-55530388.030434966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-231376.61679347901</v>
      </c>
      <c r="L2407" s="444">
        <f t="shared" ca="1" si="147"/>
        <v>-55761764.647228442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-55761764.647228442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-232340.68603011849</v>
      </c>
      <c r="L2408" s="444">
        <f t="shared" ca="1" si="147"/>
        <v>-55994105.333258562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-55994105.333258562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-233308.77222191068</v>
      </c>
      <c r="L2409" s="444">
        <f t="shared" ca="1" si="147"/>
        <v>-56227414.10548047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-56227414.10548047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-234280.89210616861</v>
      </c>
      <c r="L2410" s="444">
        <f t="shared" ca="1" si="147"/>
        <v>-56461694.997586638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-56461694.997586638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-235257.06248994428</v>
      </c>
      <c r="L2411" s="444">
        <f t="shared" ca="1" si="147"/>
        <v>-56696952.060076579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-56696952.060076579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-236237.30025031909</v>
      </c>
      <c r="L2412" s="444">
        <f t="shared" ca="1" si="147"/>
        <v>-56933189.360326901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-56933189.360326901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-237221.62233469542</v>
      </c>
      <c r="L2413" s="444">
        <f t="shared" ca="1" si="147"/>
        <v>-57170410.982661597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-57170410.982661597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-238210.04576108998</v>
      </c>
      <c r="L2414" s="444">
        <f t="shared" ca="1" si="147"/>
        <v>-57408621.028422691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-57408621.028422691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-239202.58761842787</v>
      </c>
      <c r="L2415" s="444">
        <f t="shared" ca="1" si="147"/>
        <v>-57647823.616041116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-57647823.616041116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-240199.26506683801</v>
      </c>
      <c r="L2416" s="444">
        <f t="shared" ca="1" si="147"/>
        <v>-57888022.881107956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-57888022.881107956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-241200.09533794981</v>
      </c>
      <c r="L2417" s="444">
        <f t="shared" ca="1" si="147"/>
        <v>-58129222.976445906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-58129222.976445906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-242205.09573519125</v>
      </c>
      <c r="L2418" s="444">
        <f t="shared" ca="1" si="147"/>
        <v>-58371428.072181098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-58371428.072181098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-243214.28363408789</v>
      </c>
      <c r="L2419" s="444">
        <f t="shared" ca="1" si="147"/>
        <v>-58614642.355815187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-58614642.355815187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-244227.67648256331</v>
      </c>
      <c r="L2420" s="444">
        <f t="shared" ca="1" si="147"/>
        <v>-58858870.032297753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-58858870.032297753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-245245.29180124064</v>
      </c>
      <c r="L2421" s="444">
        <f t="shared" ca="1" si="147"/>
        <v>-59104115.324098997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-59104115.324098997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-246267.14718374581</v>
      </c>
      <c r="L2422" s="444">
        <f t="shared" ca="1" si="147"/>
        <v>-59350382.471282743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-59350382.471282743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-247293.26029701147</v>
      </c>
      <c r="L2423" s="444">
        <f t="shared" ca="1" si="147"/>
        <v>-59597675.731579751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-59597675.731579751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-248323.64888158225</v>
      </c>
      <c r="L2424" s="444">
        <f t="shared" ca="1" si="147"/>
        <v>-59845999.380461335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-59845999.380461335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-249358.33075192221</v>
      </c>
      <c r="L2425" s="444">
        <f t="shared" ca="1" si="147"/>
        <v>-60095357.711213261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-60095357.711213261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-250397.3237967219</v>
      </c>
      <c r="L2426" s="444">
        <f t="shared" ca="1" si="147"/>
        <v>-60345755.03500998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-60345755.03500998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-251440.64597920826</v>
      </c>
      <c r="L2427" s="444">
        <f t="shared" ca="1" si="147"/>
        <v>-60597195.680989191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-60597195.680989191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-252488.31533745496</v>
      </c>
      <c r="L2428" s="444">
        <f t="shared" ca="1" si="147"/>
        <v>-60849683.996326648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-60849683.996326648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-253540.34998469439</v>
      </c>
      <c r="L2429" s="444">
        <f t="shared" ca="1" si="147"/>
        <v>-61103224.346311346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-61103224.346311346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-254596.76810963059</v>
      </c>
      <c r="L2430" s="444">
        <f t="shared" ca="1" si="147"/>
        <v>-61357821.114420973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-61357821.114420973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-255657.58797675409</v>
      </c>
      <c r="L2431" s="444">
        <f t="shared" ca="1" si="147"/>
        <v>-61613478.702397726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-61613478.702397726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-256722.82792665719</v>
      </c>
      <c r="L2432" s="444">
        <f t="shared" ca="1" si="147"/>
        <v>-61870201.530324385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-61870201.530324385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-257792.50637635164</v>
      </c>
      <c r="L2433" s="444">
        <f t="shared" ca="1" si="147"/>
        <v>-62127994.036700733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-62127994.036700733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-258866.6418195864</v>
      </c>
      <c r="L2434" s="444">
        <f t="shared" ca="1" si="147"/>
        <v>-62386860.678520322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-62386860.678520322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-259945.25282716798</v>
      </c>
      <c r="L2435" s="444">
        <f t="shared" ca="1" si="147"/>
        <v>-62646805.931347489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-62646805.931347489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-261028.35804728125</v>
      </c>
      <c r="L2436" s="444">
        <f t="shared" ca="1" si="147"/>
        <v>-62907834.289394774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-62907834.289394774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-262115.97620581157</v>
      </c>
      <c r="L2437" s="444">
        <f t="shared" ca="1" si="147"/>
        <v>-63169950.265600584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-63169950.265600584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-263208.12610666908</v>
      </c>
      <c r="L2438" s="444">
        <f t="shared" ca="1" si="147"/>
        <v>-63433158.391707256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-63433158.391707256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-264304.82663211355</v>
      </c>
      <c r="L2439" s="444">
        <f t="shared" ca="1" si="147"/>
        <v>-63697463.218339369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-63697463.218339369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-265406.09674308065</v>
      </c>
      <c r="L2440" s="444">
        <f t="shared" ca="1" si="147"/>
        <v>-63962869.315082446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-63962869.315082446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-266511.95547951019</v>
      </c>
      <c r="L2441" s="444">
        <f t="shared" ca="1" si="147"/>
        <v>-64229381.270561956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-64229381.270561956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-267622.42196067487</v>
      </c>
      <c r="L2442" s="444">
        <f t="shared" ca="1" si="147"/>
        <v>-64497003.69252263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-64497003.69252263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-268737.51538551098</v>
      </c>
      <c r="L2443" s="444">
        <f t="shared" ca="1" si="147"/>
        <v>-64765741.207908139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-64765741.207908139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-269857.25503295055</v>
      </c>
      <c r="L2444" s="444">
        <f t="shared" ca="1" si="147"/>
        <v>-65035598.462941088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-65035598.462941088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-270981.66026225453</v>
      </c>
      <c r="L2445" s="444">
        <f t="shared" ca="1" si="147"/>
        <v>-65306580.123203345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-65306580.123203345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-272110.75051334722</v>
      </c>
      <c r="L2446" s="444">
        <f t="shared" ca="1" si="147"/>
        <v>-65578690.87371669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-65578690.87371669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-273244.54530715285</v>
      </c>
      <c r="L2447" s="444">
        <f t="shared" ca="1" si="147"/>
        <v>-65851935.419023842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-65851935.419023842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-274383.06424593268</v>
      </c>
      <c r="L2448" s="444">
        <f t="shared" ca="1" si="147"/>
        <v>-66126318.483269773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-66126318.483269773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-275526.32701362408</v>
      </c>
      <c r="L2449" s="444">
        <f t="shared" ca="1" si="147"/>
        <v>-66401844.8102834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-66401844.8102834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-276674.35337618081</v>
      </c>
      <c r="L2450" s="444">
        <f t="shared" ca="1" si="147"/>
        <v>-66678519.16365958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-66678519.16365958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-277827.16318191495</v>
      </c>
      <c r="L2451" s="444">
        <f t="shared" ca="1" si="147"/>
        <v>-66956346.326841496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-66956346.326841496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-278984.77636183955</v>
      </c>
      <c r="L2452" s="444">
        <f t="shared" ca="1" si="147"/>
        <v>-67235331.103203341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-67235331.103203341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-280147.21293001389</v>
      </c>
      <c r="L2453" s="444">
        <f t="shared" ca="1" si="147"/>
        <v>-67515478.31613335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-67515478.31613335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-281314.49298388895</v>
      </c>
      <c r="L2454" s="444">
        <f t="shared" ca="1" si="147"/>
        <v>-67796792.809117243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-67796792.809117243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-282486.63670465519</v>
      </c>
      <c r="L2455" s="444">
        <f t="shared" ca="1" si="147"/>
        <v>-68079279.445821896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-68079279.445821896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-283663.66435759125</v>
      </c>
      <c r="L2456" s="444">
        <f t="shared" ca="1" si="147"/>
        <v>-68362943.110179484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-68362943.110179484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-284845.59629241453</v>
      </c>
      <c r="L2457" s="444">
        <f t="shared" ca="1" si="147"/>
        <v>-68647788.706471905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-68647788.706471905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-286032.45294363296</v>
      </c>
      <c r="L2458" s="444">
        <f t="shared" ca="1" si="147"/>
        <v>-68933821.159415543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-68933821.159415543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-287224.25483089808</v>
      </c>
      <c r="L2459" s="444">
        <f t="shared" ca="1" si="147"/>
        <v>-69221045.41424644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-69221045.41424644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-288421.02255936014</v>
      </c>
      <c r="L2460" s="444">
        <f t="shared" ca="1" si="147"/>
        <v>-69509466.4368058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-69509466.4368058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-289622.77682002418</v>
      </c>
      <c r="L2461" s="444">
        <f t="shared" ca="1" si="147"/>
        <v>-69799089.213625818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-69799089.213625818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-290829.53839010757</v>
      </c>
      <c r="L2462" s="444">
        <f t="shared" ca="1" si="147"/>
        <v>-70089918.752015933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-70089918.752015933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-292041.32813339971</v>
      </c>
      <c r="L2463" s="444">
        <f t="shared" ca="1" si="147"/>
        <v>-70381960.080149338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-70381960.080149338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-293258.16700062226</v>
      </c>
      <c r="L2464" s="444">
        <f t="shared" ca="1" si="147"/>
        <v>-70675218.247149959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-70675218.247149959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-294480.0760297915</v>
      </c>
      <c r="L2465" s="444">
        <f t="shared" ca="1" si="147"/>
        <v>-70969698.323179752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-70969698.323179752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-295707.07634658227</v>
      </c>
      <c r="L2466" s="444">
        <f t="shared" ca="1" si="147"/>
        <v>-71265405.399526328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-71265405.399526328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-296939.189164693</v>
      </c>
      <c r="L2467" s="444">
        <f t="shared" ca="1" si="147"/>
        <v>-71562344.588691026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-71562344.588691026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-298176.43578621262</v>
      </c>
      <c r="L2468" s="444">
        <f t="shared" ca="1" si="147"/>
        <v>-71860521.024477243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-71860521.024477243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-299418.83760198852</v>
      </c>
      <c r="L2469" s="444">
        <f t="shared" ca="1" si="147"/>
        <v>-72159939.862079233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-72159939.862079233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-300666.41609199683</v>
      </c>
      <c r="L2470" s="444">
        <f t="shared" ca="1" si="147"/>
        <v>-72460606.278171226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-72460606.278171226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-301919.19282571343</v>
      </c>
      <c r="L2471" s="444">
        <f t="shared" ca="1" si="147"/>
        <v>-72762525.470996946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-72762525.470996946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-303177.18946248729</v>
      </c>
      <c r="L2472" s="444">
        <f t="shared" ca="1" si="147"/>
        <v>-73065702.660459429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-73065702.660459429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-304440.42775191431</v>
      </c>
      <c r="L2473" s="444">
        <f t="shared" ca="1" si="147"/>
        <v>-73370143.088211343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-73370143.088211343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-305708.92953421391</v>
      </c>
      <c r="L2474" s="444">
        <f t="shared" ca="1" si="147"/>
        <v>-73675852.017745554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-73675852.017745554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-306982.71674060647</v>
      </c>
      <c r="L2475" s="444">
        <f t="shared" ca="1" si="147"/>
        <v>-73982834.734486163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-73982834.734486163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-308261.81139369233</v>
      </c>
      <c r="L2476" s="444">
        <f t="shared" ca="1" si="147"/>
        <v>-74291096.545879856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-74291096.545879856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-309546.23560783273</v>
      </c>
      <c r="L2477" s="444">
        <f t="shared" ca="1" si="147"/>
        <v>-74600642.781487688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-74600642.781487688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-310836.01158953202</v>
      </c>
      <c r="L2478" s="444">
        <f t="shared" ca="1" si="147"/>
        <v>-74911478.793077216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-74911478.793077216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-312131.1616378217</v>
      </c>
      <c r="L2479" s="444">
        <f t="shared" ca="1" si="147"/>
        <v>-75223609.954715043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-75223609.954715043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-313431.70814464602</v>
      </c>
      <c r="L2480" s="444">
        <f t="shared" ca="1" si="147"/>
        <v>-75537041.662859693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-75537041.662859693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-314737.67359524872</v>
      </c>
      <c r="L2481" s="444">
        <f t="shared" ca="1" si="147"/>
        <v>-75851779.336454943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-75851779.336454943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-316049.08056856226</v>
      </c>
      <c r="L2482" s="444">
        <f t="shared" ca="1" si="147"/>
        <v>-76167828.41702351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-76167828.41702351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-317365.95173759793</v>
      </c>
      <c r="L2483" s="444">
        <f t="shared" ca="1" si="147"/>
        <v>-76485194.368761107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-76485194.368761107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-318688.30986983795</v>
      </c>
      <c r="L2484" s="444">
        <f t="shared" ca="1" si="147"/>
        <v>-76803882.678630948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-76803882.678630948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-320016.17782762897</v>
      </c>
      <c r="L2485" s="444">
        <f t="shared" ca="1" si="147"/>
        <v>-77123898.856458575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-77123898.856458575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-321349.57856857742</v>
      </c>
      <c r="L2486" s="444">
        <f t="shared" ca="1" si="147"/>
        <v>-77445248.435027152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-77445248.435027152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-322688.53514594649</v>
      </c>
      <c r="L2487" s="444">
        <f t="shared" ca="1" si="147"/>
        <v>-77767936.970173106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-77767936.970173106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-324033.07070905459</v>
      </c>
      <c r="L2488" s="444">
        <f t="shared" ca="1" si="147"/>
        <v>-78091970.040882155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-78091970.040882155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-325383.20850367565</v>
      </c>
      <c r="L2489" s="444">
        <f t="shared" ca="1" si="147"/>
        <v>-78417353.249385834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-78417353.249385834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-326738.97187244095</v>
      </c>
      <c r="L2490" s="444">
        <f t="shared" ca="1" si="147"/>
        <v>-78744092.221258268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-78744092.221258268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-328100.38425524277</v>
      </c>
      <c r="L2491" s="444">
        <f t="shared" ca="1" si="147"/>
        <v>-79072192.605513513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-79072192.605513513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-329467.46918963961</v>
      </c>
      <c r="L2492" s="444">
        <f t="shared" ca="1" si="147"/>
        <v>-79401660.074703157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-79401660.074703157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-330840.25031126314</v>
      </c>
      <c r="L2493" s="444">
        <f t="shared" ca="1" si="147"/>
        <v>-79732500.325014427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-79732500.325014427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-332218.75135422678</v>
      </c>
      <c r="L2494" s="444">
        <f t="shared" ca="1" si="147"/>
        <v>-80064719.07636866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-80064719.07636866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-333602.99615153606</v>
      </c>
      <c r="L2495" s="444">
        <f t="shared" ca="1" si="147"/>
        <v>-80398322.072520196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-80398322.072520196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-334993.0086355008</v>
      </c>
      <c r="L2496" s="444">
        <f t="shared" ca="1" si="147"/>
        <v>-80733315.081155702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-80733315.081155702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-336388.81283814873</v>
      </c>
      <c r="L2497" s="444">
        <f t="shared" ca="1" si="147"/>
        <v>-81069703.893993855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-81069703.893993855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-337790.43289164104</v>
      </c>
      <c r="L2498" s="444">
        <f t="shared" ca="1" si="147"/>
        <v>-81407494.326885492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-81407494.326885492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-339197.89302868955</v>
      </c>
      <c r="L2499" s="444">
        <f t="shared" ca="1" si="147"/>
        <v>-81746692.219914183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-81746692.219914183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-340611.21758297575</v>
      </c>
      <c r="L2500" s="444">
        <f t="shared" ca="1" si="147"/>
        <v>-82087303.437497154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-82087303.437497154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-342030.4309895715</v>
      </c>
      <c r="L2501" s="444">
        <f t="shared" ca="1" si="147"/>
        <v>-82429333.868486732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-82429333.868486732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-343455.55778536136</v>
      </c>
      <c r="L2502" s="444">
        <f t="shared" ca="1" si="147"/>
        <v>-82772789.426272094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-82772789.426272094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-344886.62260946707</v>
      </c>
      <c r="L2503" s="444">
        <f t="shared" ca="1" si="147"/>
        <v>-83117676.048881561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-83117676.048881561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-346323.65020367317</v>
      </c>
      <c r="L2504" s="444">
        <f t="shared" ca="1" si="147"/>
        <v>-83463999.699085236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-83463999.699085236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-347766.66541285516</v>
      </c>
      <c r="L2505" s="444">
        <f t="shared" ca="1" si="147"/>
        <v>-83811766.364498094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-83811766.364498094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-349215.69318540872</v>
      </c>
      <c r="L2506" s="444">
        <f t="shared" ca="1" si="147"/>
        <v>-84160982.057683498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-84160982.057683498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-350670.75857368123</v>
      </c>
      <c r="L2507" s="444">
        <f t="shared" ca="1" si="147"/>
        <v>-84511652.816257179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-84511652.816257179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-352131.88673440489</v>
      </c>
      <c r="L2508" s="444">
        <f t="shared" ca="1" si="147"/>
        <v>-84863784.70299159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-84863784.70299159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-353599.10292913159</v>
      </c>
      <c r="L2509" s="444">
        <f t="shared" ca="1" si="147"/>
        <v>-85217383.80592072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-85217383.80592072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-355072.43252466968</v>
      </c>
      <c r="L2510" s="444">
        <f t="shared" ca="1" si="147"/>
        <v>-85572456.238445386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-85572456.238445386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-356551.90099352243</v>
      </c>
      <c r="L2511" s="444">
        <f t="shared" ca="1" si="147"/>
        <v>-85929008.139438912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-85929008.139438912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-358037.53391432879</v>
      </c>
      <c r="L2512" s="444">
        <f t="shared" ca="1" si="147"/>
        <v>-86287045.67335324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-86287045.67335324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-359529.35697230516</v>
      </c>
      <c r="L2513" s="444">
        <f t="shared" ca="1" si="147"/>
        <v>-86646575.030325547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-86646575.030325547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-361027.39595968975</v>
      </c>
      <c r="L2514" s="444">
        <f t="shared" ca="1" si="147"/>
        <v>-87007602.426285237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-87007602.426285237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-362531.67677618848</v>
      </c>
      <c r="L2515" s="444">
        <f t="shared" ca="1" si="147"/>
        <v>-87370134.103061423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-87370134.103061423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-364042.22542942257</v>
      </c>
      <c r="L2516" s="444">
        <f t="shared" ca="1" si="147"/>
        <v>-87734176.328490838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-87734176.328490838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-365559.06803537847</v>
      </c>
      <c r="L2517" s="444">
        <f t="shared" ca="1" si="147"/>
        <v>-88099735.396526217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-88099735.396526217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-367082.23081885924</v>
      </c>
      <c r="L2518" s="444">
        <f t="shared" ca="1" si="147"/>
        <v>-88466817.62734507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-88466817.62734507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-368611.74011393776</v>
      </c>
      <c r="L2519" s="444">
        <f t="shared" ca="1" si="147"/>
        <v>-88835429.367459014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-88835429.367459014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-370147.62236441253</v>
      </c>
      <c r="L2520" s="444">
        <f t="shared" ca="1" si="147"/>
        <v>-89205576.989823431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-89205576.989823431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-371689.90412426431</v>
      </c>
      <c r="L2521" s="444">
        <f t="shared" ca="1" si="147"/>
        <v>-89577266.893947691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-89577266.893947691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-373238.61205811537</v>
      </c>
      <c r="L2522" s="444">
        <f t="shared" ca="1" si="147"/>
        <v>-89950505.506005809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-89950505.506005809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-374793.77294169087</v>
      </c>
      <c r="L2523" s="444">
        <f t="shared" ca="1" si="147"/>
        <v>-90325299.278947502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-90325299.278947502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-376355.41366228124</v>
      </c>
      <c r="L2524" s="444">
        <f t="shared" ca="1" si="147"/>
        <v>-90701654.692609787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-90701654.692609787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-377923.56121920742</v>
      </c>
      <c r="L2525" s="444">
        <f t="shared" ca="1" si="147"/>
        <v>-91079578.253828987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-91079578.253828987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-379498.24272428744</v>
      </c>
      <c r="L2526" s="444">
        <f t="shared" ca="1" si="147"/>
        <v>-91459076.496553272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-91459076.496553272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-381079.48540230532</v>
      </c>
      <c r="L2527" s="444">
        <f t="shared" ca="1" si="147"/>
        <v>-91840155.981955573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-91840155.981955573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-382667.31659148156</v>
      </c>
      <c r="L2528" s="444">
        <f t="shared" ca="1" si="147"/>
        <v>-92222823.298547059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-92222823.298547059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-384261.7637439461</v>
      </c>
      <c r="L2529" s="444">
        <f t="shared" ca="1" si="147"/>
        <v>-92607085.062291011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-92607085.062291011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-385862.85442621255</v>
      </c>
      <c r="L2530" s="444">
        <f t="shared" ca="1" si="147"/>
        <v>-92992947.916717216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-92992947.916717216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-387470.61631965509</v>
      </c>
      <c r="L2531" s="444">
        <f t="shared" ca="1" si="147"/>
        <v>-93380418.533036873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-93380418.533036873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-389085.07722098695</v>
      </c>
      <c r="L2532" s="444">
        <f t="shared" ca="1" si="147"/>
        <v>-93769503.610257864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-93769503.610257864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-390706.26504274108</v>
      </c>
      <c r="L2533" s="444">
        <f t="shared" ca="1" si="147"/>
        <v>-94160209.875300601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-94160209.875300601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-392334.20781375252</v>
      </c>
      <c r="L2534" s="444">
        <f t="shared" ca="1" si="147"/>
        <v>-94552544.083114356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-94552544.083114356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-393968.93367964315</v>
      </c>
      <c r="L2535" s="444">
        <f t="shared" ca="1" si="147"/>
        <v>-94946513.016793996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-94946513.016793996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-395610.47090330831</v>
      </c>
      <c r="L2536" s="444">
        <f t="shared" ca="1" si="147"/>
        <v>-95342123.487697303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-95342123.487697303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-397258.84786540543</v>
      </c>
      <c r="L2537" s="444">
        <f t="shared" ca="1" si="147"/>
        <v>-95739382.335562706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-95739382.335562706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-398914.09306484461</v>
      </c>
      <c r="L2538" s="444">
        <f t="shared" ca="1" si="147"/>
        <v>-96138296.428627551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-96138296.428627551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-400576.23511928145</v>
      </c>
      <c r="L2539" s="444">
        <f t="shared" ca="1" si="147"/>
        <v>-96538872.663746834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-96538872.663746834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-402245.30276561179</v>
      </c>
      <c r="L2540" s="444">
        <f t="shared" ca="1" si="147"/>
        <v>-96941117.966512442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-96941117.966512442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-403921.32486046851</v>
      </c>
      <c r="L2541" s="444">
        <f t="shared" ca="1" si="147"/>
        <v>-97345039.29137291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-97345039.29137291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-405604.33038072044</v>
      </c>
      <c r="L2542" s="444">
        <f t="shared" ca="1" si="147"/>
        <v>-97750643.621753633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-97750643.621753633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-407294.34842397348</v>
      </c>
      <c r="L2543" s="444">
        <f t="shared" ca="1" si="147"/>
        <v>-98157937.970177606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-98157937.970177606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-408991.40820907336</v>
      </c>
      <c r="L2544" s="444">
        <f t="shared" ca="1" si="147"/>
        <v>-98566929.378386676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-98566929.378386676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-410695.53907661117</v>
      </c>
      <c r="L2545" s="444">
        <f t="shared" ca="1" si="147"/>
        <v>-98977624.917463288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-98977624.917463288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-412406.77048943035</v>
      </c>
      <c r="L2546" s="444">
        <f t="shared" ca="1" si="147"/>
        <v>-99390031.687952712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-99390031.687952712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-414125.13203313632</v>
      </c>
      <c r="L2547" s="444">
        <f t="shared" ca="1" si="147"/>
        <v>-99804156.819985852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-99804156.819985852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-415850.6534166077</v>
      </c>
      <c r="L2548" s="444">
        <f t="shared" ca="1" si="147"/>
        <v>-100220007.47340246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-100220007.47340246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-417583.36447251023</v>
      </c>
      <c r="L2549" s="444">
        <f t="shared" ca="1" si="147"/>
        <v>-100637590.83787496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-100637590.83787496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-419323.29515781236</v>
      </c>
      <c r="L2550" s="444">
        <f t="shared" ca="1" si="147"/>
        <v>-101056914.13303277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-101056914.13303277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-421070.47555430321</v>
      </c>
      <c r="L2551" s="444">
        <f t="shared" ca="1" si="147"/>
        <v>-101477984.60858707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-101477984.60858707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-422824.93586911279</v>
      </c>
      <c r="L2552" s="444">
        <f t="shared" ca="1" si="147"/>
        <v>-101900809.54445618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-101900809.54445618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-424586.70643523411</v>
      </c>
      <c r="L2553" s="444">
        <f t="shared" ca="1" si="147"/>
        <v>-102325396.25089142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-102325396.25089142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-426355.81771204754</v>
      </c>
      <c r="L2554" s="444">
        <f t="shared" ca="1" si="147"/>
        <v>-102751752.06860347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-102751752.06860347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-428132.3002858478</v>
      </c>
      <c r="L2555" s="444">
        <f t="shared" ca="1" si="147"/>
        <v>-103179884.36888932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-103179884.36888932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-429916.18487037212</v>
      </c>
      <c r="L2556" s="444">
        <f t="shared" ca="1" si="147"/>
        <v>-103609800.55375969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-103609800.55375969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-431707.50230733206</v>
      </c>
      <c r="L2557" s="444">
        <f t="shared" ca="1" si="147"/>
        <v>-104041508.05606702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-104041508.05606702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-433506.28356694593</v>
      </c>
      <c r="L2558" s="444">
        <f t="shared" ref="L2558:L2812" ca="1" si="152">I2558-J2558+K2558</f>
        <v>-104475014.33963397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-104475014.33963397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-435312.55974847486</v>
      </c>
      <c r="L2559" s="444">
        <f t="shared" ca="1" si="152"/>
        <v>-104910326.89938244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-104910326.89938244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-437126.36208076018</v>
      </c>
      <c r="L2560" s="444">
        <f t="shared" ca="1" si="152"/>
        <v>-105347453.2614632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-105347453.2614632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-438947.72192276322</v>
      </c>
      <c r="L2561" s="444">
        <f t="shared" ca="1" si="152"/>
        <v>-105786400.98338597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-105786400.98338597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-440776.67076410819</v>
      </c>
      <c r="L2562" s="444">
        <f t="shared" ca="1" si="152"/>
        <v>-106227177.65415007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-106227177.65415007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-442613.24022562534</v>
      </c>
      <c r="L2563" s="444">
        <f t="shared" ca="1" si="152"/>
        <v>-106669790.8943757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-106669790.8943757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-444457.46205989877</v>
      </c>
      <c r="L2564" s="444">
        <f t="shared" ca="1" si="152"/>
        <v>-107114248.3564356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-107114248.3564356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-446309.36815181497</v>
      </c>
      <c r="L2565" s="444">
        <f t="shared" ca="1" si="152"/>
        <v>-107560557.72458741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-107560557.72458741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-448168.99051911419</v>
      </c>
      <c r="L2566" s="444">
        <f t="shared" ca="1" si="152"/>
        <v>-108008726.71510653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-108008726.71510653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-450036.36131294386</v>
      </c>
      <c r="L2567" s="444">
        <f t="shared" ca="1" si="152"/>
        <v>-108458763.07641947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-108458763.07641947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-451911.51281841449</v>
      </c>
      <c r="L2568" s="444">
        <f t="shared" ca="1" si="152"/>
        <v>-108910674.58923788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-108910674.58923788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-453794.47745515784</v>
      </c>
      <c r="L2569" s="444">
        <f t="shared" ca="1" si="152"/>
        <v>-109364469.06669304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-109364469.06669304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-455685.28777788766</v>
      </c>
      <c r="L2570" s="444">
        <f t="shared" ca="1" si="152"/>
        <v>-109820154.35447092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-109820154.35447092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-457583.97647696215</v>
      </c>
      <c r="L2571" s="444">
        <f t="shared" ca="1" si="152"/>
        <v>-110277738.33094789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-110277738.33094789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-459490.57637894951</v>
      </c>
      <c r="L2572" s="444">
        <f t="shared" ca="1" si="152"/>
        <v>-110737228.90732685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-110737228.90732685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-461405.12044719519</v>
      </c>
      <c r="L2573" s="444">
        <f t="shared" ca="1" si="152"/>
        <v>-111198634.02777404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-111198634.02777404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-463327.64178239182</v>
      </c>
      <c r="L2574" s="444">
        <f t="shared" ca="1" si="152"/>
        <v>-111661961.66955642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-111661961.66955642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-465258.17362315179</v>
      </c>
      <c r="L2575" s="444">
        <f t="shared" ca="1" si="152"/>
        <v>-112127219.84317957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-112127219.84317957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-467196.74934658152</v>
      </c>
      <c r="L2576" s="444">
        <f t="shared" ca="1" si="152"/>
        <v>-112594416.59252615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-112594416.59252615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-469143.40246885899</v>
      </c>
      <c r="L2577" s="444">
        <f t="shared" ca="1" si="152"/>
        <v>-113063559.99499501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-113063559.99499501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-471098.16664581263</v>
      </c>
      <c r="L2578" s="444">
        <f t="shared" ca="1" si="152"/>
        <v>-113534658.16164082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-113534658.16164082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-473061.07567350339</v>
      </c>
      <c r="L2579" s="444">
        <f t="shared" ca="1" si="152"/>
        <v>-114007719.23731433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-114007719.23731433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-475032.16348880972</v>
      </c>
      <c r="L2580" s="444">
        <f t="shared" ca="1" si="152"/>
        <v>-114482751.40080313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-114482751.40080313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-477011.46417001303</v>
      </c>
      <c r="L2581" s="444">
        <f t="shared" ca="1" si="152"/>
        <v>-114959762.86497314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-114959762.86497314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-478999.0119373881</v>
      </c>
      <c r="L2582" s="444">
        <f t="shared" ca="1" si="152"/>
        <v>-115438761.87691054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-115438761.87691054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-480994.84115379391</v>
      </c>
      <c r="L2583" s="444">
        <f t="shared" ca="1" si="152"/>
        <v>-115919756.71806434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-115919756.71806434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-482998.98632526805</v>
      </c>
      <c r="L2584" s="444">
        <f t="shared" ca="1" si="152"/>
        <v>-116402755.7043896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-116402755.7043896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-485011.48210162332</v>
      </c>
      <c r="L2585" s="444">
        <f t="shared" ca="1" si="152"/>
        <v>-116887767.18649122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-116887767.18649122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-487032.36327704677</v>
      </c>
      <c r="L2586" s="444">
        <f t="shared" ca="1" si="152"/>
        <v>-117374799.54976827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-117374799.54976827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-489061.66479070118</v>
      </c>
      <c r="L2587" s="444">
        <f t="shared" ca="1" si="152"/>
        <v>-117863861.21455897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-117863861.21455897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-491099.42172732903</v>
      </c>
      <c r="L2588" s="444">
        <f t="shared" ca="1" si="152"/>
        <v>-118354960.6362863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-118354960.6362863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-493145.66931785957</v>
      </c>
      <c r="L2589" s="444">
        <f t="shared" ca="1" si="152"/>
        <v>-118848106.30560416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-118848106.30560416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-495200.44294001732</v>
      </c>
      <c r="L2590" s="444">
        <f t="shared" ca="1" si="152"/>
        <v>-119343306.74854417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-119343306.74854417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-497263.77811893407</v>
      </c>
      <c r="L2591" s="444">
        <f t="shared" ca="1" si="152"/>
        <v>-119840570.52666311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-119840570.52666311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-499335.71052776289</v>
      </c>
      <c r="L2592" s="444">
        <f t="shared" ca="1" si="152"/>
        <v>-120339906.23719087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-120339906.23719087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-501416.27598829527</v>
      </c>
      <c r="L2593" s="444">
        <f t="shared" ca="1" si="152"/>
        <v>-120841322.51317917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-120841322.51317917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-503505.51047157985</v>
      </c>
      <c r="L2594" s="444">
        <f t="shared" ca="1" si="152"/>
        <v>-121344828.02365075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-121344828.02365075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-505603.45009854482</v>
      </c>
      <c r="L2595" s="444">
        <f t="shared" ca="1" si="152"/>
        <v>-121850431.47374929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-121850431.47374929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-507710.13114062202</v>
      </c>
      <c r="L2596" s="444">
        <f t="shared" ca="1" si="152"/>
        <v>-122358141.60488991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-122358141.60488991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-509825.59002037463</v>
      </c>
      <c r="L2597" s="444">
        <f t="shared" ca="1" si="152"/>
        <v>-122867967.19491029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-122867967.19491029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-511949.8633121262</v>
      </c>
      <c r="L2598" s="444">
        <f t="shared" ca="1" si="152"/>
        <v>-123379917.05822241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-123379917.05822241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-514082.9877425934</v>
      </c>
      <c r="L2599" s="444">
        <f t="shared" ca="1" si="152"/>
        <v>-123894000.045965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-123894000.045965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-516225.00019152084</v>
      </c>
      <c r="L2600" s="444">
        <f t="shared" ca="1" si="152"/>
        <v>-124410225.04615653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-124410225.04615653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-518375.93769231887</v>
      </c>
      <c r="L2601" s="444">
        <f t="shared" ca="1" si="152"/>
        <v>-124928600.98384884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-124928600.98384884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-520535.83743270347</v>
      </c>
      <c r="L2602" s="444">
        <f t="shared" ca="1" si="152"/>
        <v>-125449136.82128154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-125449136.82128154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-522704.73675533966</v>
      </c>
      <c r="L2603" s="444">
        <f t="shared" ca="1" si="152"/>
        <v>-125971841.55803688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-125971841.55803688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-524882.67315848696</v>
      </c>
      <c r="L2604" s="444">
        <f t="shared" ca="1" si="152"/>
        <v>-126496724.23119536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-126496724.23119536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-527069.68429664732</v>
      </c>
      <c r="L2605" s="444">
        <f t="shared" ca="1" si="152"/>
        <v>-127023793.91549201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-127023793.91549201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-529265.8079812167</v>
      </c>
      <c r="L2606" s="444">
        <f t="shared" ca="1" si="152"/>
        <v>-127553059.72347324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-127553059.72347324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-531471.08218113857</v>
      </c>
      <c r="L2607" s="444">
        <f t="shared" ca="1" si="152"/>
        <v>-128084530.80565438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-128084530.80565438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-533685.54502355994</v>
      </c>
      <c r="L2608" s="444">
        <f t="shared" ca="1" si="152"/>
        <v>-128618216.35067794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-128618216.35067794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-535909.23479449144</v>
      </c>
      <c r="L2609" s="444">
        <f t="shared" ca="1" si="152"/>
        <v>-129154125.58547243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-129154125.58547243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-538142.18993946852</v>
      </c>
      <c r="L2610" s="444">
        <f t="shared" ca="1" si="152"/>
        <v>-129692267.7754119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-129692267.7754119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-540384.44906421634</v>
      </c>
      <c r="L2611" s="444">
        <f t="shared" ca="1" si="152"/>
        <v>-130232652.22447611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-130232652.22447611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-542636.05093531718</v>
      </c>
      <c r="L2612" s="444">
        <f t="shared" ca="1" si="152"/>
        <v>-130775288.27541143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-130775288.27541143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-544897.03448088095</v>
      </c>
      <c r="L2613" s="444">
        <f t="shared" ca="1" si="152"/>
        <v>-131320185.30989231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-131320185.30989231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-547167.43879121798</v>
      </c>
      <c r="L2614" s="444">
        <f t="shared" ca="1" si="152"/>
        <v>-131867352.74868353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-131867352.74868353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-549447.30311951472</v>
      </c>
      <c r="L2615" s="444">
        <f t="shared" ca="1" si="152"/>
        <v>-132416800.05180304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-132416800.05180304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-551736.66688251263</v>
      </c>
      <c r="L2616" s="444">
        <f t="shared" ca="1" si="152"/>
        <v>-132968536.71868555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-132968536.71868555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-554035.5696611898</v>
      </c>
      <c r="L2617" s="444">
        <f t="shared" ca="1" si="152"/>
        <v>-133522572.28834674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-133522572.28834674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-556344.0512014447</v>
      </c>
      <c r="L2618" s="444">
        <f t="shared" ca="1" si="152"/>
        <v>-134078916.33954819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-134078916.33954819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-558662.15141478414</v>
      </c>
      <c r="L2619" s="444">
        <f t="shared" ca="1" si="152"/>
        <v>-134637578.49096298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-134637578.49096298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-560989.91037901246</v>
      </c>
      <c r="L2620" s="444">
        <f t="shared" ca="1" si="152"/>
        <v>-135198568.401342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-135198568.401342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-563327.36833892507</v>
      </c>
      <c r="L2621" s="444">
        <f t="shared" ca="1" si="152"/>
        <v>-135761895.76968092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-135761895.76968092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-565674.56570700381</v>
      </c>
      <c r="L2622" s="444">
        <f t="shared" ca="1" si="152"/>
        <v>-136327570.33538792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-136327570.33538792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-568031.54306411627</v>
      </c>
      <c r="L2623" s="444">
        <f t="shared" ca="1" si="152"/>
        <v>-136895601.87845203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-136895601.87845203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-570398.34116021683</v>
      </c>
      <c r="L2624" s="444">
        <f t="shared" ca="1" si="152"/>
        <v>-137466000.21961224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-137466000.21961224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-572775.00091505097</v>
      </c>
      <c r="L2625" s="444">
        <f t="shared" ca="1" si="152"/>
        <v>-138038775.22052729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-138038775.22052729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-575161.56341886369</v>
      </c>
      <c r="L2626" s="444">
        <f t="shared" ca="1" si="152"/>
        <v>-138613936.78394616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-138613936.78394616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-577558.06993310899</v>
      </c>
      <c r="L2627" s="444">
        <f t="shared" ca="1" si="152"/>
        <v>-139191494.85387927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-139191494.85387927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-579964.56189116358</v>
      </c>
      <c r="L2628" s="444">
        <f t="shared" ca="1" si="152"/>
        <v>-139771459.41577044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-139771459.41577044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-582381.08089904347</v>
      </c>
      <c r="L2629" s="444">
        <f t="shared" ca="1" si="152"/>
        <v>-140353840.49666947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-140353840.49666947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-584807.66873612278</v>
      </c>
      <c r="L2630" s="444">
        <f t="shared" ca="1" si="152"/>
        <v>-140938648.1654056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-140938648.1654056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-587244.3673558567</v>
      </c>
      <c r="L2631" s="444">
        <f t="shared" ca="1" si="152"/>
        <v>-141525892.53276145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-141525892.53276145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-589691.21888650605</v>
      </c>
      <c r="L2632" s="444">
        <f t="shared" ca="1" si="152"/>
        <v>-142115583.75164795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-142115583.75164795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-592148.26563186641</v>
      </c>
      <c r="L2633" s="444">
        <f t="shared" ca="1" si="152"/>
        <v>-142707732.0172798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-142707732.0172798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-594615.5500719992</v>
      </c>
      <c r="L2634" s="444">
        <f t="shared" ca="1" si="152"/>
        <v>-143302347.56735179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-143302347.56735179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-597093.11486396578</v>
      </c>
      <c r="L2635" s="444">
        <f t="shared" ca="1" si="152"/>
        <v>-143899440.68221575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-143899440.68221575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-599581.00284256565</v>
      </c>
      <c r="L2636" s="444">
        <f t="shared" ca="1" si="152"/>
        <v>-144499021.68505833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-144499021.68505833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-602079.2570210764</v>
      </c>
      <c r="L2637" s="444">
        <f t="shared" ca="1" si="152"/>
        <v>-145101100.9420794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-145101100.9420794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-604587.92059199745</v>
      </c>
      <c r="L2638" s="444">
        <f t="shared" ca="1" si="152"/>
        <v>-145705688.86267141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-145705688.86267141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-607107.03692779748</v>
      </c>
      <c r="L2639" s="444">
        <f t="shared" ca="1" si="152"/>
        <v>-146312795.89959919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-146312795.89959919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-609636.64958166331</v>
      </c>
      <c r="L2640" s="444">
        <f t="shared" ca="1" si="152"/>
        <v>-146922432.54918087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-146922432.54918087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-612176.80228825356</v>
      </c>
      <c r="L2641" s="444">
        <f t="shared" ca="1" si="152"/>
        <v>-147534609.35146913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-147534609.35146913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-614727.53896445467</v>
      </c>
      <c r="L2642" s="444">
        <f t="shared" ca="1" si="152"/>
        <v>-148149336.89043358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-148149336.89043358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-617288.90371013992</v>
      </c>
      <c r="L2643" s="444">
        <f t="shared" ca="1" si="152"/>
        <v>-148766625.79414371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-148766625.79414371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-619860.94080893206</v>
      </c>
      <c r="L2644" s="444">
        <f t="shared" ca="1" si="152"/>
        <v>-149386486.73495263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-149386486.73495263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-622443.69472896925</v>
      </c>
      <c r="L2645" s="444">
        <f t="shared" ca="1" si="152"/>
        <v>-150008930.4296816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-150008930.4296816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-625037.21012367331</v>
      </c>
      <c r="L2646" s="444">
        <f t="shared" ca="1" si="152"/>
        <v>-150633967.63980529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-150633967.63980529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-627641.53183252201</v>
      </c>
      <c r="L2647" s="444">
        <f t="shared" ca="1" si="152"/>
        <v>-151261609.1716378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-151261609.1716378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-630256.7048818242</v>
      </c>
      <c r="L2648" s="444">
        <f t="shared" ca="1" si="152"/>
        <v>-151891865.87651962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-151891865.87651962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-632882.77448549843</v>
      </c>
      <c r="L2649" s="444">
        <f t="shared" ca="1" si="152"/>
        <v>-152524748.65100512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-152524748.65100512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-635519.78604585468</v>
      </c>
      <c r="L2650" s="444">
        <f t="shared" ca="1" si="152"/>
        <v>-153160268.43705097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-153160268.43705097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-638167.78515437897</v>
      </c>
      <c r="L2651" s="444">
        <f t="shared" ca="1" si="152"/>
        <v>-153798436.22220534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-153798436.22220534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-640826.81759252225</v>
      </c>
      <c r="L2652" s="444">
        <f t="shared" ca="1" si="152"/>
        <v>-154439263.03979787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-154439263.03979787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-643496.92933249113</v>
      </c>
      <c r="L2653" s="444">
        <f t="shared" ca="1" si="152"/>
        <v>-155082759.96913037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-155082759.96913037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-646178.16653804318</v>
      </c>
      <c r="L2654" s="444">
        <f t="shared" ca="1" si="152"/>
        <v>-155728938.1356684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-155728938.1356684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-648870.57556528493</v>
      </c>
      <c r="L2655" s="444">
        <f t="shared" ca="1" si="152"/>
        <v>-156377808.71123368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-156377808.71123368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-651574.20296347362</v>
      </c>
      <c r="L2656" s="444">
        <f t="shared" ca="1" si="152"/>
        <v>-157029382.91419715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-157029382.91419715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-654289.09547582141</v>
      </c>
      <c r="L2657" s="444">
        <f t="shared" ca="1" si="152"/>
        <v>-157683672.00967297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-157683672.00967297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-657015.30004030408</v>
      </c>
      <c r="L2658" s="444">
        <f t="shared" ca="1" si="152"/>
        <v>-158340687.30971327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-158340687.30971327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-659752.86379047192</v>
      </c>
      <c r="L2659" s="444">
        <f t="shared" ca="1" si="152"/>
        <v>-159000440.17350376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-159000440.17350376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-662501.83405626565</v>
      </c>
      <c r="L2660" s="444">
        <f t="shared" ca="1" si="152"/>
        <v>-159662942.00756001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-159662942.00756001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-665262.25836483343</v>
      </c>
      <c r="L2661" s="444">
        <f t="shared" ca="1" si="152"/>
        <v>-160328204.26592484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-160328204.26592484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-668034.18444135354</v>
      </c>
      <c r="L2662" s="444">
        <f t="shared" ca="1" si="152"/>
        <v>-160996238.4503662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-160996238.4503662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-670817.66020985914</v>
      </c>
      <c r="L2663" s="444">
        <f t="shared" ca="1" si="152"/>
        <v>-161667056.11057606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-161667056.11057606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-673612.73379406694</v>
      </c>
      <c r="L2664" s="444">
        <f t="shared" ca="1" si="152"/>
        <v>-162340668.84437013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-162340668.84437013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-676419.45351820881</v>
      </c>
      <c r="L2665" s="444">
        <f t="shared" ca="1" si="152"/>
        <v>-163017088.29788834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-163017088.29788834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-679237.86790786812</v>
      </c>
      <c r="L2666" s="444">
        <f t="shared" ca="1" si="152"/>
        <v>-163696326.16579622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-163696326.16579622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-682068.02569081762</v>
      </c>
      <c r="L2667" s="444">
        <f t="shared" ca="1" si="152"/>
        <v>-164378394.19148704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-164378394.19148704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-684909.97579786263</v>
      </c>
      <c r="L2668" s="444">
        <f t="shared" ca="1" si="152"/>
        <v>-165063304.16728491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-165063304.16728491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-687763.76736368705</v>
      </c>
      <c r="L2669" s="444">
        <f t="shared" ca="1" si="152"/>
        <v>-165751067.9346486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-165751067.9346486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-690629.44972770254</v>
      </c>
      <c r="L2670" s="444">
        <f t="shared" ca="1" si="152"/>
        <v>-166441697.38437632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-166441697.38437632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-693507.07243490126</v>
      </c>
      <c r="L2671" s="444">
        <f t="shared" ca="1" si="152"/>
        <v>-167135204.45681122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-167135204.45681122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-696396.68523671338</v>
      </c>
      <c r="L2672" s="444">
        <f t="shared" ca="1" si="152"/>
        <v>-167831601.14204794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-167831601.14204794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-699298.33809186646</v>
      </c>
      <c r="L2673" s="444">
        <f t="shared" ca="1" si="152"/>
        <v>-168530899.48013982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-168530899.48013982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-702212.08116724924</v>
      </c>
      <c r="L2674" s="444">
        <f t="shared" ca="1" si="152"/>
        <v>-169233111.56130707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-169233111.56130707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-705137.96483877942</v>
      </c>
      <c r="L2675" s="444">
        <f t="shared" ca="1" si="152"/>
        <v>-169938249.52614585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-169938249.52614585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-708076.03969227429</v>
      </c>
      <c r="L2676" s="444">
        <f t="shared" ca="1" si="152"/>
        <v>-170646325.56583813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-170646325.56583813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-711026.35652432556</v>
      </c>
      <c r="L2677" s="444">
        <f t="shared" ca="1" si="152"/>
        <v>-171357351.92236245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-171357351.92236245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-713988.9663431769</v>
      </c>
      <c r="L2678" s="444">
        <f t="shared" ca="1" si="152"/>
        <v>-172071340.88870561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-172071340.88870561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-716963.9203696067</v>
      </c>
      <c r="L2679" s="444">
        <f t="shared" ca="1" si="152"/>
        <v>-172788304.80907521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-172788304.80907521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-719951.27003781334</v>
      </c>
      <c r="L2680" s="444">
        <f t="shared" ca="1" si="152"/>
        <v>-173508256.07911301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-173508256.07911301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-722951.0669963042</v>
      </c>
      <c r="L2681" s="444">
        <f t="shared" ca="1" si="152"/>
        <v>-174231207.14610931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-174231207.14610931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-725963.36310878885</v>
      </c>
      <c r="L2682" s="444">
        <f t="shared" ca="1" si="152"/>
        <v>-174957170.5092181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-174957170.5092181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-728988.21045507537</v>
      </c>
      <c r="L2683" s="444">
        <f t="shared" ca="1" si="152"/>
        <v>-175686158.71967319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-175686158.71967319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-732025.66133197164</v>
      </c>
      <c r="L2684" s="444">
        <f t="shared" ca="1" si="152"/>
        <v>-176418184.38100517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-176418184.38100517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-735075.76825418824</v>
      </c>
      <c r="L2685" s="444">
        <f t="shared" ca="1" si="152"/>
        <v>-177153260.14925936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-177153260.14925936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-738138.5839552473</v>
      </c>
      <c r="L2686" s="444">
        <f t="shared" ca="1" si="152"/>
        <v>-177891398.73321462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-177891398.73321462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-741214.16138839419</v>
      </c>
      <c r="L2687" s="444">
        <f t="shared" ca="1" si="152"/>
        <v>-178632612.89460301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-178632612.89460301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-744302.5537275126</v>
      </c>
      <c r="L2688" s="444">
        <f t="shared" ca="1" si="152"/>
        <v>-179376915.44833052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-179376915.44833052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-747403.81436804379</v>
      </c>
      <c r="L2689" s="444">
        <f t="shared" ca="1" si="152"/>
        <v>-180124319.26269856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-180124319.26269856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-750517.99692791072</v>
      </c>
      <c r="L2690" s="444">
        <f t="shared" ca="1" si="152"/>
        <v>-180874837.25962648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-180874837.25962648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-753645.1552484436</v>
      </c>
      <c r="L2691" s="444">
        <f t="shared" ca="1" si="152"/>
        <v>-181628482.41487491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-181628482.41487491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-756785.34339531208</v>
      </c>
      <c r="L2692" s="444">
        <f t="shared" ca="1" si="152"/>
        <v>-182385267.75827023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-182385267.75827023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-759938.61565945926</v>
      </c>
      <c r="L2693" s="444">
        <f t="shared" ca="1" si="152"/>
        <v>-183145206.37392968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-183145206.37392968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-763105.02655804029</v>
      </c>
      <c r="L2694" s="444">
        <f t="shared" ca="1" si="152"/>
        <v>-183908311.40048772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-183908311.40048772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-766284.6308353655</v>
      </c>
      <c r="L2695" s="444">
        <f t="shared" ca="1" si="152"/>
        <v>-184674596.03132308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-184674596.03132308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-769477.48346384615</v>
      </c>
      <c r="L2696" s="444">
        <f t="shared" ca="1" si="152"/>
        <v>-185444073.51478693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-185444073.51478693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-772683.63964494551</v>
      </c>
      <c r="L2697" s="444">
        <f t="shared" ca="1" si="152"/>
        <v>-186216757.15443188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-186216757.15443188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-775903.15481013281</v>
      </c>
      <c r="L2698" s="444">
        <f t="shared" ca="1" si="152"/>
        <v>-186992660.30924201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-186992660.30924201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-779136.08462184167</v>
      </c>
      <c r="L2699" s="444">
        <f t="shared" ca="1" si="152"/>
        <v>-187771796.39386386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-187771796.39386386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-782382.48497443274</v>
      </c>
      <c r="L2700" s="444">
        <f t="shared" ca="1" si="152"/>
        <v>-188554178.8788383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-188554178.8788383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-785642.41199515958</v>
      </c>
      <c r="L2701" s="444">
        <f t="shared" ca="1" si="152"/>
        <v>-189339821.29083347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-189339821.29083347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-788915.92204513948</v>
      </c>
      <c r="L2702" s="444">
        <f t="shared" ca="1" si="152"/>
        <v>-190128737.21287861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-190128737.21287861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-792203.0717203276</v>
      </c>
      <c r="L2703" s="444">
        <f t="shared" ca="1" si="152"/>
        <v>-190920940.28459895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-190920940.28459895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-795503.91785249556</v>
      </c>
      <c r="L2704" s="444">
        <f t="shared" ca="1" si="152"/>
        <v>-191716444.20245144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-191716444.20245144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-798818.51751021435</v>
      </c>
      <c r="L2705" s="444">
        <f t="shared" ca="1" si="152"/>
        <v>-192515262.71996164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-192515262.71996164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-802146.92799984012</v>
      </c>
      <c r="L2706" s="444">
        <f t="shared" ca="1" si="152"/>
        <v>-193317409.6479615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-193317409.6479615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-805489.20686650625</v>
      </c>
      <c r="L2707" s="444">
        <f t="shared" ca="1" si="152"/>
        <v>-194122898.854828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-194122898.854828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-808845.41189511667</v>
      </c>
      <c r="L2708" s="444">
        <f t="shared" ca="1" si="152"/>
        <v>-194931744.26672313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-194931744.26672313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-812215.60111134639</v>
      </c>
      <c r="L2709" s="444">
        <f t="shared" ca="1" si="152"/>
        <v>-195743959.86783448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-195743959.86783448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-815599.83278264361</v>
      </c>
      <c r="L2710" s="444">
        <f t="shared" ca="1" si="152"/>
        <v>-196559559.70061713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-196559559.70061713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-818998.16541923804</v>
      </c>
      <c r="L2711" s="444">
        <f t="shared" ca="1" si="152"/>
        <v>-197378557.86603639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-197378557.86603639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-822410.65777515154</v>
      </c>
      <c r="L2712" s="444">
        <f t="shared" ca="1" si="152"/>
        <v>-198200968.52381155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-198200968.52381155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-825837.36884921475</v>
      </c>
      <c r="L2713" s="444">
        <f t="shared" ca="1" si="152"/>
        <v>-199026805.89266077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-199026805.89266077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-829278.35788608657</v>
      </c>
      <c r="L2714" s="444">
        <f t="shared" ca="1" si="152"/>
        <v>-199856084.25054684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-199856084.25054684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-832733.68437727855</v>
      </c>
      <c r="L2715" s="444">
        <f t="shared" ca="1" si="152"/>
        <v>-200688817.93492413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-200688817.93492413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-836203.40806218388</v>
      </c>
      <c r="L2716" s="444">
        <f t="shared" ca="1" si="152"/>
        <v>-201525021.34298632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-201525021.34298632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-839687.58892910962</v>
      </c>
      <c r="L2717" s="444">
        <f t="shared" ca="1" si="152"/>
        <v>-202364708.93191543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-202364708.93191543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-843186.28721631423</v>
      </c>
      <c r="L2718" s="444">
        <f t="shared" ca="1" si="152"/>
        <v>-203207895.21913174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-203207895.21913174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-846699.56341304886</v>
      </c>
      <c r="L2719" s="444">
        <f t="shared" ca="1" si="152"/>
        <v>-204054594.78254479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-204054594.78254479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-850227.47826060327</v>
      </c>
      <c r="L2720" s="444">
        <f t="shared" ca="1" si="152"/>
        <v>-204904822.2608054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-204904822.2608054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-853770.09275335586</v>
      </c>
      <c r="L2721" s="444">
        <f t="shared" ca="1" si="152"/>
        <v>-205758592.35355875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-205758592.35355875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-857327.46813982807</v>
      </c>
      <c r="L2722" s="444">
        <f t="shared" ca="1" si="152"/>
        <v>-206615919.82169858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-206615919.82169858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-860899.66592374409</v>
      </c>
      <c r="L2723" s="444">
        <f t="shared" ca="1" si="152"/>
        <v>-207476819.48762232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-207476819.48762232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-864486.74786509294</v>
      </c>
      <c r="L2724" s="444">
        <f t="shared" ca="1" si="152"/>
        <v>-208341306.2354874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-208341306.2354874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-868088.77598119748</v>
      </c>
      <c r="L2725" s="444">
        <f t="shared" ca="1" si="152"/>
        <v>-209209395.01146859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-209209395.01146859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-871705.81254778593</v>
      </c>
      <c r="L2726" s="444">
        <f t="shared" ca="1" si="152"/>
        <v>-210081100.82401636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-210081100.82401636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-875337.92010006821</v>
      </c>
      <c r="L2727" s="444">
        <f t="shared" ca="1" si="152"/>
        <v>-210956438.74411643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-210956438.74411643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-878985.1614338184</v>
      </c>
      <c r="L2728" s="444">
        <f t="shared" ca="1" si="152"/>
        <v>-211835423.90555024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-211835423.90555024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-882647.59960645915</v>
      </c>
      <c r="L2729" s="444">
        <f t="shared" ca="1" si="152"/>
        <v>-212718071.5051567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-212718071.5051567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-886325.29793815291</v>
      </c>
      <c r="L2730" s="444">
        <f t="shared" ca="1" si="152"/>
        <v>-213604396.80309483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-213604396.80309483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-890018.32001289516</v>
      </c>
      <c r="L2731" s="444">
        <f t="shared" ca="1" si="152"/>
        <v>-214494415.12310773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-214494415.12310773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-893726.72967961559</v>
      </c>
      <c r="L2732" s="444">
        <f t="shared" ca="1" si="152"/>
        <v>-215388141.85278735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-215388141.85278735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-897450.59105328063</v>
      </c>
      <c r="L2733" s="444">
        <f t="shared" ca="1" si="152"/>
        <v>-216285592.44384062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-216285592.44384062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-901189.96851600253</v>
      </c>
      <c r="L2734" s="444">
        <f t="shared" ca="1" si="152"/>
        <v>-217186782.41235662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-217186782.41235662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-904944.92671815259</v>
      </c>
      <c r="L2735" s="444">
        <f t="shared" ca="1" si="152"/>
        <v>-218091727.33907476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-218091727.33907476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-908715.53057947813</v>
      </c>
      <c r="L2736" s="444">
        <f t="shared" ca="1" si="152"/>
        <v>-219000442.86965424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-219000442.86965424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-912501.84529022593</v>
      </c>
      <c r="L2737" s="444">
        <f t="shared" ca="1" si="152"/>
        <v>-219912944.71494445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-219912944.71494445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-916303.93631226849</v>
      </c>
      <c r="L2738" s="444">
        <f t="shared" ca="1" si="152"/>
        <v>-220829248.65125671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-220829248.65125671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-920121.86938023614</v>
      </c>
      <c r="L2739" s="444">
        <f t="shared" ca="1" si="152"/>
        <v>-221749370.52063695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-221749370.52063695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-923955.71050265396</v>
      </c>
      <c r="L2740" s="444">
        <f t="shared" ca="1" si="152"/>
        <v>-222673326.2311396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-222673326.2311396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-927805.52596308151</v>
      </c>
      <c r="L2741" s="444">
        <f t="shared" ca="1" si="152"/>
        <v>-223601131.75710267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-223601131.75710267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-931671.3823212611</v>
      </c>
      <c r="L2742" s="444">
        <f t="shared" ca="1" si="152"/>
        <v>-224532803.13942394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-224532803.13942394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-935553.34641426627</v>
      </c>
      <c r="L2743" s="444">
        <f t="shared" ca="1" si="152"/>
        <v>-225468356.4858382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-225468356.4858382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-939451.48535765905</v>
      </c>
      <c r="L2744" s="444">
        <f t="shared" ca="1" si="152"/>
        <v>-226407807.97119588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-226407807.97119588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-943365.86654664949</v>
      </c>
      <c r="L2745" s="444">
        <f t="shared" ca="1" si="152"/>
        <v>-227351173.83774254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-227351173.83774254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-947296.55765726056</v>
      </c>
      <c r="L2746" s="444">
        <f t="shared" ca="1" si="152"/>
        <v>-228298470.39539981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-228298470.39539981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-951243.62664749916</v>
      </c>
      <c r="L2747" s="444">
        <f t="shared" ca="1" si="152"/>
        <v>-229249714.02204731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-229249714.02204731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-955207.14175853028</v>
      </c>
      <c r="L2748" s="444">
        <f t="shared" ca="1" si="152"/>
        <v>-230204921.16380584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-230204921.16380584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-959187.17151585768</v>
      </c>
      <c r="L2749" s="444">
        <f t="shared" ca="1" si="152"/>
        <v>-231164108.33532169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-231164108.33532169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-963183.78473050694</v>
      </c>
      <c r="L2750" s="444">
        <f t="shared" ca="1" si="152"/>
        <v>-232127292.12005219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-232127292.12005219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-967197.05050021748</v>
      </c>
      <c r="L2751" s="444">
        <f t="shared" ca="1" si="152"/>
        <v>-233094489.1705524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-233094489.1705524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-971227.03821063507</v>
      </c>
      <c r="L2752" s="444">
        <f t="shared" ca="1" si="152"/>
        <v>-234065716.20876303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-234065716.20876303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-975273.81753651274</v>
      </c>
      <c r="L2753" s="444">
        <f t="shared" ca="1" si="152"/>
        <v>-235040990.02629954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-235040990.02629954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-979337.45844291477</v>
      </c>
      <c r="L2754" s="444">
        <f t="shared" ca="1" si="152"/>
        <v>-236020327.48474246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-236020327.48474246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-983418.03118642687</v>
      </c>
      <c r="L2755" s="444">
        <f t="shared" ca="1" si="152"/>
        <v>-237003745.51592889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-237003745.51592889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-987515.60631637031</v>
      </c>
      <c r="L2756" s="444">
        <f t="shared" ca="1" si="152"/>
        <v>-237991261.12224525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-237991261.12224525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-991630.25467602187</v>
      </c>
      <c r="L2757" s="444">
        <f t="shared" ca="1" si="152"/>
        <v>-238982891.37692127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-238982891.37692127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-995762.0474038386</v>
      </c>
      <c r="L2758" s="444">
        <f t="shared" ca="1" si="152"/>
        <v>-239978653.42432511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-239978653.42432511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-999911.05593468796</v>
      </c>
      <c r="L2759" s="444">
        <f t="shared" ca="1" si="152"/>
        <v>-240978564.48025981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-240978564.48025981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-1004077.3520010825</v>
      </c>
      <c r="L2760" s="444">
        <f t="shared" ca="1" si="152"/>
        <v>-241982641.83226088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-241982641.83226088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-1008261.0076344203</v>
      </c>
      <c r="L2761" s="444">
        <f t="shared" ca="1" si="152"/>
        <v>-242990902.83989531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-242990902.83989531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-1012462.0951662305</v>
      </c>
      <c r="L2762" s="444">
        <f t="shared" ca="1" si="152"/>
        <v>-244003364.93506154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-244003364.93506154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-1016680.6872294231</v>
      </c>
      <c r="L2763" s="444">
        <f t="shared" ca="1" si="152"/>
        <v>-245020045.62229097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-245020045.62229097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-1020916.8567595457</v>
      </c>
      <c r="L2764" s="444">
        <f t="shared" ca="1" si="152"/>
        <v>-246040962.47905052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-246040962.47905052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-1025170.6769960438</v>
      </c>
      <c r="L2765" s="444">
        <f t="shared" ca="1" si="152"/>
        <v>-247066133.15604657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-247066133.15604657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-1029442.2214835274</v>
      </c>
      <c r="L2766" s="444">
        <f t="shared" ca="1" si="152"/>
        <v>-248095575.3775301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-248095575.3775301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-1033731.5640730421</v>
      </c>
      <c r="L2767" s="444">
        <f t="shared" ca="1" si="152"/>
        <v>-249129306.94160315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-249129306.94160315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-1038038.7789233463</v>
      </c>
      <c r="L2768" s="444">
        <f t="shared" ca="1" si="152"/>
        <v>-250167345.72052649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-250167345.72052649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-1042363.9405021935</v>
      </c>
      <c r="L2769" s="444">
        <f t="shared" ca="1" si="152"/>
        <v>-251209709.66102868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-251209709.66102868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-1046707.1235876195</v>
      </c>
      <c r="L2770" s="444">
        <f t="shared" ca="1" si="152"/>
        <v>-252256416.78461629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-252256416.78461629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-1051068.4032692343</v>
      </c>
      <c r="L2771" s="444">
        <f t="shared" ca="1" si="152"/>
        <v>-253307485.18788552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-253307485.18788552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-1055447.854949523</v>
      </c>
      <c r="L2772" s="444">
        <f t="shared" ca="1" si="152"/>
        <v>-254362933.04283506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-254362933.04283506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-1059845.5543451463</v>
      </c>
      <c r="L2773" s="444">
        <f t="shared" ca="1" si="152"/>
        <v>-255422778.59718022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-255422778.59718022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-1064261.577488251</v>
      </c>
      <c r="L2774" s="444">
        <f t="shared" ca="1" si="152"/>
        <v>-256487040.17466846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-256487040.17466846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-1068696.0007277851</v>
      </c>
      <c r="L2775" s="444">
        <f t="shared" ca="1" si="152"/>
        <v>-257555736.17539623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-257555736.17539623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-1073148.9007308178</v>
      </c>
      <c r="L2776" s="444">
        <f t="shared" ca="1" si="152"/>
        <v>-258628885.07612705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-258628885.07612705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-1077620.3544838626</v>
      </c>
      <c r="L2777" s="444">
        <f t="shared" ca="1" si="152"/>
        <v>-259706505.43061092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-259706505.43061092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-1082110.4392942123</v>
      </c>
      <c r="L2778" s="444">
        <f t="shared" ca="1" si="152"/>
        <v>-260788615.86990514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-260788615.86990514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-1086619.2327912715</v>
      </c>
      <c r="L2779" s="444">
        <f t="shared" ca="1" si="152"/>
        <v>-261875235.10269642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-261875235.10269642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-1091146.8129279017</v>
      </c>
      <c r="L2780" s="444">
        <f t="shared" ca="1" si="152"/>
        <v>-262966381.91562432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-262966381.91562432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-1095693.2579817679</v>
      </c>
      <c r="L2781" s="444">
        <f t="shared" ca="1" si="152"/>
        <v>-264062075.1736061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-264062075.1736061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-1100258.646556692</v>
      </c>
      <c r="L2782" s="444">
        <f t="shared" ca="1" si="152"/>
        <v>-265162333.8201628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-265162333.8201628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-1104843.0575840115</v>
      </c>
      <c r="L2783" s="444">
        <f t="shared" ca="1" si="152"/>
        <v>-266267176.87774682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-266267176.87774682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-1109446.570323945</v>
      </c>
      <c r="L2784" s="444">
        <f t="shared" ca="1" si="152"/>
        <v>-267376623.44807076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-267376623.44807076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-1114069.2643669615</v>
      </c>
      <c r="L2785" s="444">
        <f t="shared" ca="1" si="152"/>
        <v>-268490692.71243775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-268490692.71243775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-1118711.2196351574</v>
      </c>
      <c r="L2786" s="444">
        <f t="shared" ca="1" si="152"/>
        <v>-269609403.93207288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-269609403.93207288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-1123372.516383637</v>
      </c>
      <c r="L2787" s="444">
        <f t="shared" ca="1" si="152"/>
        <v>-270732776.44845653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-270732776.44845653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-1128053.2352019022</v>
      </c>
      <c r="L2788" s="444">
        <f t="shared" ca="1" si="152"/>
        <v>-271860829.68365842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-271860829.68365842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-1132753.4570152434</v>
      </c>
      <c r="L2789" s="444">
        <f t="shared" ca="1" si="152"/>
        <v>-272993583.14067364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-272993583.14067364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-1137473.2630861402</v>
      </c>
      <c r="L2790" s="444">
        <f t="shared" ca="1" si="152"/>
        <v>-274131056.40375978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-274131056.40375978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-1142212.7350156656</v>
      </c>
      <c r="L2791" s="444">
        <f t="shared" ca="1" si="152"/>
        <v>-275273269.13877547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-275273269.13877547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-1146971.9547448978</v>
      </c>
      <c r="L2792" s="444">
        <f t="shared" ca="1" si="152"/>
        <v>-276420241.09352034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-276420241.09352034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-1151751.0045563348</v>
      </c>
      <c r="L2793" s="444">
        <f t="shared" ca="1" si="152"/>
        <v>-277571992.0980767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-277571992.0980767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-1156549.9670753195</v>
      </c>
      <c r="L2794" s="444">
        <f t="shared" ca="1" si="152"/>
        <v>-278728542.06515205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-278728542.06515205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-1161368.9252714668</v>
      </c>
      <c r="L2795" s="444">
        <f t="shared" ca="1" si="152"/>
        <v>-279889910.9904235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-279889910.9904235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-1166207.9624600979</v>
      </c>
      <c r="L2796" s="444">
        <f t="shared" ca="1" si="152"/>
        <v>-281056118.9528836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-281056118.9528836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-1171067.1623036817</v>
      </c>
      <c r="L2797" s="444">
        <f t="shared" ca="1" si="152"/>
        <v>-282227186.11518729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-282227186.11518729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-1175946.6088132802</v>
      </c>
      <c r="L2798" s="444">
        <f t="shared" ca="1" si="152"/>
        <v>-283403132.72400057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-283403132.72400057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-1180846.3863500024</v>
      </c>
      <c r="L2799" s="444">
        <f t="shared" ca="1" si="152"/>
        <v>-284583979.11035055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-284583979.11035055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-1185766.5796264606</v>
      </c>
      <c r="L2800" s="444">
        <f t="shared" ca="1" si="152"/>
        <v>-285769745.68997699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-285769745.68997699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-1190707.2737082373</v>
      </c>
      <c r="L2801" s="444">
        <f t="shared" ca="1" si="152"/>
        <v>-286960452.96368521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-286960452.96368521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-1195668.554015355</v>
      </c>
      <c r="L2802" s="444">
        <f t="shared" ca="1" si="152"/>
        <v>-288156121.51770055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-288156121.51770055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-1200650.5063237522</v>
      </c>
      <c r="L2803" s="444">
        <f t="shared" ca="1" si="152"/>
        <v>-289356772.02402431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-289356772.02402431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-1205653.2167667679</v>
      </c>
      <c r="L2804" s="444">
        <f t="shared" ca="1" si="152"/>
        <v>-290562425.24079108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-290562425.24079108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-1210676.7718366296</v>
      </c>
      <c r="L2805" s="444">
        <f t="shared" ca="1" si="152"/>
        <v>-291773102.01262772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-291773102.01262772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-1215721.2583859488</v>
      </c>
      <c r="L2806" s="444">
        <f t="shared" ca="1" si="152"/>
        <v>-292988823.27101368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-292988823.27101368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-1220786.7636292237</v>
      </c>
      <c r="L2807" s="444">
        <f t="shared" ca="1" si="152"/>
        <v>-294209610.03464288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-294209610.03464288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-1225873.3751443452</v>
      </c>
      <c r="L2808" s="444">
        <f t="shared" ca="1" si="152"/>
        <v>-295435483.40978724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-295435483.40978724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-1230981.1808741135</v>
      </c>
      <c r="L2809" s="444">
        <f t="shared" ca="1" si="152"/>
        <v>-296666464.59066135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-296666464.59066135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-1236110.2691277557</v>
      </c>
      <c r="L2810" s="444">
        <f t="shared" ca="1" si="152"/>
        <v>-297902574.85978907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-297902574.85978907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-1241260.7285824544</v>
      </c>
      <c r="L2811" s="444">
        <f t="shared" ca="1" si="152"/>
        <v>-299143835.58837152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-299143835.58837152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-1246432.6482848814</v>
      </c>
      <c r="L2812" s="444">
        <f t="shared" ca="1" si="152"/>
        <v>-300390268.23665637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-300390268.23665637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-1251626.1176527347</v>
      </c>
      <c r="L2813" s="444">
        <f t="shared" ref="L2813:L3067" ca="1" si="157">I2813-J2813+K2813</f>
        <v>-301641894.35430908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-301641894.35430908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-1256841.2264762879</v>
      </c>
      <c r="L2814" s="444">
        <f t="shared" ca="1" si="157"/>
        <v>-302898735.58078539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-302898735.58078539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-1262078.064919939</v>
      </c>
      <c r="L2815" s="444">
        <f t="shared" ca="1" si="157"/>
        <v>-304160813.64570534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-304160813.64570534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-1267336.7235237723</v>
      </c>
      <c r="L2816" s="444">
        <f t="shared" ca="1" si="157"/>
        <v>-305428150.36922914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-305428150.36922914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-1272617.2932051213</v>
      </c>
      <c r="L2817" s="444">
        <f t="shared" ca="1" si="157"/>
        <v>-306700767.66243428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-306700767.66243428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-1277919.8652601428</v>
      </c>
      <c r="L2818" s="444">
        <f t="shared" ca="1" si="157"/>
        <v>-307978687.5276944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-307978687.5276944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-1283244.5313653934</v>
      </c>
      <c r="L2819" s="444">
        <f t="shared" ca="1" si="157"/>
        <v>-309261932.0590598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-309261932.0590598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-1288591.3835794157</v>
      </c>
      <c r="L2820" s="444">
        <f t="shared" ca="1" si="157"/>
        <v>-310550523.44263923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-310550523.44263923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-1293960.5143443302</v>
      </c>
      <c r="L2821" s="444">
        <f t="shared" ca="1" si="157"/>
        <v>-311844483.95698357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-311844483.95698357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-1299352.0164874315</v>
      </c>
      <c r="L2822" s="444">
        <f t="shared" ca="1" si="157"/>
        <v>-313143835.97347099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-313143835.97347099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-1304765.9832227957</v>
      </c>
      <c r="L2823" s="444">
        <f t="shared" ca="1" si="157"/>
        <v>-314448601.95669377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-314448601.95669377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-1310202.5081528907</v>
      </c>
      <c r="L2824" s="444">
        <f t="shared" ca="1" si="157"/>
        <v>-315758804.46484667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-315758804.46484667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-1315661.6852701944</v>
      </c>
      <c r="L2825" s="444">
        <f t="shared" ca="1" si="157"/>
        <v>-317074466.15011686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-317074466.15011686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-1321143.6089588203</v>
      </c>
      <c r="L2826" s="444">
        <f t="shared" ca="1" si="157"/>
        <v>-318395609.7590757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-318395609.7590757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-1326648.3739961488</v>
      </c>
      <c r="L2827" s="444">
        <f t="shared" ca="1" si="157"/>
        <v>-319722258.13307184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-319722258.13307184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-1332176.0755544659</v>
      </c>
      <c r="L2828" s="444">
        <f t="shared" ca="1" si="157"/>
        <v>-321054434.20862633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-321054434.20862633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-1337726.8092026096</v>
      </c>
      <c r="L2829" s="444">
        <f t="shared" ca="1" si="157"/>
        <v>-322392161.01782894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-322392161.01782894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-1343300.6709076206</v>
      </c>
      <c r="L2830" s="444">
        <f t="shared" ca="1" si="157"/>
        <v>-323735461.68873656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-323735461.68873656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-1348897.7570364024</v>
      </c>
      <c r="L2831" s="444">
        <f t="shared" ca="1" si="157"/>
        <v>-325084359.44577295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-325084359.44577295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-1354518.1643573872</v>
      </c>
      <c r="L2832" s="444">
        <f t="shared" ca="1" si="157"/>
        <v>-326438877.61013031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-326438877.61013031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-1360161.9900422096</v>
      </c>
      <c r="L2833" s="444">
        <f t="shared" ca="1" si="157"/>
        <v>-327799039.60017252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-327799039.60017252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-1365829.3316673855</v>
      </c>
      <c r="L2834" s="444">
        <f t="shared" ca="1" si="157"/>
        <v>-329164868.93183988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-329164868.93183988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-1371520.2872159996</v>
      </c>
      <c r="L2835" s="444">
        <f t="shared" ca="1" si="157"/>
        <v>-330536389.21905589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-330536389.21905589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-1377234.9550793995</v>
      </c>
      <c r="L2836" s="444">
        <f t="shared" ca="1" si="157"/>
        <v>-331913624.17413527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-331913624.17413527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-1382973.434058897</v>
      </c>
      <c r="L2837" s="444">
        <f t="shared" ca="1" si="157"/>
        <v>-333296597.60819417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-333296597.60819417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-1388735.8233674758</v>
      </c>
      <c r="L2838" s="444">
        <f t="shared" ca="1" si="157"/>
        <v>-334685333.43156165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-334685333.43156165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-1394522.2226315069</v>
      </c>
      <c r="L2839" s="444">
        <f t="shared" ca="1" si="157"/>
        <v>-336079855.65419316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-336079855.65419316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-1400332.7318924714</v>
      </c>
      <c r="L2840" s="444">
        <f t="shared" ca="1" si="157"/>
        <v>-337480188.38608563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-337480188.38608563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-1406167.4516086902</v>
      </c>
      <c r="L2841" s="444">
        <f t="shared" ca="1" si="157"/>
        <v>-338886355.83769435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-338886355.83769435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-1412026.4826570598</v>
      </c>
      <c r="L2842" s="444">
        <f t="shared" ca="1" si="157"/>
        <v>-340298382.32035142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-340298382.32035142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-1417909.9263347976</v>
      </c>
      <c r="L2843" s="444">
        <f t="shared" ca="1" si="157"/>
        <v>-341716292.24668622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-341716292.24668622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-1423817.8843611926</v>
      </c>
      <c r="L2844" s="444">
        <f t="shared" ca="1" si="157"/>
        <v>-343140110.13104743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-343140110.13104743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-1429750.4588793642</v>
      </c>
      <c r="L2845" s="444">
        <f t="shared" ca="1" si="157"/>
        <v>-344569860.58992678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-344569860.58992678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-1435707.7524580283</v>
      </c>
      <c r="L2846" s="444">
        <f t="shared" ca="1" si="157"/>
        <v>-346005568.34238482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-346005568.34238482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-1441689.8680932701</v>
      </c>
      <c r="L2847" s="444">
        <f t="shared" ca="1" si="157"/>
        <v>-347447258.21047807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-347447258.21047807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-1447696.9092103252</v>
      </c>
      <c r="L2848" s="444">
        <f t="shared" ca="1" si="157"/>
        <v>-348894955.11968839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-348894955.11968839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-1453728.9796653683</v>
      </c>
      <c r="L2849" s="444">
        <f t="shared" ca="1" si="157"/>
        <v>-350348684.09935373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-350348684.09935373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-1459786.1837473072</v>
      </c>
      <c r="L2850" s="444">
        <f t="shared" ca="1" si="157"/>
        <v>-351808470.28310102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-351808470.28310102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-1465868.6261795876</v>
      </c>
      <c r="L2851" s="444">
        <f t="shared" ca="1" si="157"/>
        <v>-353274338.9092806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-353274338.9092806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-1471976.4121220026</v>
      </c>
      <c r="L2852" s="444">
        <f t="shared" ca="1" si="157"/>
        <v>-354746315.32140261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-354746315.32140261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-1478109.6471725109</v>
      </c>
      <c r="L2853" s="444">
        <f t="shared" ca="1" si="157"/>
        <v>-356224424.96857512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-356224424.96857512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-1484268.437369063</v>
      </c>
      <c r="L2854" s="444">
        <f t="shared" ca="1" si="157"/>
        <v>-357708693.40594417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-357708693.40594417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-1490452.889191434</v>
      </c>
      <c r="L2855" s="444">
        <f t="shared" ca="1" si="157"/>
        <v>-359199146.29513562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-359199146.29513562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-1496663.109563065</v>
      </c>
      <c r="L2856" s="444">
        <f t="shared" ca="1" si="157"/>
        <v>-360695809.40469867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-360695809.40469867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-1502899.2058529111</v>
      </c>
      <c r="L2857" s="444">
        <f t="shared" ca="1" si="157"/>
        <v>-362198708.6105516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-362198708.6105516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-1509161.2858772983</v>
      </c>
      <c r="L2858" s="444">
        <f t="shared" ca="1" si="157"/>
        <v>-363707869.89642888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-363707869.89642888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-1515449.457901787</v>
      </c>
      <c r="L2859" s="444">
        <f t="shared" ca="1" si="157"/>
        <v>-365223319.35433066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-365223319.35433066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-1521763.8306430443</v>
      </c>
      <c r="L2860" s="444">
        <f t="shared" ca="1" si="157"/>
        <v>-366745083.18497372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-366745083.18497372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-1528104.5132707239</v>
      </c>
      <c r="L2861" s="444">
        <f t="shared" ca="1" si="157"/>
        <v>-368273187.69824445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-368273187.69824445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-1534471.6154093519</v>
      </c>
      <c r="L2862" s="444">
        <f t="shared" ca="1" si="157"/>
        <v>-369807659.31365383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-369807659.31365383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-1540865.2471402243</v>
      </c>
      <c r="L2863" s="444">
        <f t="shared" ca="1" si="157"/>
        <v>-371348524.56079406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-371348524.56079406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-1547285.5190033086</v>
      </c>
      <c r="L2864" s="444">
        <f t="shared" ca="1" si="157"/>
        <v>-372895810.07979739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-372895810.07979739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-1553732.5419991557</v>
      </c>
      <c r="L2865" s="444">
        <f t="shared" ca="1" si="157"/>
        <v>-374449542.62179655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-374449542.62179655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-1560206.4275908188</v>
      </c>
      <c r="L2866" s="444">
        <f t="shared" ca="1" si="157"/>
        <v>-376009749.0493874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-376009749.0493874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-1566707.2877057807</v>
      </c>
      <c r="L2867" s="444">
        <f t="shared" ca="1" si="157"/>
        <v>-377576456.33709317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-377576456.33709317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-1573235.2347378882</v>
      </c>
      <c r="L2868" s="444">
        <f t="shared" ca="1" si="157"/>
        <v>-379149691.57183105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-379149691.57183105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-1579790.381549296</v>
      </c>
      <c r="L2869" s="444">
        <f t="shared" ca="1" si="157"/>
        <v>-380729481.95338035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-380729481.95338035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-1586372.841472418</v>
      </c>
      <c r="L2870" s="444">
        <f t="shared" ca="1" si="157"/>
        <v>-382315854.79485279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-382315854.79485279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-1592982.7283118865</v>
      </c>
      <c r="L2871" s="444">
        <f t="shared" ca="1" si="157"/>
        <v>-383908837.52316469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-383908837.52316469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-1599620.1563465195</v>
      </c>
      <c r="L2872" s="444">
        <f t="shared" ca="1" si="157"/>
        <v>-385508457.67951119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-385508457.67951119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-1606285.2403312966</v>
      </c>
      <c r="L2873" s="444">
        <f t="shared" ca="1" si="157"/>
        <v>-387114742.91984248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-387114742.91984248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-1612978.0954993437</v>
      </c>
      <c r="L2874" s="444">
        <f t="shared" ca="1" si="157"/>
        <v>-388727721.01534182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-388727721.01534182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-1619698.8375639243</v>
      </c>
      <c r="L2875" s="444">
        <f t="shared" ca="1" si="157"/>
        <v>-390347419.85290575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-390347419.85290575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-1626447.5827204406</v>
      </c>
      <c r="L2876" s="444">
        <f t="shared" ca="1" si="157"/>
        <v>-391973867.43562621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-391973867.43562621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-1633224.4476484426</v>
      </c>
      <c r="L2877" s="444">
        <f t="shared" ca="1" si="157"/>
        <v>-393607091.88327467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-393607091.88327467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-1640029.5495136445</v>
      </c>
      <c r="L2878" s="444">
        <f t="shared" ca="1" si="157"/>
        <v>-395247121.43278831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-395247121.43278831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-1646863.0059699514</v>
      </c>
      <c r="L2879" s="444">
        <f t="shared" ca="1" si="157"/>
        <v>-396893984.43875825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-396893984.43875825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-1653724.9351614928</v>
      </c>
      <c r="L2880" s="444">
        <f t="shared" ca="1" si="157"/>
        <v>-398547709.37391973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-398547709.37391973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-1660615.4557246654</v>
      </c>
      <c r="L2881" s="444">
        <f t="shared" ca="1" si="157"/>
        <v>-400208324.82964438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-400208324.82964438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-1667534.6867901848</v>
      </c>
      <c r="L2882" s="444">
        <f t="shared" ca="1" si="157"/>
        <v>-401875859.51643455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-401875859.51643455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-1674482.7479851439</v>
      </c>
      <c r="L2883" s="444">
        <f t="shared" ca="1" si="157"/>
        <v>-403550342.26441967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-403550342.26441967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-1681459.7594350819</v>
      </c>
      <c r="L2884" s="444">
        <f t="shared" ca="1" si="157"/>
        <v>-405231802.02385473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-405231802.02385473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-1688465.8417660613</v>
      </c>
      <c r="L2885" s="444">
        <f t="shared" ca="1" si="157"/>
        <v>-406920267.86562079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-406920267.86562079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-1695501.1161067532</v>
      </c>
      <c r="L2886" s="444">
        <f t="shared" ca="1" si="157"/>
        <v>-408615768.98172754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-408615768.98172754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-1702565.7040905314</v>
      </c>
      <c r="L2887" s="444">
        <f t="shared" ca="1" si="157"/>
        <v>-410318334.68581808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-410318334.68581808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-1709659.7278575753</v>
      </c>
      <c r="L2888" s="444">
        <f t="shared" ca="1" si="157"/>
        <v>-412027994.41367567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-412027994.41367567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-1716783.3100569819</v>
      </c>
      <c r="L2889" s="444">
        <f t="shared" ca="1" si="157"/>
        <v>-413744777.72373265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-413744777.72373265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-1723936.5738488859</v>
      </c>
      <c r="L2890" s="444">
        <f t="shared" ca="1" si="157"/>
        <v>-415468714.29758155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-415468714.29758155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-1731119.6429065897</v>
      </c>
      <c r="L2891" s="444">
        <f t="shared" ca="1" si="157"/>
        <v>-417199833.94048816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-417199833.94048816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-1738332.6414187006</v>
      </c>
      <c r="L2892" s="444">
        <f t="shared" ca="1" si="157"/>
        <v>-418938166.58190686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-418938166.58190686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-1745575.6940912786</v>
      </c>
      <c r="L2893" s="444">
        <f t="shared" ca="1" si="157"/>
        <v>-420683742.27599812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-420683742.27599812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-1752848.926149992</v>
      </c>
      <c r="L2894" s="444">
        <f t="shared" ca="1" si="157"/>
        <v>-422436591.20214808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-422436591.20214808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-1760152.4633422836</v>
      </c>
      <c r="L2895" s="444">
        <f t="shared" ca="1" si="157"/>
        <v>-424196743.66549039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-424196743.66549039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-1767486.431939543</v>
      </c>
      <c r="L2896" s="444">
        <f t="shared" ca="1" si="157"/>
        <v>-425964230.09742993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-425964230.09742993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-1774850.9587392916</v>
      </c>
      <c r="L2897" s="444">
        <f t="shared" ca="1" si="157"/>
        <v>-427739081.05616921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-427739081.05616921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-1782246.1710673715</v>
      </c>
      <c r="L2898" s="444">
        <f t="shared" ca="1" si="157"/>
        <v>-429521327.22723657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-429521327.22723657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-1789672.1967801524</v>
      </c>
      <c r="L2899" s="444">
        <f t="shared" ca="1" si="157"/>
        <v>-431310999.42401671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-431310999.42401671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-1797129.1642667362</v>
      </c>
      <c r="L2900" s="444">
        <f t="shared" ca="1" si="157"/>
        <v>-433108128.58828348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-433108128.58828348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-1804617.2024511809</v>
      </c>
      <c r="L2901" s="444">
        <f t="shared" ca="1" si="157"/>
        <v>-434912745.79073465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-434912745.79073465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-1812136.4407947275</v>
      </c>
      <c r="L2902" s="444">
        <f t="shared" ca="1" si="157"/>
        <v>-436724882.23152936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-436724882.23152936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-1819687.0092980389</v>
      </c>
      <c r="L2903" s="444">
        <f t="shared" ca="1" si="157"/>
        <v>-438544569.24082738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-438544569.24082738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-1827269.0385034471</v>
      </c>
      <c r="L2904" s="444">
        <f t="shared" ca="1" si="157"/>
        <v>-440371838.27933085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-440371838.27933085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-1834882.6594972119</v>
      </c>
      <c r="L2905" s="444">
        <f t="shared" ca="1" si="157"/>
        <v>-442206720.93882805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-442206720.93882805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-1842528.0039117835</v>
      </c>
      <c r="L2906" s="444">
        <f t="shared" ca="1" si="157"/>
        <v>-444049248.94273984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-444049248.94273984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-1850205.2039280825</v>
      </c>
      <c r="L2907" s="444">
        <f t="shared" ca="1" si="157"/>
        <v>-445899454.1466679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-445899454.1466679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-1857914.3922777828</v>
      </c>
      <c r="L2908" s="444">
        <f t="shared" ca="1" si="157"/>
        <v>-447757368.53894567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-447757368.53894567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-1865655.702245607</v>
      </c>
      <c r="L2909" s="444">
        <f t="shared" ca="1" si="157"/>
        <v>-449623024.24119127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-449623024.24119127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-1873429.26767163</v>
      </c>
      <c r="L2910" s="444">
        <f t="shared" ca="1" si="157"/>
        <v>-451496453.50886291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-451496453.50886291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-1881235.2229535952</v>
      </c>
      <c r="L2911" s="444">
        <f t="shared" ca="1" si="157"/>
        <v>-453377688.73181653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-453377688.73181653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-1889073.7030492353</v>
      </c>
      <c r="L2912" s="444">
        <f t="shared" ca="1" si="157"/>
        <v>-455266762.43486577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-455266762.43486577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-1896944.8434786072</v>
      </c>
      <c r="L2913" s="444">
        <f t="shared" ca="1" si="157"/>
        <v>-457163707.27834439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-457163707.27834439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-1904848.7803264349</v>
      </c>
      <c r="L2914" s="444">
        <f t="shared" ca="1" si="157"/>
        <v>-459068556.05867082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-459068556.05867082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-1912785.6502444616</v>
      </c>
      <c r="L2915" s="444">
        <f t="shared" ca="1" si="157"/>
        <v>-460981341.70891529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-460981341.70891529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-1920755.590453814</v>
      </c>
      <c r="L2916" s="444">
        <f t="shared" ca="1" si="157"/>
        <v>-462902097.2993691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-462902097.2993691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-1928758.7387473711</v>
      </c>
      <c r="L2917" s="444">
        <f t="shared" ca="1" si="157"/>
        <v>-464830856.03811646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-464830856.03811646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-1936795.2334921518</v>
      </c>
      <c r="L2918" s="444">
        <f t="shared" ca="1" si="157"/>
        <v>-466767651.27160859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-466767651.27160859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-1944865.2136317024</v>
      </c>
      <c r="L2919" s="444">
        <f t="shared" ca="1" si="157"/>
        <v>-468712516.48524028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-468712516.48524028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-1952968.8186885014</v>
      </c>
      <c r="L2920" s="444">
        <f t="shared" ca="1" si="157"/>
        <v>-470665485.30392879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-470665485.30392879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-1961106.1887663698</v>
      </c>
      <c r="L2921" s="444">
        <f t="shared" ca="1" si="157"/>
        <v>-472626591.49269515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-472626591.49269515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-1969277.4645528963</v>
      </c>
      <c r="L2922" s="444">
        <f t="shared" ca="1" si="157"/>
        <v>-474595868.95724803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-474595868.95724803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-1977482.7873218667</v>
      </c>
      <c r="L2923" s="444">
        <f t="shared" ca="1" si="157"/>
        <v>-476573351.7445699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-476573351.7445699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-1985722.2989357079</v>
      </c>
      <c r="L2924" s="444">
        <f t="shared" ca="1" si="157"/>
        <v>-478559074.04350561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-478559074.04350561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-1993996.1418479399</v>
      </c>
      <c r="L2925" s="444">
        <f t="shared" ca="1" si="157"/>
        <v>-480553070.18535358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-480553070.18535358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-2002304.45910564</v>
      </c>
      <c r="L2926" s="444">
        <f t="shared" ca="1" si="157"/>
        <v>-482555374.64445919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-482555374.64445919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-2010647.3943519134</v>
      </c>
      <c r="L2927" s="444">
        <f t="shared" ca="1" si="157"/>
        <v>-484566022.03881109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-484566022.03881109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-2019025.0918283795</v>
      </c>
      <c r="L2928" s="444">
        <f t="shared" ca="1" si="157"/>
        <v>-486585047.13063949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-486585047.13063949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-2027437.6963776646</v>
      </c>
      <c r="L2929" s="444">
        <f t="shared" ca="1" si="157"/>
        <v>-488612484.82701713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-488612484.82701713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-2035885.3534459046</v>
      </c>
      <c r="L2930" s="444">
        <f t="shared" ca="1" si="157"/>
        <v>-490648370.18046302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-490648370.18046302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-2044368.2090852626</v>
      </c>
      <c r="L2931" s="444">
        <f t="shared" ca="1" si="157"/>
        <v>-492692738.3895483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-492692738.3895483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-2052886.4099564513</v>
      </c>
      <c r="L2932" s="444">
        <f t="shared" ca="1" si="157"/>
        <v>-494745624.79950476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-494745624.79950476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-2061440.1033312699</v>
      </c>
      <c r="L2933" s="444">
        <f t="shared" ca="1" si="157"/>
        <v>-496807064.90283602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-496807064.90283602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-2070029.4370951504</v>
      </c>
      <c r="L2934" s="444">
        <f t="shared" ca="1" si="157"/>
        <v>-498877094.33993119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-498877094.33993119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-2078654.5597497132</v>
      </c>
      <c r="L2935" s="444">
        <f t="shared" ca="1" si="157"/>
        <v>-500955748.89968091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-500955748.89968091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-2087315.6204153372</v>
      </c>
      <c r="L2936" s="444">
        <f t="shared" ca="1" si="157"/>
        <v>-503043064.52009624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-503043064.52009624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-2096012.7688337341</v>
      </c>
      <c r="L2937" s="444">
        <f t="shared" ca="1" si="157"/>
        <v>-505139077.28893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-505139077.28893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-2104746.1553705418</v>
      </c>
      <c r="L2938" s="444">
        <f t="shared" ca="1" si="157"/>
        <v>-507243823.44430053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-507243823.44430053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-2113515.931017919</v>
      </c>
      <c r="L2939" s="444">
        <f t="shared" ca="1" si="157"/>
        <v>-509357339.37531847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-509357339.37531847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-2122322.2473971606</v>
      </c>
      <c r="L2940" s="444">
        <f t="shared" ca="1" si="157"/>
        <v>-511479661.62271565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-511479661.62271565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-2131165.2567613153</v>
      </c>
      <c r="L2941" s="444">
        <f t="shared" ca="1" si="157"/>
        <v>-513610826.87947696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-513610826.87947696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-2140045.1119978204</v>
      </c>
      <c r="L2942" s="444">
        <f t="shared" ca="1" si="157"/>
        <v>-515750871.99147481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-515750871.99147481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-2148961.9666311452</v>
      </c>
      <c r="L2943" s="444">
        <f t="shared" ca="1" si="157"/>
        <v>-517899833.95810598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-517899833.95810598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-2157915.9748254418</v>
      </c>
      <c r="L2944" s="444">
        <f t="shared" ca="1" si="157"/>
        <v>-520057749.93293142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-520057749.93293142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-2166907.2913872143</v>
      </c>
      <c r="L2945" s="444">
        <f t="shared" ca="1" si="157"/>
        <v>-522224657.22431862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-522224657.22431862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-2175936.0717679942</v>
      </c>
      <c r="L2946" s="444">
        <f t="shared" ca="1" si="157"/>
        <v>-524400593.29608661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-524400593.29608661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-2185002.4720670274</v>
      </c>
      <c r="L2947" s="444">
        <f t="shared" ca="1" si="157"/>
        <v>-526585595.76815361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-526585595.76815361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-2194106.649033973</v>
      </c>
      <c r="L2948" s="444">
        <f t="shared" ca="1" si="157"/>
        <v>-528779702.41718757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-528779702.41718757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-2203248.7600716148</v>
      </c>
      <c r="L2949" s="444">
        <f t="shared" ca="1" si="157"/>
        <v>-530982951.17725921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-530982951.17725921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-2212428.9632385802</v>
      </c>
      <c r="L2950" s="444">
        <f t="shared" ca="1" si="157"/>
        <v>-533195380.1404978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-533195380.1404978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-2221647.417252074</v>
      </c>
      <c r="L2951" s="444">
        <f t="shared" ca="1" si="157"/>
        <v>-535417027.55774987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-535417027.55774987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-2230904.2814906249</v>
      </c>
      <c r="L2952" s="444">
        <f t="shared" ca="1" si="157"/>
        <v>-537647931.83924055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-537647931.83924055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-2240199.7159968354</v>
      </c>
      <c r="L2953" s="444">
        <f t="shared" ca="1" si="157"/>
        <v>-539888131.55523741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-539888131.55523741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-2249533.881480156</v>
      </c>
      <c r="L2954" s="444">
        <f t="shared" ca="1" si="157"/>
        <v>-542137665.43671751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-542137665.43671751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-2258906.9393196562</v>
      </c>
      <c r="L2955" s="444">
        <f t="shared" ca="1" si="157"/>
        <v>-544396572.37603712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-544396572.37603712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-2268319.0515668215</v>
      </c>
      <c r="L2956" s="444">
        <f t="shared" ca="1" si="157"/>
        <v>-546664891.42760396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-546664891.42760396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-2277770.3809483498</v>
      </c>
      <c r="L2957" s="444">
        <f t="shared" ca="1" si="157"/>
        <v>-548942661.80855227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-548942661.80855227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-2287261.0908689676</v>
      </c>
      <c r="L2958" s="444">
        <f t="shared" ca="1" si="157"/>
        <v>-551229922.89942122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-551229922.89942122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-2296791.3454142548</v>
      </c>
      <c r="L2959" s="444">
        <f t="shared" ca="1" si="157"/>
        <v>-553526714.2448355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-553526714.2448355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-2306361.309353481</v>
      </c>
      <c r="L2960" s="444">
        <f t="shared" ca="1" si="157"/>
        <v>-555833075.55418897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-555833075.55418897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-2315971.1481424542</v>
      </c>
      <c r="L2961" s="444">
        <f t="shared" ca="1" si="157"/>
        <v>-558149046.70233142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-558149046.70233142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-2325621.0279263807</v>
      </c>
      <c r="L2962" s="444">
        <f t="shared" ca="1" si="157"/>
        <v>-560474667.73025775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-560474667.73025775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-2335311.1155427406</v>
      </c>
      <c r="L2963" s="444">
        <f t="shared" ca="1" si="157"/>
        <v>-562809978.84580052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-562809978.84580052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-2345041.5785241686</v>
      </c>
      <c r="L2964" s="444">
        <f t="shared" ca="1" si="157"/>
        <v>-565155020.42432463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-565155020.42432463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-2354812.5851013525</v>
      </c>
      <c r="L2965" s="444">
        <f t="shared" ca="1" si="157"/>
        <v>-567509833.009426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-567509833.009426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-2364624.3042059415</v>
      </c>
      <c r="L2966" s="444">
        <f t="shared" ca="1" si="157"/>
        <v>-569874457.31363189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-569874457.31363189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-2374476.905473466</v>
      </c>
      <c r="L2967" s="444">
        <f t="shared" ca="1" si="157"/>
        <v>-572248934.21910536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-572248934.21910536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-2384370.5592462723</v>
      </c>
      <c r="L2968" s="444">
        <f t="shared" ca="1" si="157"/>
        <v>-574633304.77835166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-574633304.77835166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-2394305.4365764651</v>
      </c>
      <c r="L2969" s="444">
        <f t="shared" ca="1" si="157"/>
        <v>-577027610.21492815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-577027610.21492815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-2404281.7092288672</v>
      </c>
      <c r="L2970" s="444">
        <f t="shared" ca="1" si="157"/>
        <v>-579431891.92415702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-579431891.92415702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-2414299.5496839876</v>
      </c>
      <c r="L2971" s="444">
        <f t="shared" ca="1" si="157"/>
        <v>-581846191.47384095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-581846191.47384095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-2424359.1311410042</v>
      </c>
      <c r="L2972" s="444">
        <f t="shared" ca="1" si="157"/>
        <v>-584270550.6049819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-584270550.6049819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-2434460.6275207577</v>
      </c>
      <c r="L2973" s="444">
        <f t="shared" ca="1" si="157"/>
        <v>-586705011.2325027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-586705011.2325027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-2444604.2134687612</v>
      </c>
      <c r="L2974" s="444">
        <f t="shared" ca="1" si="157"/>
        <v>-589149615.44597149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-589149615.44597149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-2454790.0643582144</v>
      </c>
      <c r="L2975" s="444">
        <f t="shared" ca="1" si="157"/>
        <v>-591604405.51032972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-591604405.51032972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-2465018.3562930403</v>
      </c>
      <c r="L2976" s="444">
        <f t="shared" ca="1" si="157"/>
        <v>-594069423.86662281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-594069423.86662281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-2475289.2661109283</v>
      </c>
      <c r="L2977" s="444">
        <f t="shared" ca="1" si="157"/>
        <v>-596544713.1327337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-596544713.1327337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-2485602.9713863903</v>
      </c>
      <c r="L2978" s="444">
        <f t="shared" ca="1" si="157"/>
        <v>-599030316.10412014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-599030316.10412014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-2495959.6504338337</v>
      </c>
      <c r="L2979" s="444">
        <f t="shared" ca="1" si="157"/>
        <v>-601526275.75455391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-601526275.75455391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-2506359.4823106411</v>
      </c>
      <c r="L2980" s="444">
        <f t="shared" ca="1" si="157"/>
        <v>-604032635.23686457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-604032635.23686457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-2516802.6468202691</v>
      </c>
      <c r="L2981" s="444">
        <f t="shared" ca="1" si="157"/>
        <v>-606549437.88368487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-606549437.88368487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-2527289.3245153534</v>
      </c>
      <c r="L2982" s="444">
        <f t="shared" ca="1" si="157"/>
        <v>-609076727.20820022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-609076727.20820022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-2537819.6967008342</v>
      </c>
      <c r="L2983" s="444">
        <f t="shared" ca="1" si="157"/>
        <v>-611614546.90490103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-611614546.90490103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-2548393.9454370877</v>
      </c>
      <c r="L2984" s="444">
        <f t="shared" ca="1" si="157"/>
        <v>-614162940.8503381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-614162940.8503381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-2559012.2535430752</v>
      </c>
      <c r="L2985" s="444">
        <f t="shared" ca="1" si="157"/>
        <v>-616721953.10388112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-616721953.10388112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-2569674.8045995045</v>
      </c>
      <c r="L2986" s="444">
        <f t="shared" ca="1" si="157"/>
        <v>-619291627.90848064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-619291627.90848064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-2580381.7829520027</v>
      </c>
      <c r="L2987" s="444">
        <f t="shared" ca="1" si="157"/>
        <v>-621872009.6914326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-621872009.6914326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-2591133.3737143027</v>
      </c>
      <c r="L2988" s="444">
        <f t="shared" ca="1" si="157"/>
        <v>-624463143.06514692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-624463143.06514692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-2601929.7627714453</v>
      </c>
      <c r="L2989" s="444">
        <f t="shared" ca="1" si="157"/>
        <v>-627065072.82791841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-627065072.82791841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-2612771.1367829936</v>
      </c>
      <c r="L2990" s="444">
        <f t="shared" ca="1" si="157"/>
        <v>-629677843.96470141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-629677843.96470141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-2623657.6831862559</v>
      </c>
      <c r="L2991" s="444">
        <f t="shared" ca="1" si="157"/>
        <v>-632301501.64788771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-632301501.64788771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-2634589.590199532</v>
      </c>
      <c r="L2992" s="444">
        <f t="shared" ca="1" si="157"/>
        <v>-634936091.2380873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-634936091.2380873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-2645567.0468253638</v>
      </c>
      <c r="L2993" s="444">
        <f t="shared" ca="1" si="157"/>
        <v>-637581658.28491271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-637581658.28491271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-2656590.2428538031</v>
      </c>
      <c r="L2994" s="444">
        <f t="shared" ca="1" si="157"/>
        <v>-640238248.52776647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-640238248.52776647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-2667659.3688656935</v>
      </c>
      <c r="L2995" s="444">
        <f t="shared" ca="1" si="157"/>
        <v>-642905907.89663219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-642905907.89663219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-2678774.6162359673</v>
      </c>
      <c r="L2996" s="444">
        <f t="shared" ca="1" si="157"/>
        <v>-645584682.51286817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-645584682.51286817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-2689936.1771369507</v>
      </c>
      <c r="L2997" s="444">
        <f t="shared" ca="1" si="157"/>
        <v>-648274618.69000506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-648274618.69000506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-2701144.2445416879</v>
      </c>
      <c r="L2998" s="444">
        <f t="shared" ca="1" si="157"/>
        <v>-650975762.93454671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-650975762.93454671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-2712399.0122272777</v>
      </c>
      <c r="L2999" s="444">
        <f t="shared" ca="1" si="157"/>
        <v>-653688161.94677401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-653688161.94677401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-2723700.6747782249</v>
      </c>
      <c r="L3000" s="444">
        <f t="shared" ca="1" si="157"/>
        <v>-656411862.62155223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-656411862.62155223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-2735049.4275898011</v>
      </c>
      <c r="L3001" s="444">
        <f t="shared" ca="1" si="157"/>
        <v>-659146912.049142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-659146912.049142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-2746445.466871425</v>
      </c>
      <c r="L3002" s="444">
        <f t="shared" ca="1" si="157"/>
        <v>-661893357.51601338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-661893357.51601338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-2757888.9896500558</v>
      </c>
      <c r="L3003" s="444">
        <f t="shared" ca="1" si="157"/>
        <v>-664651246.50566339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-664651246.50566339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-2769380.1937735975</v>
      </c>
      <c r="L3004" s="444">
        <f t="shared" ca="1" si="157"/>
        <v>-667420626.69943702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-667420626.69943702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-2780919.2779143211</v>
      </c>
      <c r="L3005" s="444">
        <f t="shared" ca="1" si="157"/>
        <v>-670201545.97735131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-670201545.97735131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-2792506.4415722969</v>
      </c>
      <c r="L3006" s="444">
        <f t="shared" ca="1" si="157"/>
        <v>-672994052.41892362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-672994052.41892362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-2804141.8850788483</v>
      </c>
      <c r="L3007" s="444">
        <f t="shared" ca="1" si="157"/>
        <v>-675798194.30400252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-675798194.30400252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-2815825.8096000105</v>
      </c>
      <c r="L3008" s="444">
        <f t="shared" ca="1" si="157"/>
        <v>-678614020.11360252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-678614020.11360252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-2827558.4171400103</v>
      </c>
      <c r="L3009" s="444">
        <f t="shared" ca="1" si="157"/>
        <v>-681441578.53074253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-681441578.53074253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-2839339.9105447605</v>
      </c>
      <c r="L3010" s="444">
        <f t="shared" ca="1" si="157"/>
        <v>-684280918.44128728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-684280918.44128728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-2851170.4935053638</v>
      </c>
      <c r="L3011" s="444">
        <f t="shared" ca="1" si="157"/>
        <v>-687132088.93479264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-687132088.93479264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-2863050.3705616361</v>
      </c>
      <c r="L3012" s="444">
        <f t="shared" ca="1" si="157"/>
        <v>-689995139.30535424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-689995139.30535424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-2874979.7471056427</v>
      </c>
      <c r="L3013" s="444">
        <f t="shared" ca="1" si="157"/>
        <v>-692870119.05245984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-692870119.05245984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-2886958.8293852494</v>
      </c>
      <c r="L3014" s="444">
        <f t="shared" ca="1" si="157"/>
        <v>-695757077.88184512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-695757077.88184512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-2898987.8245076882</v>
      </c>
      <c r="L3015" s="444">
        <f t="shared" ca="1" si="157"/>
        <v>-698656065.70635283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-698656065.70635283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-2911066.9404431367</v>
      </c>
      <c r="L3016" s="444">
        <f t="shared" ca="1" si="157"/>
        <v>-701567132.64679599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-701567132.64679599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-2923196.3860283168</v>
      </c>
      <c r="L3017" s="444">
        <f t="shared" ca="1" si="157"/>
        <v>-704490329.03282428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-704490329.03282428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-2935376.3709701011</v>
      </c>
      <c r="L3018" s="444">
        <f t="shared" ca="1" si="157"/>
        <v>-707425705.40379441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-707425705.40379441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-2947607.1058491431</v>
      </c>
      <c r="L3019" s="444">
        <f t="shared" ca="1" si="157"/>
        <v>-710373312.50964355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-710373312.50964355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-2959888.8021235149</v>
      </c>
      <c r="L3020" s="444">
        <f t="shared" ca="1" si="157"/>
        <v>-713333201.3117671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-713333201.3117671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-2972221.6721323631</v>
      </c>
      <c r="L3021" s="444">
        <f t="shared" ca="1" si="157"/>
        <v>-716305422.98389947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-716305422.98389947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-2984605.9290995812</v>
      </c>
      <c r="L3022" s="444">
        <f t="shared" ca="1" si="157"/>
        <v>-719290028.91299903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-719290028.91299903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-2997041.7871374958</v>
      </c>
      <c r="L3023" s="444">
        <f t="shared" ca="1" si="157"/>
        <v>-722287070.70013654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-722287070.70013654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-3009529.4612505687</v>
      </c>
      <c r="L3024" s="444">
        <f t="shared" ca="1" si="157"/>
        <v>-725296600.16138709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-725296600.16138709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-3022069.1673391126</v>
      </c>
      <c r="L3025" s="444">
        <f t="shared" ca="1" si="157"/>
        <v>-728318669.32872617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-728318669.32872617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-3034661.1222030255</v>
      </c>
      <c r="L3026" s="444">
        <f t="shared" ca="1" si="157"/>
        <v>-731353330.45092916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-731353330.45092916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-3047305.5435455381</v>
      </c>
      <c r="L3027" s="444">
        <f t="shared" ca="1" si="157"/>
        <v>-734400635.99447465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-734400635.99447465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-3060002.6499769776</v>
      </c>
      <c r="L3028" s="444">
        <f t="shared" ca="1" si="157"/>
        <v>-737460638.64445162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-737460638.64445162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-3072752.6610185485</v>
      </c>
      <c r="L3029" s="444">
        <f t="shared" ca="1" si="157"/>
        <v>-740533391.30547011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-740533391.30547011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-3085555.7971061254</v>
      </c>
      <c r="L3030" s="444">
        <f t="shared" ca="1" si="157"/>
        <v>-743618947.10257626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-743618947.10257626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-3098412.2795940675</v>
      </c>
      <c r="L3031" s="444">
        <f t="shared" ca="1" si="157"/>
        <v>-746717359.38217032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-746717359.38217032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-3111322.3307590429</v>
      </c>
      <c r="L3032" s="444">
        <f t="shared" ca="1" si="157"/>
        <v>-749828681.71292937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-749828681.71292937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-3124286.1738038724</v>
      </c>
      <c r="L3033" s="444">
        <f t="shared" ca="1" si="157"/>
        <v>-752952967.88673329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-752952967.88673329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-3137304.0328613888</v>
      </c>
      <c r="L3034" s="444">
        <f t="shared" ca="1" si="157"/>
        <v>-756090271.91959465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-756090271.91959465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-3150376.132998311</v>
      </c>
      <c r="L3035" s="444">
        <f t="shared" ca="1" si="157"/>
        <v>-759240648.05259299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-759240648.05259299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-3163502.7002191376</v>
      </c>
      <c r="L3036" s="444">
        <f t="shared" ca="1" si="157"/>
        <v>-762404150.75281215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-762404150.75281215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-3176683.9614700507</v>
      </c>
      <c r="L3037" s="444">
        <f t="shared" ca="1" si="157"/>
        <v>-765580834.71428216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-765580834.71428216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-3189920.1446428425</v>
      </c>
      <c r="L3038" s="444">
        <f t="shared" ca="1" si="157"/>
        <v>-768770754.85892498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-768770754.85892498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-3203211.4785788539</v>
      </c>
      <c r="L3039" s="444">
        <f t="shared" ca="1" si="157"/>
        <v>-771973966.33750379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-771973966.33750379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-3216558.1930729323</v>
      </c>
      <c r="L3040" s="444">
        <f t="shared" ca="1" si="157"/>
        <v>-775190524.53057671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-775190524.53057671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-3229960.5188774029</v>
      </c>
      <c r="L3041" s="444">
        <f t="shared" ca="1" si="157"/>
        <v>-778420485.04945409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-778420485.04945409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-3243418.6877060588</v>
      </c>
      <c r="L3042" s="444">
        <f t="shared" ca="1" si="157"/>
        <v>-781663903.73716021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-781663903.73716021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-3256932.9322381676</v>
      </c>
      <c r="L3043" s="444">
        <f t="shared" ca="1" si="157"/>
        <v>-784920836.66939843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-784920836.66939843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-3270503.4861224936</v>
      </c>
      <c r="L3044" s="444">
        <f t="shared" ca="1" si="157"/>
        <v>-788191340.15552092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-788191340.15552092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-3284130.583981337</v>
      </c>
      <c r="L3045" s="444">
        <f t="shared" ca="1" si="157"/>
        <v>-791475470.73950231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-791475470.73950231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-3297814.4614145928</v>
      </c>
      <c r="L3046" s="444">
        <f t="shared" ca="1" si="157"/>
        <v>-794773285.20091689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-794773285.20091689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-3311555.3550038203</v>
      </c>
      <c r="L3047" s="444">
        <f t="shared" ca="1" si="157"/>
        <v>-798084840.55592072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-798084840.55592072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-3325353.5023163361</v>
      </c>
      <c r="L3048" s="444">
        <f t="shared" ca="1" si="157"/>
        <v>-801410194.05823708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-801410194.05823708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-3339209.1419093213</v>
      </c>
      <c r="L3049" s="444">
        <f t="shared" ca="1" si="157"/>
        <v>-804749403.20014644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-804749403.20014644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-3353122.5133339437</v>
      </c>
      <c r="L3050" s="444">
        <f t="shared" ca="1" si="157"/>
        <v>-808102525.71348035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-808102525.71348035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-3367093.8571395013</v>
      </c>
      <c r="L3051" s="444">
        <f t="shared" ca="1" si="157"/>
        <v>-811469619.57061982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-811469619.57061982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-3381123.4148775823</v>
      </c>
      <c r="L3052" s="444">
        <f t="shared" ca="1" si="157"/>
        <v>-814850742.98549736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-814850742.98549736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-3395211.4291062388</v>
      </c>
      <c r="L3053" s="444">
        <f t="shared" ca="1" si="157"/>
        <v>-818245954.41460359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-818245954.41460359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-3409358.1433941815</v>
      </c>
      <c r="L3054" s="444">
        <f t="shared" ca="1" si="157"/>
        <v>-821655312.55799782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-821655312.55799782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-3423563.8023249907</v>
      </c>
      <c r="L3055" s="444">
        <f t="shared" ca="1" si="157"/>
        <v>-825078876.36032283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-825078876.36032283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-3437828.651501345</v>
      </c>
      <c r="L3056" s="444">
        <f t="shared" ca="1" si="157"/>
        <v>-828516705.01182413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-828516705.01182413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-3452152.937549267</v>
      </c>
      <c r="L3057" s="444">
        <f t="shared" ca="1" si="157"/>
        <v>-831968857.94937336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-831968857.94937336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-3466536.9081223891</v>
      </c>
      <c r="L3058" s="444">
        <f t="shared" ca="1" si="157"/>
        <v>-835435394.85749578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-835435394.85749578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-3480980.8119062325</v>
      </c>
      <c r="L3059" s="444">
        <f t="shared" ca="1" si="157"/>
        <v>-838916375.669402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-838916375.669402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-3495484.8986225077</v>
      </c>
      <c r="L3060" s="444">
        <f t="shared" ca="1" si="157"/>
        <v>-842411860.56802452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-842411860.56802452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-3510049.4190334347</v>
      </c>
      <c r="L3061" s="444">
        <f t="shared" ca="1" si="157"/>
        <v>-845921909.98705792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-845921909.98705792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-3524674.6249460746</v>
      </c>
      <c r="L3062" s="444">
        <f t="shared" ca="1" si="157"/>
        <v>-849446584.61200404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-849446584.61200404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-3539360.7692166842</v>
      </c>
      <c r="L3063" s="444">
        <f t="shared" ca="1" si="157"/>
        <v>-852985945.3812207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-852985945.3812207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-3554108.1057550861</v>
      </c>
      <c r="L3064" s="444">
        <f t="shared" ca="1" si="157"/>
        <v>-856540053.48697579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-856540053.48697579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-3568916.8895290657</v>
      </c>
      <c r="L3065" s="444">
        <f t="shared" ca="1" si="157"/>
        <v>-860108970.3765049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-860108970.3765049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-3583787.3765687705</v>
      </c>
      <c r="L3066" s="444">
        <f t="shared" ca="1" si="157"/>
        <v>-863692757.75307369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-863692757.75307369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-3598719.8239711402</v>
      </c>
      <c r="L3067" s="444">
        <f t="shared" ca="1" si="157"/>
        <v>-867291477.57704484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-867291477.57704484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-3613714.4899043539</v>
      </c>
      <c r="L3068" s="444">
        <f t="shared" ref="L3068:L3322" ca="1" si="162">I3068-J3068+K3068</f>
        <v>-870905192.06694925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-870905192.06694925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-3628771.6336122882</v>
      </c>
      <c r="L3069" s="444">
        <f t="shared" ca="1" si="162"/>
        <v>-874533963.70056152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-874533963.70056152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-3643891.5154190063</v>
      </c>
      <c r="L3070" s="444">
        <f t="shared" ca="1" si="162"/>
        <v>-878177855.21598053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-878177855.21598053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-3659074.3967332523</v>
      </c>
      <c r="L3071" s="444">
        <f t="shared" ca="1" si="162"/>
        <v>-881836929.61271381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-881836929.61271381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-3674320.5400529737</v>
      </c>
      <c r="L3072" s="444">
        <f t="shared" ca="1" si="162"/>
        <v>-885511250.15276682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-885511250.15276682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-3689630.2089698617</v>
      </c>
      <c r="L3073" s="444">
        <f t="shared" ca="1" si="162"/>
        <v>-889200880.36173666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-889200880.36173666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-3705003.6681739027</v>
      </c>
      <c r="L3074" s="444">
        <f t="shared" ca="1" si="162"/>
        <v>-892905884.02991056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-892905884.02991056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-3720441.1834579608</v>
      </c>
      <c r="L3075" s="444">
        <f t="shared" ca="1" si="162"/>
        <v>-896626325.21336854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-896626325.21336854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-3735943.0217223689</v>
      </c>
      <c r="L3076" s="444">
        <f t="shared" ca="1" si="162"/>
        <v>-900362268.23509085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-900362268.23509085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-3751509.4509795452</v>
      </c>
      <c r="L3077" s="444">
        <f t="shared" ca="1" si="162"/>
        <v>-904113777.68607044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-904113777.68607044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-3767140.7403586269</v>
      </c>
      <c r="L3078" s="444">
        <f t="shared" ca="1" si="162"/>
        <v>-907880918.42642903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-907880918.42642903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-3782837.1601101211</v>
      </c>
      <c r="L3079" s="444">
        <f t="shared" ca="1" si="162"/>
        <v>-911663755.58653915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-911663755.58653915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-3798598.9816105803</v>
      </c>
      <c r="L3080" s="444">
        <f t="shared" ca="1" si="162"/>
        <v>-915462354.56814969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-915462354.56814969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-3814426.4773672903</v>
      </c>
      <c r="L3081" s="444">
        <f t="shared" ca="1" si="162"/>
        <v>-919276781.04551697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-919276781.04551697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-3830319.9210229875</v>
      </c>
      <c r="L3082" s="444">
        <f t="shared" ca="1" si="162"/>
        <v>-923107100.96653998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-923107100.96653998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-3846279.5873605832</v>
      </c>
      <c r="L3083" s="444">
        <f t="shared" ca="1" si="162"/>
        <v>-926953380.5539006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-926953380.5539006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-3862305.7523079193</v>
      </c>
      <c r="L3084" s="444">
        <f t="shared" ca="1" si="162"/>
        <v>-930815686.30620849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-930815686.30620849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-3878398.692942536</v>
      </c>
      <c r="L3085" s="444">
        <f t="shared" ca="1" si="162"/>
        <v>-934694084.99915099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-934694084.99915099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-3894558.6874964624</v>
      </c>
      <c r="L3086" s="444">
        <f t="shared" ca="1" si="162"/>
        <v>-938588643.68664742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-938588643.68664742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-3910786.0153610311</v>
      </c>
      <c r="L3087" s="444">
        <f t="shared" ca="1" si="162"/>
        <v>-942499429.70200849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-942499429.70200849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-3927080.9570917021</v>
      </c>
      <c r="L3088" s="444">
        <f t="shared" ca="1" si="162"/>
        <v>-946426510.65910017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-946426510.65910017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-3943443.7944129175</v>
      </c>
      <c r="L3089" s="444">
        <f t="shared" ca="1" si="162"/>
        <v>-950369954.45351315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-950369954.45351315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-3959874.8102229708</v>
      </c>
      <c r="L3090" s="444">
        <f t="shared" ca="1" si="162"/>
        <v>-954329829.26373613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-954329829.26373613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-3976374.2885989007</v>
      </c>
      <c r="L3091" s="444">
        <f t="shared" ca="1" si="162"/>
        <v>-958306203.55233502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-958306203.55233502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-3992942.5148013961</v>
      </c>
      <c r="L3092" s="444">
        <f t="shared" ca="1" si="162"/>
        <v>-962299146.06713641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-962299146.06713641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-4009579.7752797347</v>
      </c>
      <c r="L3093" s="444">
        <f t="shared" ca="1" si="162"/>
        <v>-966308725.84241617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-966308725.84241617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-4026286.3576767347</v>
      </c>
      <c r="L3094" s="444">
        <f t="shared" ca="1" si="162"/>
        <v>-970335012.20009291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-970335012.20009291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-4043062.5508337202</v>
      </c>
      <c r="L3095" s="444">
        <f t="shared" ca="1" si="162"/>
        <v>-974378074.75092661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-974378074.75092661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-4059908.6447955277</v>
      </c>
      <c r="L3096" s="444">
        <f t="shared" ca="1" si="162"/>
        <v>-978437983.39572215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-978437983.39572215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-4076824.9308155091</v>
      </c>
      <c r="L3097" s="444">
        <f t="shared" ca="1" si="162"/>
        <v>-982514808.32653761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-982514808.32653761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-4093811.7013605735</v>
      </c>
      <c r="L3098" s="444">
        <f t="shared" ca="1" si="162"/>
        <v>-986608620.02789819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-986608620.02789819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-4110869.2501162426</v>
      </c>
      <c r="L3099" s="444">
        <f t="shared" ca="1" si="162"/>
        <v>-990719489.27801442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-990719489.27801442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-4127997.8719917266</v>
      </c>
      <c r="L3100" s="444">
        <f t="shared" ca="1" si="162"/>
        <v>-994847487.15000618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-994847487.15000618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-4145197.8631250262</v>
      </c>
      <c r="L3101" s="444">
        <f t="shared" ca="1" si="162"/>
        <v>-998992685.01313114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-998992685.01313114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-4162469.5208880464</v>
      </c>
      <c r="L3102" s="444">
        <f t="shared" ca="1" si="162"/>
        <v>-1003155154.5340192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-1003155154.5340192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-4179813.1438917471</v>
      </c>
      <c r="L3103" s="444">
        <f t="shared" ca="1" si="162"/>
        <v>-1007334967.6779109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-1007334967.6779109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-4197229.0319912955</v>
      </c>
      <c r="L3104" s="444">
        <f t="shared" ca="1" si="162"/>
        <v>-1011532196.7099022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-1011532196.7099022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-4214717.4862912586</v>
      </c>
      <c r="L3105" s="444">
        <f t="shared" ca="1" si="162"/>
        <v>-1015746914.1961935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-1015746914.1961935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-4232278.8091508057</v>
      </c>
      <c r="L3106" s="444">
        <f t="shared" ca="1" si="162"/>
        <v>-1019979193.0053443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-1019979193.0053443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-4249913.3041889351</v>
      </c>
      <c r="L3107" s="444">
        <f t="shared" ca="1" si="162"/>
        <v>-1024229106.3095332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-1024229106.3095332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-4267621.276289722</v>
      </c>
      <c r="L3108" s="444">
        <f t="shared" ca="1" si="162"/>
        <v>-1028496727.5858229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-1028496727.5858229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-4285403.0316075953</v>
      </c>
      <c r="L3109" s="444">
        <f t="shared" ca="1" si="162"/>
        <v>-1032782130.6174306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-1032782130.6174306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-4303258.8775726277</v>
      </c>
      <c r="L3110" s="444">
        <f t="shared" ca="1" si="162"/>
        <v>-1037085389.4950032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-1037085389.4950032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-4321189.1228958471</v>
      </c>
      <c r="L3111" s="444">
        <f t="shared" ca="1" si="162"/>
        <v>-1041406578.6178991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-1041406578.6178991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-4339194.07757458</v>
      </c>
      <c r="L3112" s="444">
        <f t="shared" ca="1" si="162"/>
        <v>-1045745772.6954737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-1045745772.6954737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-4357274.0528978072</v>
      </c>
      <c r="L3113" s="444">
        <f t="shared" ca="1" si="162"/>
        <v>-1050103046.7483715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-1050103046.7483715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-4375429.3614515476</v>
      </c>
      <c r="L3114" s="444">
        <f t="shared" ca="1" si="162"/>
        <v>-1054478476.109823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-1054478476.109823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-4393660.3171242625</v>
      </c>
      <c r="L3115" s="444">
        <f t="shared" ca="1" si="162"/>
        <v>-1058872136.4269472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-1058872136.4269472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-4411967.2351122797</v>
      </c>
      <c r="L3116" s="444">
        <f t="shared" ca="1" si="162"/>
        <v>-1063284103.6620595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-1063284103.6620595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-4430350.4319252474</v>
      </c>
      <c r="L3117" s="444">
        <f t="shared" ca="1" si="162"/>
        <v>-1067714454.0939848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-1067714454.0939848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-4448810.2253916031</v>
      </c>
      <c r="L3118" s="444">
        <f t="shared" ca="1" si="162"/>
        <v>-1072163264.3193765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-1072163264.3193765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-4467346.9346640687</v>
      </c>
      <c r="L3119" s="444">
        <f t="shared" ca="1" si="162"/>
        <v>-1076630611.2540405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-1076630611.2540405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-4485960.8802251685</v>
      </c>
      <c r="L3120" s="444">
        <f t="shared" ca="1" si="162"/>
        <v>-1081116572.1342657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-1081116572.1342657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-4504652.3838927737</v>
      </c>
      <c r="L3121" s="444">
        <f t="shared" ca="1" si="162"/>
        <v>-1085621224.5181584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-1085621224.5181584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-4523421.7688256605</v>
      </c>
      <c r="L3122" s="444">
        <f t="shared" ca="1" si="162"/>
        <v>-1090144646.2869842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-1090144646.2869842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-4542269.3595291004</v>
      </c>
      <c r="L3123" s="444">
        <f t="shared" ca="1" si="162"/>
        <v>-1094686915.6465132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-1094686915.6465132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-4561195.4818604719</v>
      </c>
      <c r="L3124" s="444">
        <f t="shared" ca="1" si="162"/>
        <v>-1099248111.1283736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-1099248111.1283736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-4580200.4630348897</v>
      </c>
      <c r="L3125" s="444">
        <f t="shared" ca="1" si="162"/>
        <v>-1103828311.5914085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-1103828311.5914085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-4599284.6316308687</v>
      </c>
      <c r="L3126" s="444">
        <f t="shared" ca="1" si="162"/>
        <v>-1108427596.2230394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-1108427596.2230394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-4618448.3175959978</v>
      </c>
      <c r="L3127" s="444">
        <f t="shared" ca="1" si="162"/>
        <v>-1113046044.5406353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-1113046044.5406353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-4637691.8522526473</v>
      </c>
      <c r="L3128" s="444">
        <f t="shared" ca="1" si="162"/>
        <v>-1117683736.3928881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-1117683736.3928881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-4657015.5683037005</v>
      </c>
      <c r="L3129" s="444">
        <f t="shared" ca="1" si="162"/>
        <v>-1122340751.9611917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-1122340751.9611917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-4676419.7998382989</v>
      </c>
      <c r="L3130" s="444">
        <f t="shared" ca="1" si="162"/>
        <v>-1127017171.76103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-1127017171.76103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-4695904.8823376251</v>
      </c>
      <c r="L3131" s="444">
        <f t="shared" ca="1" si="162"/>
        <v>-1131713076.6433675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-1131713076.6433675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-4715471.1526806979</v>
      </c>
      <c r="L3132" s="444">
        <f t="shared" ca="1" si="162"/>
        <v>-1136428547.7960482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-1136428547.7960482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-4735118.9491502009</v>
      </c>
      <c r="L3133" s="444">
        <f t="shared" ca="1" si="162"/>
        <v>-1141163666.7451982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-1141163666.7451982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-4754848.6114383256</v>
      </c>
      <c r="L3134" s="444">
        <f t="shared" ca="1" si="162"/>
        <v>-1145918515.3566365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-1145918515.3566365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-4774660.4806526517</v>
      </c>
      <c r="L3135" s="444">
        <f t="shared" ca="1" si="162"/>
        <v>-1150693175.8372891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-1150693175.8372891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-4794554.8993220376</v>
      </c>
      <c r="L3136" s="444">
        <f t="shared" ca="1" si="162"/>
        <v>-1155487730.7366111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-1155487730.7366111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-4814532.2114025466</v>
      </c>
      <c r="L3137" s="444">
        <f t="shared" ca="1" si="162"/>
        <v>-1160302262.9480138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-1160302262.9480138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-4834592.7622833904</v>
      </c>
      <c r="L3138" s="444">
        <f t="shared" ca="1" si="162"/>
        <v>-1165136855.7102971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-1165136855.7102971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-4854736.8987929048</v>
      </c>
      <c r="L3139" s="444">
        <f t="shared" ca="1" si="162"/>
        <v>-1169991592.6090901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-1169991592.6090901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-4874964.9692045422</v>
      </c>
      <c r="L3140" s="444">
        <f t="shared" ca="1" si="162"/>
        <v>-1174866557.5782945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-1174866557.5782945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-4895277.3232428934</v>
      </c>
      <c r="L3141" s="444">
        <f t="shared" ca="1" si="162"/>
        <v>-1179761834.9015374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-1179761834.9015374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-4915674.3120897394</v>
      </c>
      <c r="L3142" s="444">
        <f t="shared" ca="1" si="162"/>
        <v>-1184677509.2136271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-1184677509.2136271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-4936156.288390113</v>
      </c>
      <c r="L3143" s="444">
        <f t="shared" ca="1" si="162"/>
        <v>-1189613665.5020173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-1189613665.5020173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-4956723.6062584054</v>
      </c>
      <c r="L3144" s="444">
        <f t="shared" ca="1" si="162"/>
        <v>-1194570389.1082757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-1194570389.1082757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-4977376.6212844821</v>
      </c>
      <c r="L3145" s="444">
        <f t="shared" ca="1" si="162"/>
        <v>-1199547765.7295601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-1199547765.7295601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-4998115.6905398341</v>
      </c>
      <c r="L3146" s="444">
        <f t="shared" ca="1" si="162"/>
        <v>-1204545881.4201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-1204545881.4201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-5018941.1725837495</v>
      </c>
      <c r="L3147" s="444">
        <f t="shared" ca="1" si="162"/>
        <v>-1209564822.5926838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-1209564822.5926838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-5039853.4274695162</v>
      </c>
      <c r="L3148" s="444">
        <f t="shared" ca="1" si="162"/>
        <v>-1214604676.0201533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-1214604676.0201533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-5060852.8167506382</v>
      </c>
      <c r="L3149" s="444">
        <f t="shared" ca="1" si="162"/>
        <v>-1219665528.8369038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-1219665528.8369038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-5081939.7034870991</v>
      </c>
      <c r="L3150" s="444">
        <f t="shared" ca="1" si="162"/>
        <v>-1224747468.540391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-1224747468.540391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-5103114.452251629</v>
      </c>
      <c r="L3151" s="444">
        <f t="shared" ca="1" si="162"/>
        <v>-1229850582.9926426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-1229850582.9926426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-5124377.4291360108</v>
      </c>
      <c r="L3152" s="444">
        <f t="shared" ca="1" si="162"/>
        <v>-1234974960.4217787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-1234974960.4217787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-5145729.0017574113</v>
      </c>
      <c r="L3153" s="444">
        <f t="shared" ca="1" si="162"/>
        <v>-1240120689.4235361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-1240120689.4235361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-5167169.5392647339</v>
      </c>
      <c r="L3154" s="444">
        <f t="shared" ca="1" si="162"/>
        <v>-1245287858.9628007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-1245287858.9628007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-5188699.4123450033</v>
      </c>
      <c r="L3155" s="444">
        <f t="shared" ca="1" si="162"/>
        <v>-1250476558.3751457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-1250476558.3751457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-5210318.9932297738</v>
      </c>
      <c r="L3156" s="444">
        <f t="shared" ca="1" si="162"/>
        <v>-1255686877.3683755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-1255686877.3683755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-5232028.6557015646</v>
      </c>
      <c r="L3157" s="444">
        <f t="shared" ca="1" si="162"/>
        <v>-1260918906.0240772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-1260918906.0240772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-5253828.7751003215</v>
      </c>
      <c r="L3158" s="444">
        <f t="shared" ca="1" si="162"/>
        <v>-1266172734.7991774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-1266172734.7991774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-5275719.7283299062</v>
      </c>
      <c r="L3159" s="444">
        <f t="shared" ca="1" si="162"/>
        <v>-1271448454.5275073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-1271448454.5275073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-5297701.893864614</v>
      </c>
      <c r="L3160" s="444">
        <f t="shared" ca="1" si="162"/>
        <v>-1276746156.4213719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-1276746156.4213719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-5319775.6517557167</v>
      </c>
      <c r="L3161" s="444">
        <f t="shared" ca="1" si="162"/>
        <v>-1282065932.0731277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-1282065932.0731277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-5341941.3836380318</v>
      </c>
      <c r="L3162" s="444">
        <f t="shared" ca="1" si="162"/>
        <v>-1287407873.4567659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-1287407873.4567659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-5364199.4727365244</v>
      </c>
      <c r="L3163" s="444">
        <f t="shared" ca="1" si="162"/>
        <v>-1292772072.9295025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-1292772072.9295025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-5386550.3038729271</v>
      </c>
      <c r="L3164" s="444">
        <f t="shared" ca="1" si="162"/>
        <v>-1298158623.2333753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-1298158623.2333753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-5408994.2634723969</v>
      </c>
      <c r="L3165" s="444">
        <f t="shared" ca="1" si="162"/>
        <v>-1303567617.4968476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-1303567617.4968476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-5431531.7395701986</v>
      </c>
      <c r="L3166" s="444">
        <f t="shared" ca="1" si="162"/>
        <v>-1308999149.2364178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-1308999149.2364178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-5454163.1218184074</v>
      </c>
      <c r="L3167" s="444">
        <f t="shared" ca="1" si="162"/>
        <v>-1314453312.3582361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-1314453312.3582361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-5476888.8014926501</v>
      </c>
      <c r="L3168" s="444">
        <f t="shared" ca="1" si="162"/>
        <v>-1319930201.1597288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-1319930201.1597288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-5499709.1714988695</v>
      </c>
      <c r="L3169" s="444">
        <f t="shared" ca="1" si="162"/>
        <v>-1325429910.3312275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-1325429910.3312275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-5522624.6263801148</v>
      </c>
      <c r="L3170" s="444">
        <f t="shared" ca="1" si="162"/>
        <v>-1330952534.9576077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-1330952534.9576077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-5545635.5623233654</v>
      </c>
      <c r="L3171" s="444">
        <f t="shared" ca="1" si="162"/>
        <v>-1336498170.5199311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-1336498170.5199311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-5568742.3771663792</v>
      </c>
      <c r="L3172" s="444">
        <f t="shared" ca="1" si="162"/>
        <v>-1342066912.8970973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-1342066912.8970973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-5591945.4704045719</v>
      </c>
      <c r="L3173" s="444">
        <f t="shared" ca="1" si="162"/>
        <v>-1347658858.367502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-1347658858.367502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-5615245.2431979245</v>
      </c>
      <c r="L3174" s="444">
        <f t="shared" ca="1" si="162"/>
        <v>-1353274103.6106999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-1353274103.6106999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-5638642.098377916</v>
      </c>
      <c r="L3175" s="444">
        <f t="shared" ca="1" si="162"/>
        <v>-1358912745.7090778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-1358912745.7090778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-5662136.4404544905</v>
      </c>
      <c r="L3176" s="444">
        <f t="shared" ca="1" si="162"/>
        <v>-1364574882.1495323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-1364574882.1495323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-5685728.6756230509</v>
      </c>
      <c r="L3177" s="444">
        <f t="shared" ca="1" si="162"/>
        <v>-1370260610.8251553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-1370260610.8251553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-5709419.2117714798</v>
      </c>
      <c r="L3178" s="444">
        <f t="shared" ca="1" si="162"/>
        <v>-1375970030.0369267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-1375970030.0369267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-5733208.458487195</v>
      </c>
      <c r="L3179" s="444">
        <f t="shared" ca="1" si="162"/>
        <v>-1381703238.495414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-1381703238.495414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-5757096.8270642255</v>
      </c>
      <c r="L3180" s="444">
        <f t="shared" ca="1" si="162"/>
        <v>-1387460335.3224783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-1387460335.3224783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-5781084.7305103261</v>
      </c>
      <c r="L3181" s="444">
        <f t="shared" ca="1" si="162"/>
        <v>-1393241420.0529885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-1393241420.0529885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-5805172.5835541189</v>
      </c>
      <c r="L3182" s="444">
        <f t="shared" ca="1" si="162"/>
        <v>-1399046592.6365426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-1399046592.6365426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-5829360.8026522603</v>
      </c>
      <c r="L3183" s="444">
        <f t="shared" ca="1" si="162"/>
        <v>-1404875953.4391949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-1404875953.4391949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-5853649.8059966452</v>
      </c>
      <c r="L3184" s="444">
        <f t="shared" ca="1" si="162"/>
        <v>-1410729603.2451916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-1410729603.2451916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-5878040.0135216312</v>
      </c>
      <c r="L3185" s="444">
        <f t="shared" ca="1" si="162"/>
        <v>-1416607643.2587132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-1416607643.2587132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-5902531.8469113056</v>
      </c>
      <c r="L3186" s="444">
        <f t="shared" ca="1" si="162"/>
        <v>-1422510175.1056244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-1422510175.1056244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-5927125.7296067681</v>
      </c>
      <c r="L3187" s="444">
        <f t="shared" ca="1" si="162"/>
        <v>-1428437300.8352313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-1428437300.8352313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-5951822.0868134638</v>
      </c>
      <c r="L3188" s="444">
        <f t="shared" ca="1" si="162"/>
        <v>-1434389122.9220448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-1434389122.9220448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-5976621.3455085196</v>
      </c>
      <c r="L3189" s="444">
        <f t="shared" ca="1" si="162"/>
        <v>-1440365744.2675533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-1440365744.2675533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-6001523.9344481388</v>
      </c>
      <c r="L3190" s="444">
        <f t="shared" ca="1" si="162"/>
        <v>-1446367268.2020016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-1446367268.2020016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-6026530.2841750067</v>
      </c>
      <c r="L3191" s="444">
        <f t="shared" ca="1" si="162"/>
        <v>-1452393798.4861765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-1452393798.4861765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-6051640.8270257358</v>
      </c>
      <c r="L3192" s="444">
        <f t="shared" ca="1" si="162"/>
        <v>-1458445439.3132021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-1458445439.3132021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-6076855.9971383419</v>
      </c>
      <c r="L3193" s="444">
        <f t="shared" ca="1" si="162"/>
        <v>-1464522295.3103404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-1464522295.3103404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-6102176.2304597516</v>
      </c>
      <c r="L3194" s="444">
        <f t="shared" ca="1" si="162"/>
        <v>-1470624471.5408001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-1470624471.5408001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-6127601.9647533335</v>
      </c>
      <c r="L3195" s="444">
        <f t="shared" ca="1" si="162"/>
        <v>-1476752073.5055535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-1476752073.5055535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-6153133.639606473</v>
      </c>
      <c r="L3196" s="444">
        <f t="shared" ca="1" si="162"/>
        <v>-1482905207.14516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-1482905207.14516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-6178771.6964381663</v>
      </c>
      <c r="L3197" s="444">
        <f t="shared" ca="1" si="162"/>
        <v>-1489083978.841598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-1489083978.841598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-6204516.5785066588</v>
      </c>
      <c r="L3198" s="444">
        <f t="shared" ca="1" si="162"/>
        <v>-1495288495.4201047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-1495288495.4201047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-6230368.7309171027</v>
      </c>
      <c r="L3199" s="444">
        <f t="shared" ca="1" si="162"/>
        <v>-1501518864.151022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-1501518864.151022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-6256328.600629258</v>
      </c>
      <c r="L3200" s="444">
        <f t="shared" ca="1" si="162"/>
        <v>-1507775192.7516513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-1507775192.7516513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-6282396.6364652133</v>
      </c>
      <c r="L3201" s="444">
        <f t="shared" ca="1" si="162"/>
        <v>-1514057589.3881166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-1514057589.3881166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-6308573.2891171528</v>
      </c>
      <c r="L3202" s="444">
        <f t="shared" ca="1" si="162"/>
        <v>-1520366162.6772337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-1520366162.6772337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-6334859.0111551406</v>
      </c>
      <c r="L3203" s="444">
        <f t="shared" ca="1" si="162"/>
        <v>-1526701021.6883888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-1526701021.6883888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-6361254.2570349537</v>
      </c>
      <c r="L3204" s="444">
        <f t="shared" ca="1" si="162"/>
        <v>-1533062275.9454238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-1533062275.9454238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-6387759.4831059324</v>
      </c>
      <c r="L3205" s="444">
        <f t="shared" ca="1" si="162"/>
        <v>-1539450035.4285297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-1539450035.4285297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-6414375.147618874</v>
      </c>
      <c r="L3206" s="444">
        <f t="shared" ca="1" si="162"/>
        <v>-1545864410.5761485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-1545864410.5761485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-6441101.710733952</v>
      </c>
      <c r="L3207" s="444">
        <f t="shared" ca="1" si="162"/>
        <v>-1552305512.2868824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-1552305512.2868824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-6467939.634528677</v>
      </c>
      <c r="L3208" s="444">
        <f t="shared" ca="1" si="162"/>
        <v>-1558773451.921411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-1558773451.921411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-6494889.3830058789</v>
      </c>
      <c r="L3209" s="444">
        <f t="shared" ca="1" si="162"/>
        <v>-1565268341.3044169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-1565268341.3044169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-6521951.422101737</v>
      </c>
      <c r="L3210" s="444">
        <f t="shared" ca="1" si="162"/>
        <v>-1571790292.7265186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-1571790292.7265186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-6549126.2196938274</v>
      </c>
      <c r="L3211" s="444">
        <f t="shared" ca="1" si="162"/>
        <v>-1578339418.9462125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-1578339418.9462125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-6576414.2456092192</v>
      </c>
      <c r="L3212" s="444">
        <f t="shared" ca="1" si="162"/>
        <v>-1584915833.1918218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-1584915833.1918218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-6603815.9716325905</v>
      </c>
      <c r="L3213" s="444">
        <f t="shared" ca="1" si="162"/>
        <v>-1591519649.1634543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-1591519649.1634543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-6631331.871514393</v>
      </c>
      <c r="L3214" s="444">
        <f t="shared" ca="1" si="162"/>
        <v>-1598150981.0349686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-1598150981.0349686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-6658962.420979036</v>
      </c>
      <c r="L3215" s="444">
        <f t="shared" ca="1" si="162"/>
        <v>-1604809943.4559476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-1604809943.4559476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-6686708.0977331148</v>
      </c>
      <c r="L3216" s="444">
        <f t="shared" ca="1" si="162"/>
        <v>-1611496651.5536807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-1611496651.5536807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-6714569.3814736698</v>
      </c>
      <c r="L3217" s="444">
        <f t="shared" ca="1" si="162"/>
        <v>-1618211220.9351544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-1618211220.9351544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-6742546.7538964767</v>
      </c>
      <c r="L3218" s="444">
        <f t="shared" ca="1" si="162"/>
        <v>-1624953767.6890509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-1624953767.6890509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-6770640.6987043787</v>
      </c>
      <c r="L3219" s="444">
        <f t="shared" ca="1" si="162"/>
        <v>-1631724408.3877554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-1631724408.3877554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-6798851.7016156474</v>
      </c>
      <c r="L3220" s="444">
        <f t="shared" ca="1" si="162"/>
        <v>-1638523260.089371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-1638523260.089371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-6827180.2503723791</v>
      </c>
      <c r="L3221" s="444">
        <f t="shared" ca="1" si="162"/>
        <v>-1645350440.3397434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-1645350440.3397434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-6855626.8347489303</v>
      </c>
      <c r="L3222" s="444">
        <f t="shared" ca="1" si="162"/>
        <v>-1652206067.1744924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-1652206067.1744924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-6884191.9465603847</v>
      </c>
      <c r="L3223" s="444">
        <f t="shared" ca="1" si="162"/>
        <v>-1659090259.1210527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-1659090259.1210527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-6912876.0796710532</v>
      </c>
      <c r="L3224" s="444">
        <f t="shared" ca="1" si="162"/>
        <v>-1666003135.2007239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-1666003135.2007239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-6941679.7300030161</v>
      </c>
      <c r="L3225" s="444">
        <f t="shared" ca="1" si="162"/>
        <v>-1672944814.930727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-1672944814.930727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-6970603.3955446957</v>
      </c>
      <c r="L3226" s="444">
        <f t="shared" ca="1" si="162"/>
        <v>-1679915418.3262718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-1679915418.3262718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-6999647.5763594648</v>
      </c>
      <c r="L3227" s="444">
        <f t="shared" ca="1" si="162"/>
        <v>-1686915065.9026313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-1686915065.9026313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-7028812.7745942967</v>
      </c>
      <c r="L3228" s="444">
        <f t="shared" ca="1" si="162"/>
        <v>-1693943878.6772256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-1693943878.6772256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-7058099.4944884395</v>
      </c>
      <c r="L3229" s="444">
        <f t="shared" ca="1" si="162"/>
        <v>-1701001978.1717141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-1701001978.1717141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-7087508.2423821418</v>
      </c>
      <c r="L3230" s="444">
        <f t="shared" ca="1" si="162"/>
        <v>-1708089486.4140961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-1708089486.4140961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-7117039.5267253993</v>
      </c>
      <c r="L3231" s="444">
        <f t="shared" ca="1" si="162"/>
        <v>-1715206525.9408214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-1715206525.9408214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-7146693.8580867546</v>
      </c>
      <c r="L3232" s="444">
        <f t="shared" ca="1" si="162"/>
        <v>-1722353219.7989082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-1722353219.7989082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-7176471.749162118</v>
      </c>
      <c r="L3233" s="444">
        <f t="shared" ca="1" si="162"/>
        <v>-1729529691.5480704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-1729529691.5480704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-7206373.7147836257</v>
      </c>
      <c r="L3234" s="444">
        <f t="shared" ca="1" si="162"/>
        <v>-1736736065.2628541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-1736736065.2628541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-7236400.2719285572</v>
      </c>
      <c r="L3235" s="444">
        <f t="shared" ca="1" si="162"/>
        <v>-1743972465.5347826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-1743972465.5347826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-7266551.9397282619</v>
      </c>
      <c r="L3236" s="444">
        <f t="shared" ca="1" si="162"/>
        <v>-1751239017.4745109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-1751239017.4745109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-7296829.2394771287</v>
      </c>
      <c r="L3237" s="444">
        <f t="shared" ca="1" si="162"/>
        <v>-1758535846.7139881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-1758535846.7139881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-7327232.6946416171</v>
      </c>
      <c r="L3238" s="444">
        <f t="shared" ca="1" si="162"/>
        <v>-1765863079.4086297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-1765863079.4086297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-7357762.830869291</v>
      </c>
      <c r="L3239" s="444">
        <f t="shared" ca="1" si="162"/>
        <v>-1773220842.2394989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-1773220842.2394989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-7388420.175997911</v>
      </c>
      <c r="L3240" s="444">
        <f t="shared" ca="1" si="162"/>
        <v>-1780609262.4154968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-1780609262.4154968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-7419205.2600645702</v>
      </c>
      <c r="L3241" s="444">
        <f t="shared" ca="1" si="162"/>
        <v>-1788028467.6755614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-1788028467.6755614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-7450118.6153148394</v>
      </c>
      <c r="L3242" s="444">
        <f t="shared" ca="1" si="162"/>
        <v>-1795478586.2908762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-1795478586.2908762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-7481160.7762119835</v>
      </c>
      <c r="L3243" s="444">
        <f t="shared" ca="1" si="162"/>
        <v>-1802959747.0670881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-1802959747.0670881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-7512332.2794462005</v>
      </c>
      <c r="L3244" s="444">
        <f t="shared" ca="1" si="162"/>
        <v>-1810472079.3465343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-1810472079.3465343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-7543633.6639438914</v>
      </c>
      <c r="L3245" s="444">
        <f t="shared" ca="1" si="162"/>
        <v>-1818015713.0104783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-1818015713.0104783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-7575065.4708769936</v>
      </c>
      <c r="L3246" s="444">
        <f t="shared" ca="1" si="162"/>
        <v>-1825590778.4813552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-1825590778.4813552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-7606628.2436723132</v>
      </c>
      <c r="L3247" s="444">
        <f t="shared" ca="1" si="162"/>
        <v>-1833197406.7250276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-1833197406.7250276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-7638322.5280209482</v>
      </c>
      <c r="L3248" s="444">
        <f t="shared" ca="1" si="162"/>
        <v>-1840835729.2530484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-1840835729.2530484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-7670148.8718877016</v>
      </c>
      <c r="L3249" s="444">
        <f t="shared" ca="1" si="162"/>
        <v>-1848505878.1249361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-1848505878.1249361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-7702107.8255205667</v>
      </c>
      <c r="L3250" s="444">
        <f t="shared" ca="1" si="162"/>
        <v>-1856207985.9504566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-1856207985.9504566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-7734199.941460236</v>
      </c>
      <c r="L3251" s="444">
        <f t="shared" ca="1" si="162"/>
        <v>-1863942185.8919168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-1863942185.8919168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-7766425.7745496528</v>
      </c>
      <c r="L3252" s="444">
        <f t="shared" ca="1" si="162"/>
        <v>-1871708611.6664665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-1871708611.6664665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-7798785.8819436105</v>
      </c>
      <c r="L3253" s="444">
        <f t="shared" ca="1" si="162"/>
        <v>-1879507397.5484102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-1879507397.5484102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-7831280.8231183756</v>
      </c>
      <c r="L3254" s="444">
        <f t="shared" ca="1" si="162"/>
        <v>-1887338678.3715286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-1887338678.3715286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-7863911.1598813692</v>
      </c>
      <c r="L3255" s="444">
        <f t="shared" ca="1" si="162"/>
        <v>-1895202589.53141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-1895202589.53141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-7896677.4563808748</v>
      </c>
      <c r="L3256" s="444">
        <f t="shared" ca="1" si="162"/>
        <v>-1903099266.9877908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-1903099266.9877908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-7929580.2791157942</v>
      </c>
      <c r="L3257" s="444">
        <f t="shared" ca="1" si="162"/>
        <v>-1911028847.2669065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-1911028847.2669065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-7962620.1969454437</v>
      </c>
      <c r="L3258" s="444">
        <f t="shared" ca="1" si="162"/>
        <v>-1918991467.4638519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-1918991467.4638519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-7995797.7810993828</v>
      </c>
      <c r="L3259" s="444">
        <f t="shared" ca="1" si="162"/>
        <v>-1926987265.2449512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-1926987265.2449512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-8029113.6051872969</v>
      </c>
      <c r="L3260" s="444">
        <f t="shared" ca="1" si="162"/>
        <v>-1935016378.8501387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-1935016378.8501387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-8062568.2452089107</v>
      </c>
      <c r="L3261" s="444">
        <f t="shared" ca="1" si="162"/>
        <v>-1943078947.0953476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-1943078947.0953476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-8096162.2795639485</v>
      </c>
      <c r="L3262" s="444">
        <f t="shared" ca="1" si="162"/>
        <v>-1951175109.3749115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-1951175109.3749115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-8129896.2890621312</v>
      </c>
      <c r="L3263" s="444">
        <f t="shared" ca="1" si="162"/>
        <v>-1959305005.6639736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-1959305005.6639736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-8163770.856933224</v>
      </c>
      <c r="L3264" s="444">
        <f t="shared" ca="1" si="162"/>
        <v>-1967468776.5209067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-1967468776.5209067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-8197786.5688371109</v>
      </c>
      <c r="L3265" s="444">
        <f t="shared" ca="1" si="162"/>
        <v>-1975666563.0897439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-1975666563.0897439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-8231944.0128739318</v>
      </c>
      <c r="L3266" s="444">
        <f t="shared" ca="1" si="162"/>
        <v>-1983898507.1026177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-1983898507.1026177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-8266243.7795942416</v>
      </c>
      <c r="L3267" s="444">
        <f t="shared" ca="1" si="162"/>
        <v>-1992164750.8822119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-1992164750.8822119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-8300686.4620092148</v>
      </c>
      <c r="L3268" s="444">
        <f t="shared" ca="1" si="162"/>
        <v>-2000465437.3442211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-2000465437.3442211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-8335272.6556009213</v>
      </c>
      <c r="L3269" s="444">
        <f t="shared" ca="1" si="162"/>
        <v>-2008800709.9998221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-2008800709.9998221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-8370002.9583325936</v>
      </c>
      <c r="L3270" s="444">
        <f t="shared" ca="1" si="162"/>
        <v>-2017170712.9581547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-2017170712.9581547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-8404877.9706589784</v>
      </c>
      <c r="L3271" s="444">
        <f t="shared" ca="1" si="162"/>
        <v>-2025575590.9288137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-2025575590.9288137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-8439898.295536723</v>
      </c>
      <c r="L3272" s="444">
        <f t="shared" ca="1" si="162"/>
        <v>-2034015489.2243505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-2034015489.2243505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-8475064.5384347942</v>
      </c>
      <c r="L3273" s="444">
        <f t="shared" ca="1" si="162"/>
        <v>-2042490553.7627852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-2042490553.7627852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-8510377.3073449377</v>
      </c>
      <c r="L3274" s="444">
        <f t="shared" ca="1" si="162"/>
        <v>-2051000931.0701301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-2051000931.0701301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-8545837.2127922084</v>
      </c>
      <c r="L3275" s="444">
        <f t="shared" ca="1" si="162"/>
        <v>-2059546768.2829223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-2059546768.2829223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-8581444.8678455092</v>
      </c>
      <c r="L3276" s="444">
        <f t="shared" ca="1" si="162"/>
        <v>-2068128213.1507678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-2068128213.1507678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-8617200.8881282005</v>
      </c>
      <c r="L3277" s="444">
        <f t="shared" ca="1" si="162"/>
        <v>-2076745414.0388961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-2076745414.0388961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-8653105.8918287344</v>
      </c>
      <c r="L3278" s="444">
        <f t="shared" ca="1" si="162"/>
        <v>-2085398519.9307249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-2085398519.9307249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-8689160.4997113533</v>
      </c>
      <c r="L3279" s="444">
        <f t="shared" ca="1" si="162"/>
        <v>-2094087680.4304361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-2094087680.4304361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-8725365.3351268172</v>
      </c>
      <c r="L3280" s="444">
        <f t="shared" ca="1" si="162"/>
        <v>-2102813045.765563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-2102813045.765563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-8761721.024023179</v>
      </c>
      <c r="L3281" s="444">
        <f t="shared" ca="1" si="162"/>
        <v>-2111574766.7895863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-2111574766.7895863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-8798228.19495661</v>
      </c>
      <c r="L3282" s="444">
        <f t="shared" ca="1" si="162"/>
        <v>-2120372994.9845428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-2120372994.9845428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-8834887.4791022614</v>
      </c>
      <c r="L3283" s="444">
        <f t="shared" ca="1" si="162"/>
        <v>-2129207882.4636452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-2129207882.4636452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-8871699.5102651902</v>
      </c>
      <c r="L3284" s="444">
        <f t="shared" ca="1" si="162"/>
        <v>-2138079581.9739103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-2138079581.9739103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-8908664.924891293</v>
      </c>
      <c r="L3285" s="444">
        <f t="shared" ca="1" si="162"/>
        <v>-2146988246.8988016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-2146988246.8988016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-8945784.3620783389</v>
      </c>
      <c r="L3286" s="444">
        <f t="shared" ca="1" si="162"/>
        <v>-2155934031.26088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-2155934031.26088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-8983058.4635869991</v>
      </c>
      <c r="L3287" s="444">
        <f t="shared" ca="1" si="162"/>
        <v>-2164917089.7244668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-2164917089.7244668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-9020487.8738519456</v>
      </c>
      <c r="L3288" s="444">
        <f t="shared" ca="1" si="162"/>
        <v>-2173937577.5983186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-2173937577.5983186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-9058073.2399929948</v>
      </c>
      <c r="L3289" s="444">
        <f t="shared" ca="1" si="162"/>
        <v>-2182995650.8383117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-2182995650.8383117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-9095815.2118262984</v>
      </c>
      <c r="L3290" s="444">
        <f t="shared" ca="1" si="162"/>
        <v>-2192091466.050138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-2192091466.050138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-9133714.4418755751</v>
      </c>
      <c r="L3291" s="444">
        <f t="shared" ca="1" si="162"/>
        <v>-2201225180.4920135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-2201225180.4920135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-9171771.5853833891</v>
      </c>
      <c r="L3292" s="444">
        <f t="shared" ca="1" si="162"/>
        <v>-2210396952.0773969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-2210396952.0773969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-9209987.3003224861</v>
      </c>
      <c r="L3293" s="444">
        <f t="shared" ca="1" si="162"/>
        <v>-2219606939.3777194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-2219606939.3777194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-9248362.2474071644</v>
      </c>
      <c r="L3294" s="444">
        <f t="shared" ca="1" si="162"/>
        <v>-2228855301.6251264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-2228855301.6251264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-9286897.0901046935</v>
      </c>
      <c r="L3295" s="444">
        <f t="shared" ca="1" si="162"/>
        <v>-2238142198.7152309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-2238142198.7152309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-9325592.4946467951</v>
      </c>
      <c r="L3296" s="444">
        <f t="shared" ca="1" si="162"/>
        <v>-2247467791.209878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-2247467791.209878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-9364449.1300411578</v>
      </c>
      <c r="L3297" s="444">
        <f t="shared" ca="1" si="162"/>
        <v>-2256832240.3399191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-2256832240.3399191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-9403467.6680829953</v>
      </c>
      <c r="L3298" s="444">
        <f t="shared" ca="1" si="162"/>
        <v>-2266235708.0080023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-2266235708.0080023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-9442648.7833666764</v>
      </c>
      <c r="L3299" s="444">
        <f t="shared" ca="1" si="162"/>
        <v>-2275678356.791369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-2275678356.791369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-9481993.1532973703</v>
      </c>
      <c r="L3300" s="444">
        <f t="shared" ca="1" si="162"/>
        <v>-2285160349.9446664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-2285160349.9446664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-9521501.4581027757</v>
      </c>
      <c r="L3301" s="444">
        <f t="shared" ca="1" si="162"/>
        <v>-2294681851.4027691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-2294681851.4027691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-9561174.3808448706</v>
      </c>
      <c r="L3302" s="444">
        <f t="shared" ca="1" si="162"/>
        <v>-2304243025.7836142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-2304243025.7836142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-9601012.6074317247</v>
      </c>
      <c r="L3303" s="444">
        <f t="shared" ca="1" si="162"/>
        <v>-2313844038.391046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-2313844038.391046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-9641016.8266293593</v>
      </c>
      <c r="L3304" s="444">
        <f t="shared" ca="1" si="162"/>
        <v>-2323485055.2176752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-2323485055.2176752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-9681187.7300736457</v>
      </c>
      <c r="L3305" s="444">
        <f t="shared" ca="1" si="162"/>
        <v>-2333166242.9477487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-2333166242.9477487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-9721526.0122822858</v>
      </c>
      <c r="L3306" s="444">
        <f t="shared" ca="1" si="162"/>
        <v>-2342887768.960031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-2342887768.960031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-9762032.3706667963</v>
      </c>
      <c r="L3307" s="444">
        <f t="shared" ca="1" si="162"/>
        <v>-2352649801.330698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-2352649801.330698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-9802707.5055445749</v>
      </c>
      <c r="L3308" s="444">
        <f t="shared" ca="1" si="162"/>
        <v>-2362452508.8362427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-2362452508.8362427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-9843552.1201510113</v>
      </c>
      <c r="L3309" s="444">
        <f t="shared" ca="1" si="162"/>
        <v>-2372296060.9563937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-2372296060.9563937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-9884566.9206516407</v>
      </c>
      <c r="L3310" s="444">
        <f t="shared" ca="1" si="162"/>
        <v>-2382180627.8770452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-2382180627.8770452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-9925752.6161543541</v>
      </c>
      <c r="L3311" s="444">
        <f t="shared" ca="1" si="162"/>
        <v>-2392106380.4931993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-2392106380.4931993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-9967109.9187216647</v>
      </c>
      <c r="L3312" s="444">
        <f t="shared" ca="1" si="162"/>
        <v>-2402073490.411921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-2402073490.411921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-10008639.543383004</v>
      </c>
      <c r="L3313" s="444">
        <f t="shared" ca="1" si="162"/>
        <v>-2412082129.9553041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-2412082129.9553041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-10050342.208147101</v>
      </c>
      <c r="L3314" s="444">
        <f t="shared" ca="1" si="162"/>
        <v>-2422132472.1634512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-2422132472.1634512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-10092218.634014379</v>
      </c>
      <c r="L3315" s="444">
        <f t="shared" ca="1" si="162"/>
        <v>-2432224690.7974658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-2432224690.7974658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-10134269.544989441</v>
      </c>
      <c r="L3316" s="444">
        <f t="shared" ca="1" si="162"/>
        <v>-2442358960.3424554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-2442358960.3424554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-10176495.668093564</v>
      </c>
      <c r="L3317" s="444">
        <f t="shared" ca="1" si="162"/>
        <v>-2452535456.0105491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-2452535456.0105491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-10218897.733377287</v>
      </c>
      <c r="L3318" s="444">
        <f t="shared" ca="1" si="162"/>
        <v>-2462754353.7439265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-2462754353.7439265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-10261476.473933026</v>
      </c>
      <c r="L3319" s="444">
        <f t="shared" ca="1" si="162"/>
        <v>-2473015830.2178597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-2473015830.2178597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-10304232.625907749</v>
      </c>
      <c r="L3320" s="444">
        <f t="shared" ca="1" si="162"/>
        <v>-2483320062.8437676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-2483320062.8437676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-10347166.928515699</v>
      </c>
      <c r="L3321" s="444">
        <f t="shared" ca="1" si="162"/>
        <v>-2493667229.7722836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-2493667229.7722836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-10390280.124051182</v>
      </c>
      <c r="L3322" s="444">
        <f t="shared" ca="1" si="162"/>
        <v>-2504057509.8963346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-2504057509.8963346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-10433572.957901394</v>
      </c>
      <c r="L3323" s="444">
        <f t="shared" ref="L3323:L3577" ca="1" si="167">I3323-J3323+K3323</f>
        <v>-2514491082.8542361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-2514491082.8542361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-10477046.178559316</v>
      </c>
      <c r="L3324" s="444">
        <f t="shared" ca="1" si="167"/>
        <v>-2524968129.0327954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-2524968129.0327954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-10520700.537636647</v>
      </c>
      <c r="L3325" s="444">
        <f t="shared" ca="1" si="167"/>
        <v>-2535488829.5704322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-2535488829.5704322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-10564536.7898768</v>
      </c>
      <c r="L3326" s="444">
        <f t="shared" ca="1" si="167"/>
        <v>-2546053366.3603091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-2546053366.3603091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-10608555.693167955</v>
      </c>
      <c r="L3327" s="444">
        <f t="shared" ca="1" si="167"/>
        <v>-2556661922.0534773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-2556661922.0534773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-10652758.008556155</v>
      </c>
      <c r="L3328" s="444">
        <f t="shared" ca="1" si="167"/>
        <v>-2567314680.0620337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-2567314680.0620337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-10697144.500258474</v>
      </c>
      <c r="L3329" s="444">
        <f t="shared" ca="1" si="167"/>
        <v>-2578011824.5622921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-2578011824.5622921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-10741715.935676217</v>
      </c>
      <c r="L3330" s="444">
        <f t="shared" ca="1" si="167"/>
        <v>-2588753540.4979682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-2588753540.4979682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-10786473.085408201</v>
      </c>
      <c r="L3331" s="444">
        <f t="shared" ca="1" si="167"/>
        <v>-2599540013.5833764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-2599540013.5833764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-10831416.723264068</v>
      </c>
      <c r="L3332" s="444">
        <f t="shared" ca="1" si="167"/>
        <v>-2610371430.3066406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-2610371430.3066406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-10876547.626277668</v>
      </c>
      <c r="L3333" s="444">
        <f t="shared" ca="1" si="167"/>
        <v>-2621247977.9329181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-2621247977.9329181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-10921866.574720493</v>
      </c>
      <c r="L3334" s="444">
        <f t="shared" ca="1" si="167"/>
        <v>-2632169844.5076385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-2632169844.5076385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-10967374.35211516</v>
      </c>
      <c r="L3335" s="444">
        <f t="shared" ca="1" si="167"/>
        <v>-2643137218.8597536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-2643137218.8597536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-11013071.745248973</v>
      </c>
      <c r="L3336" s="444">
        <f t="shared" ca="1" si="167"/>
        <v>-2654150290.6050024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-2654150290.6050024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-11058959.54418751</v>
      </c>
      <c r="L3337" s="444">
        <f t="shared" ca="1" si="167"/>
        <v>-2665209250.1491899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-2665209250.1491899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-11105038.542288292</v>
      </c>
      <c r="L3338" s="444">
        <f t="shared" ca="1" si="167"/>
        <v>-2676314288.6914783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-2676314288.6914783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-11151309.536214493</v>
      </c>
      <c r="L3339" s="444">
        <f t="shared" ca="1" si="167"/>
        <v>-2687465598.2276926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-2687465598.2276926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-11197773.325948719</v>
      </c>
      <c r="L3340" s="444">
        <f t="shared" ca="1" si="167"/>
        <v>-2698663371.5536413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-2698663371.5536413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-11244430.714806838</v>
      </c>
      <c r="L3341" s="444">
        <f t="shared" ca="1" si="167"/>
        <v>-2709907802.2684484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-2709907802.2684484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-11291282.509451868</v>
      </c>
      <c r="L3342" s="444">
        <f t="shared" ca="1" si="167"/>
        <v>-2721199084.7779002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-2721199084.7779002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-11338329.519907918</v>
      </c>
      <c r="L3343" s="444">
        <f t="shared" ca="1" si="167"/>
        <v>-2732537414.2978082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-2732537414.2978082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-11385572.5595742</v>
      </c>
      <c r="L3344" s="444">
        <f t="shared" ca="1" si="167"/>
        <v>-2743922986.8573823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-2743922986.8573823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-11433012.445239093</v>
      </c>
      <c r="L3345" s="444">
        <f t="shared" ca="1" si="167"/>
        <v>-2755355999.3026214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-2755355999.3026214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-11480649.997094255</v>
      </c>
      <c r="L3346" s="444">
        <f t="shared" ca="1" si="167"/>
        <v>-2766836649.2997155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-2766836649.2997155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-11528486.038748814</v>
      </c>
      <c r="L3347" s="444">
        <f t="shared" ca="1" si="167"/>
        <v>-2778365135.3384643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-2778365135.3384643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-11576521.3972436</v>
      </c>
      <c r="L3348" s="444">
        <f t="shared" ca="1" si="167"/>
        <v>-2789941656.7357078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-2789941656.7357078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-11624756.903065449</v>
      </c>
      <c r="L3349" s="444">
        <f t="shared" ca="1" si="167"/>
        <v>-2801566413.6387734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-2801566413.6387734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-11673193.390161555</v>
      </c>
      <c r="L3350" s="444">
        <f t="shared" ca="1" si="167"/>
        <v>-2813239607.028935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-2813239607.028935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-11721831.695953896</v>
      </c>
      <c r="L3351" s="444">
        <f t="shared" ca="1" si="167"/>
        <v>-2824961438.7248888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-2824961438.7248888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-11770672.661353704</v>
      </c>
      <c r="L3352" s="444">
        <f t="shared" ca="1" si="167"/>
        <v>-2836732111.3862424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-2836732111.3862424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-11819717.13077601</v>
      </c>
      <c r="L3353" s="444">
        <f t="shared" ca="1" si="167"/>
        <v>-2848551828.5170183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-2848551828.5170183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-11868965.952154243</v>
      </c>
      <c r="L3354" s="444">
        <f t="shared" ca="1" si="167"/>
        <v>-2860420794.4691725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-2860420794.4691725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-11918419.976954885</v>
      </c>
      <c r="L3355" s="444">
        <f t="shared" ca="1" si="167"/>
        <v>-2872339214.4461274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-2872339214.4461274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-11968080.060192198</v>
      </c>
      <c r="L3356" s="444">
        <f t="shared" ca="1" si="167"/>
        <v>-2884307294.5063195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-2884307294.5063195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-12017947.060442997</v>
      </c>
      <c r="L3357" s="444">
        <f t="shared" ca="1" si="167"/>
        <v>-2896325241.5667624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-2896325241.5667624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-12068021.83986151</v>
      </c>
      <c r="L3358" s="444">
        <f t="shared" ca="1" si="167"/>
        <v>-2908393263.4066238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-2908393263.4066238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-12118305.264194265</v>
      </c>
      <c r="L3359" s="444">
        <f t="shared" ca="1" si="167"/>
        <v>-2920511568.6708183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-2920511568.6708183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-12168798.202795077</v>
      </c>
      <c r="L3360" s="444">
        <f t="shared" ca="1" si="167"/>
        <v>-2932680366.8736134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-2932680366.8736134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-12219501.528640056</v>
      </c>
      <c r="L3361" s="444">
        <f t="shared" ca="1" si="167"/>
        <v>-2944899868.4022536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-2944899868.4022536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-12270416.118342724</v>
      </c>
      <c r="L3362" s="444">
        <f t="shared" ca="1" si="167"/>
        <v>-2957170284.5205965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-2957170284.5205965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-12321542.852169152</v>
      </c>
      <c r="L3363" s="444">
        <f t="shared" ca="1" si="167"/>
        <v>-2969491827.3727655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-2969491827.3727655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-12372882.61405319</v>
      </c>
      <c r="L3364" s="444">
        <f t="shared" ca="1" si="167"/>
        <v>-2981864709.9868188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-2981864709.9868188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-12424436.291611744</v>
      </c>
      <c r="L3365" s="444">
        <f t="shared" ca="1" si="167"/>
        <v>-2994289146.2784305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-2994289146.2784305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-12476204.776160127</v>
      </c>
      <c r="L3366" s="444">
        <f t="shared" ca="1" si="167"/>
        <v>-3006765351.0545907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-3006765351.0545907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-12528188.962727461</v>
      </c>
      <c r="L3367" s="444">
        <f t="shared" ca="1" si="167"/>
        <v>-3019293540.0173182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-3019293540.0173182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-12580389.750072159</v>
      </c>
      <c r="L3368" s="444">
        <f t="shared" ca="1" si="167"/>
        <v>-3031873929.7673903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-3031873929.7673903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-12632808.040697459</v>
      </c>
      <c r="L3369" s="444">
        <f t="shared" ca="1" si="167"/>
        <v>-3044506737.8080878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-3044506737.8080878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-12685444.740867032</v>
      </c>
      <c r="L3370" s="444">
        <f t="shared" ca="1" si="167"/>
        <v>-3057192182.548955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-3057192182.548955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-12738300.760620646</v>
      </c>
      <c r="L3371" s="444">
        <f t="shared" ca="1" si="167"/>
        <v>-3069930483.3095756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-3069930483.3095756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-12791377.013789898</v>
      </c>
      <c r="L3372" s="444">
        <f t="shared" ca="1" si="167"/>
        <v>-3082721860.3233657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-3082721860.3233657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-12844674.418014023</v>
      </c>
      <c r="L3373" s="444">
        <f t="shared" ca="1" si="167"/>
        <v>-3095566534.7413797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-3095566534.7413797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-12898193.894755749</v>
      </c>
      <c r="L3374" s="444">
        <f t="shared" ca="1" si="167"/>
        <v>-3108464728.6361356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-3108464728.6361356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-12951936.369317232</v>
      </c>
      <c r="L3375" s="444">
        <f t="shared" ca="1" si="167"/>
        <v>-3121416665.0054526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-3121416665.0054526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-13005902.770856053</v>
      </c>
      <c r="L3376" s="444">
        <f t="shared" ca="1" si="167"/>
        <v>-3134422567.7763085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-3134422567.7763085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-13060094.032401286</v>
      </c>
      <c r="L3377" s="444">
        <f t="shared" ca="1" si="167"/>
        <v>-3147482661.8087096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-3147482661.8087096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-13114511.090869624</v>
      </c>
      <c r="L3378" s="444">
        <f t="shared" ca="1" si="167"/>
        <v>-3160597172.899579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-3160597172.899579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-13169154.887081578</v>
      </c>
      <c r="L3379" s="444">
        <f t="shared" ca="1" si="167"/>
        <v>-3173766327.7866607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-3173766327.7866607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-13224026.365777753</v>
      </c>
      <c r="L3380" s="444">
        <f t="shared" ca="1" si="167"/>
        <v>-3186990354.1524386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-3186990354.1524386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-13279126.475635162</v>
      </c>
      <c r="L3381" s="444">
        <f t="shared" ca="1" si="167"/>
        <v>-3200269480.6280737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-3200269480.6280737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-13334456.16928364</v>
      </c>
      <c r="L3382" s="444">
        <f t="shared" ca="1" si="167"/>
        <v>-3213603936.7973576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-3213603936.7973576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-13390016.403322322</v>
      </c>
      <c r="L3383" s="444">
        <f t="shared" ca="1" si="167"/>
        <v>-3226993953.2006798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-3226993953.2006798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-13445808.138336165</v>
      </c>
      <c r="L3384" s="444">
        <f t="shared" ca="1" si="167"/>
        <v>-3240439761.339016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-3240439761.339016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-13501832.338912567</v>
      </c>
      <c r="L3385" s="444">
        <f t="shared" ca="1" si="167"/>
        <v>-3253941593.6779284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-3253941593.6779284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-13558089.973658035</v>
      </c>
      <c r="L3386" s="444">
        <f t="shared" ca="1" si="167"/>
        <v>-3267499683.6515865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-3267499683.6515865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-13614582.015214944</v>
      </c>
      <c r="L3387" s="444">
        <f t="shared" ca="1" si="167"/>
        <v>-3281114265.6668015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-3281114265.6668015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-13671309.440278338</v>
      </c>
      <c r="L3388" s="444">
        <f t="shared" ca="1" si="167"/>
        <v>-3294785575.10708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-3294785575.10708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-13728273.229612833</v>
      </c>
      <c r="L3389" s="444">
        <f t="shared" ca="1" si="167"/>
        <v>-3308513848.3366928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-3308513848.3366928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-13785474.368069554</v>
      </c>
      <c r="L3390" s="444">
        <f t="shared" ca="1" si="167"/>
        <v>-3322299322.7047625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-3322299322.7047625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-13842913.844603177</v>
      </c>
      <c r="L3391" s="444">
        <f t="shared" ca="1" si="167"/>
        <v>-3336142236.5493655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-3336142236.5493655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-13900592.652289024</v>
      </c>
      <c r="L3392" s="444">
        <f t="shared" ca="1" si="167"/>
        <v>-3350042829.2016544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-3350042829.2016544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-13958511.788340224</v>
      </c>
      <c r="L3393" s="444">
        <f t="shared" ca="1" si="167"/>
        <v>-3364001340.9899945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-3364001340.9899945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-14016672.254124977</v>
      </c>
      <c r="L3394" s="444">
        <f t="shared" ca="1" si="167"/>
        <v>-3378018013.2441196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-3378018013.2441196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-14075075.055183833</v>
      </c>
      <c r="L3395" s="444">
        <f t="shared" ca="1" si="167"/>
        <v>-3392093088.2993035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-3392093088.2993035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-14133721.2012471</v>
      </c>
      <c r="L3396" s="444">
        <f t="shared" ca="1" si="167"/>
        <v>-3406226809.5005507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-3406226809.5005507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-14192611.706252292</v>
      </c>
      <c r="L3397" s="444">
        <f t="shared" ca="1" si="167"/>
        <v>-3420419421.2068028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-3420419421.2068028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-14251747.588361679</v>
      </c>
      <c r="L3398" s="444">
        <f t="shared" ca="1" si="167"/>
        <v>-3434671168.7951646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-3434671168.7951646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-14311129.869979855</v>
      </c>
      <c r="L3399" s="444">
        <f t="shared" ca="1" si="167"/>
        <v>-3448982298.6651444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-3448982298.6651444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-14370759.577771435</v>
      </c>
      <c r="L3400" s="444">
        <f t="shared" ca="1" si="167"/>
        <v>-3463353058.2429161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-3463353058.2429161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-14430637.742678817</v>
      </c>
      <c r="L3401" s="444">
        <f t="shared" ca="1" si="167"/>
        <v>-3477783695.9855947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-3477783695.9855947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-14490765.399939977</v>
      </c>
      <c r="L3402" s="444">
        <f t="shared" ca="1" si="167"/>
        <v>-3492274461.3855348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-3492274461.3855348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-14551143.589106394</v>
      </c>
      <c r="L3403" s="444">
        <f t="shared" ca="1" si="167"/>
        <v>-3506825604.9746413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-3506825604.9746413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-14611773.354061006</v>
      </c>
      <c r="L3404" s="444">
        <f t="shared" ca="1" si="167"/>
        <v>-3521437378.3287024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-3521437378.3287024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-14672655.743036261</v>
      </c>
      <c r="L3405" s="444">
        <f t="shared" ca="1" si="167"/>
        <v>-3536110034.0717387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-3536110034.0717387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-14733791.808632245</v>
      </c>
      <c r="L3406" s="444">
        <f t="shared" ca="1" si="167"/>
        <v>-3550843825.8803711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-3550843825.8803711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-14795182.607834877</v>
      </c>
      <c r="L3407" s="444">
        <f t="shared" ca="1" si="167"/>
        <v>-3565639008.4882059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-3565639008.4882059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-14856829.20203419</v>
      </c>
      <c r="L3408" s="444">
        <f t="shared" ca="1" si="167"/>
        <v>-3580495837.6902399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-3580495837.6902399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-14918732.657042665</v>
      </c>
      <c r="L3409" s="444">
        <f t="shared" ca="1" si="167"/>
        <v>-3595414570.3472824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-3595414570.3472824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-14980894.043113677</v>
      </c>
      <c r="L3410" s="444">
        <f t="shared" ca="1" si="167"/>
        <v>-3610395464.3903961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-3610395464.3903961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-15043314.434959983</v>
      </c>
      <c r="L3411" s="444">
        <f t="shared" ca="1" si="167"/>
        <v>-3625438778.825356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-3625438778.825356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-15105994.911772316</v>
      </c>
      <c r="L3412" s="444">
        <f t="shared" ca="1" si="167"/>
        <v>-3640544773.7371283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-3640544773.7371283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-15168936.557238035</v>
      </c>
      <c r="L3413" s="444">
        <f t="shared" ca="1" si="167"/>
        <v>-3655713710.2943664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-3655713710.2943664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-15232140.45955986</v>
      </c>
      <c r="L3414" s="444">
        <f t="shared" ca="1" si="167"/>
        <v>-3670945850.7539263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-3670945850.7539263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-15295607.711474694</v>
      </c>
      <c r="L3415" s="444">
        <f t="shared" ca="1" si="167"/>
        <v>-3686241458.4654012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-3686241458.4654012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-15359339.410272505</v>
      </c>
      <c r="L3416" s="444">
        <f t="shared" ca="1" si="167"/>
        <v>-3701600797.8756738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-3701600797.8756738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-15423336.657815307</v>
      </c>
      <c r="L3417" s="444">
        <f t="shared" ca="1" si="167"/>
        <v>-3717024134.5334892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-3717024134.5334892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-15487600.560556205</v>
      </c>
      <c r="L3418" s="444">
        <f t="shared" ca="1" si="167"/>
        <v>-3732511735.0940456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-3732511735.0940456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-15552132.229558524</v>
      </c>
      <c r="L3419" s="444">
        <f t="shared" ca="1" si="167"/>
        <v>-3748063867.3236041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-3748063867.3236041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-15616932.780515015</v>
      </c>
      <c r="L3420" s="444">
        <f t="shared" ca="1" si="167"/>
        <v>-3763680800.1041193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-3763680800.1041193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-15682003.333767166</v>
      </c>
      <c r="L3421" s="444">
        <f t="shared" ca="1" si="167"/>
        <v>-3779362803.4378862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-3779362803.4378862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-15747345.014324525</v>
      </c>
      <c r="L3422" s="444">
        <f t="shared" ca="1" si="167"/>
        <v>-3795110148.4522109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-3795110148.4522109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-15812958.951884212</v>
      </c>
      <c r="L3423" s="444">
        <f t="shared" ca="1" si="167"/>
        <v>-3810923107.4040952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-3810923107.4040952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-15878846.280850397</v>
      </c>
      <c r="L3424" s="444">
        <f t="shared" ca="1" si="167"/>
        <v>-3826801953.6849456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-3826801953.6849456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-15945008.14035394</v>
      </c>
      <c r="L3425" s="444">
        <f t="shared" ca="1" si="167"/>
        <v>-3842746961.8252997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-3842746961.8252997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-16011445.674272083</v>
      </c>
      <c r="L3426" s="444">
        <f t="shared" ca="1" si="167"/>
        <v>-3858758407.4995718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-3858758407.4995718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-16078160.031248216</v>
      </c>
      <c r="L3427" s="444">
        <f t="shared" ca="1" si="167"/>
        <v>-3874836567.5308199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-3874836567.5308199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-16145152.364711752</v>
      </c>
      <c r="L3428" s="444">
        <f t="shared" ca="1" si="167"/>
        <v>-3890981719.8955317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-3890981719.8955317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-16212423.832898047</v>
      </c>
      <c r="L3429" s="444">
        <f t="shared" ca="1" si="167"/>
        <v>-3907194143.7284298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-3907194143.7284298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-16279975.598868458</v>
      </c>
      <c r="L3430" s="444">
        <f t="shared" ca="1" si="167"/>
        <v>-3923474119.3272982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-3923474119.3272982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-16347808.830530409</v>
      </c>
      <c r="L3431" s="444">
        <f t="shared" ca="1" si="167"/>
        <v>-3939821928.1578288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-3939821928.1578288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-16415924.700657617</v>
      </c>
      <c r="L3432" s="444">
        <f t="shared" ca="1" si="167"/>
        <v>-3956237852.8584867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-3956237852.8584867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-16484324.38691036</v>
      </c>
      <c r="L3433" s="444">
        <f t="shared" ca="1" si="167"/>
        <v>-3972722177.2453971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-3972722177.2453971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-16553009.071855823</v>
      </c>
      <c r="L3434" s="444">
        <f t="shared" ca="1" si="167"/>
        <v>-3989275186.3172531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-3989275186.3172531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-16621979.942988556</v>
      </c>
      <c r="L3435" s="444">
        <f t="shared" ca="1" si="167"/>
        <v>-4005897166.2602415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-4005897166.2602415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-16691238.192751005</v>
      </c>
      <c r="L3436" s="444">
        <f t="shared" ca="1" si="167"/>
        <v>-4022588404.4529924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-4022588404.4529924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-16760785.018554134</v>
      </c>
      <c r="L3437" s="444">
        <f t="shared" ca="1" si="167"/>
        <v>-4039349189.4715466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-4039349189.4715466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-16830621.622798111</v>
      </c>
      <c r="L3438" s="444">
        <f t="shared" ca="1" si="167"/>
        <v>-4056179811.0943446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-4056179811.0943446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-16900749.212893102</v>
      </c>
      <c r="L3439" s="444">
        <f t="shared" ca="1" si="167"/>
        <v>-4073080560.3072376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-4073080560.3072376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-16971169.001280155</v>
      </c>
      <c r="L3440" s="444">
        <f t="shared" ca="1" si="167"/>
        <v>-4090051729.3085179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-4090051729.3085179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-17041882.205452159</v>
      </c>
      <c r="L3441" s="444">
        <f t="shared" ca="1" si="167"/>
        <v>-4107093611.5139699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-4107093611.5139699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-17112890.047974873</v>
      </c>
      <c r="L3442" s="444">
        <f t="shared" ca="1" si="167"/>
        <v>-4124206501.561945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-4124206501.561945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-17184193.756508105</v>
      </c>
      <c r="L3443" s="444">
        <f t="shared" ca="1" si="167"/>
        <v>-4141390695.3184528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-4141390695.3184528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-17255794.563826885</v>
      </c>
      <c r="L3444" s="444">
        <f t="shared" ca="1" si="167"/>
        <v>-4158646489.8822799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-4158646489.8822799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-17327693.707842834</v>
      </c>
      <c r="L3445" s="444">
        <f t="shared" ca="1" si="167"/>
        <v>-4175974183.5901227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-4175974183.5901227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-17399892.431625511</v>
      </c>
      <c r="L3446" s="444">
        <f t="shared" ca="1" si="167"/>
        <v>-4193374076.0217481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-4193374076.0217481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-17472391.983423948</v>
      </c>
      <c r="L3447" s="444">
        <f t="shared" ca="1" si="167"/>
        <v>-4210846468.0051718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-4210846468.0051718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-17545193.616688214</v>
      </c>
      <c r="L3448" s="444">
        <f t="shared" ca="1" si="167"/>
        <v>-4228391661.62186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-4228391661.62186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-17618298.590091087</v>
      </c>
      <c r="L3449" s="444">
        <f t="shared" ca="1" si="167"/>
        <v>-4246009960.2119513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-4246009960.2119513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-17691708.167549796</v>
      </c>
      <c r="L3450" s="444">
        <f t="shared" ca="1" si="167"/>
        <v>-4263701668.3795009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-4263701668.3795009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-17765423.618247923</v>
      </c>
      <c r="L3451" s="444">
        <f t="shared" ca="1" si="167"/>
        <v>-4281467091.9977489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-4281467091.9977489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-17839446.216657285</v>
      </c>
      <c r="L3452" s="444">
        <f t="shared" ca="1" si="167"/>
        <v>-4299306538.214406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-4299306538.214406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-17913777.242560025</v>
      </c>
      <c r="L3453" s="444">
        <f t="shared" ca="1" si="167"/>
        <v>-4317220315.4569664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-4317220315.4569664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-17988417.981070694</v>
      </c>
      <c r="L3454" s="444">
        <f t="shared" ca="1" si="167"/>
        <v>-4335208733.4380369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-4335208733.4380369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-18063369.722658485</v>
      </c>
      <c r="L3455" s="444">
        <f t="shared" ca="1" si="167"/>
        <v>-4353272103.1606951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-4353272103.1606951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-18138633.763169564</v>
      </c>
      <c r="L3456" s="444">
        <f t="shared" ca="1" si="167"/>
        <v>-4371410736.9238644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-4371410736.9238644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-18214211.403849434</v>
      </c>
      <c r="L3457" s="444">
        <f t="shared" ca="1" si="167"/>
        <v>-4389624948.327714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-4389624948.327714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-18290103.951365475</v>
      </c>
      <c r="L3458" s="444">
        <f t="shared" ca="1" si="167"/>
        <v>-4407915052.2790794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-4407915052.2790794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-18366312.717829496</v>
      </c>
      <c r="L3459" s="444">
        <f t="shared" ca="1" si="167"/>
        <v>-4426281364.9969091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-4426281364.9969091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-18442839.020820454</v>
      </c>
      <c r="L3460" s="444">
        <f t="shared" ca="1" si="167"/>
        <v>-4444724204.0177298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-4444724204.0177298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-18519684.183407206</v>
      </c>
      <c r="L3461" s="444">
        <f t="shared" ca="1" si="167"/>
        <v>-4463243888.2011366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-4463243888.2011366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-18596849.534171402</v>
      </c>
      <c r="L3462" s="444">
        <f t="shared" ca="1" si="167"/>
        <v>-4481840737.7353077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-4481840737.7353077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-18674336.407230448</v>
      </c>
      <c r="L3463" s="444">
        <f t="shared" ca="1" si="167"/>
        <v>-4500515074.1425381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-4500515074.1425381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-18752146.142260574</v>
      </c>
      <c r="L3464" s="444">
        <f t="shared" ca="1" si="167"/>
        <v>-4519267220.2847986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-4519267220.2847986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-18830280.084519994</v>
      </c>
      <c r="L3465" s="444">
        <f t="shared" ca="1" si="167"/>
        <v>-4538097500.369319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-4538097500.369319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-18908739.584872164</v>
      </c>
      <c r="L3466" s="444">
        <f t="shared" ca="1" si="167"/>
        <v>-4557006239.9541912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-4557006239.9541912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-18987525.999809131</v>
      </c>
      <c r="L3467" s="444">
        <f t="shared" ca="1" si="167"/>
        <v>-4575993765.9540005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-4575993765.9540005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-19066640.691475</v>
      </c>
      <c r="L3468" s="444">
        <f t="shared" ca="1" si="167"/>
        <v>-4595060406.6454754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-4595060406.6454754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-19146085.027689479</v>
      </c>
      <c r="L3469" s="444">
        <f t="shared" ca="1" si="167"/>
        <v>-4614206491.6731653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-4614206491.6731653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-19225860.381971523</v>
      </c>
      <c r="L3470" s="444">
        <f t="shared" ca="1" si="167"/>
        <v>-4633432352.0551367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-4633432352.0551367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-19305968.133563068</v>
      </c>
      <c r="L3471" s="444">
        <f t="shared" ca="1" si="167"/>
        <v>-4652738320.1886997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-4652738320.1886997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-19386409.667452917</v>
      </c>
      <c r="L3472" s="444">
        <f t="shared" ca="1" si="167"/>
        <v>-4672124729.8561525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-4672124729.8561525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-19467186.374400634</v>
      </c>
      <c r="L3473" s="444">
        <f t="shared" ca="1" si="167"/>
        <v>-4691591916.2305536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-4691591916.2305536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-19548299.650960639</v>
      </c>
      <c r="L3474" s="444">
        <f t="shared" ca="1" si="167"/>
        <v>-4711140215.8815145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-4711140215.8815145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-19629750.899506312</v>
      </c>
      <c r="L3475" s="444">
        <f t="shared" ca="1" si="167"/>
        <v>-4730769966.7810211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-4730769966.7810211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-19711541.528254256</v>
      </c>
      <c r="L3476" s="444">
        <f t="shared" ca="1" si="167"/>
        <v>-4750481508.3092756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-4750481508.3092756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-19793672.951288648</v>
      </c>
      <c r="L3477" s="444">
        <f t="shared" ca="1" si="167"/>
        <v>-4770275181.2605639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-4770275181.2605639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-19876146.588585682</v>
      </c>
      <c r="L3478" s="444">
        <f t="shared" ca="1" si="167"/>
        <v>-4790151327.8491497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-4790151327.8491497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-19958963.866038125</v>
      </c>
      <c r="L3479" s="444">
        <f t="shared" ca="1" si="167"/>
        <v>-4810110291.715188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-4810110291.715188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-20042126.215479951</v>
      </c>
      <c r="L3480" s="444">
        <f t="shared" ca="1" si="167"/>
        <v>-4830152417.9306679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-4830152417.9306679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-20125635.074711114</v>
      </c>
      <c r="L3481" s="444">
        <f t="shared" ca="1" si="167"/>
        <v>-4850278053.0053787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-4850278053.0053787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-20209491.887522411</v>
      </c>
      <c r="L3482" s="444">
        <f t="shared" ca="1" si="167"/>
        <v>-4870487544.8929014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-4870487544.8929014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-20293698.103720423</v>
      </c>
      <c r="L3483" s="444">
        <f t="shared" ca="1" si="167"/>
        <v>-4890781242.9966221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-4890781242.9966221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-20378255.179152593</v>
      </c>
      <c r="L3484" s="444">
        <f t="shared" ca="1" si="167"/>
        <v>-4911159498.1757746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-4911159498.1757746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-20463164.575732395</v>
      </c>
      <c r="L3485" s="444">
        <f t="shared" ca="1" si="167"/>
        <v>-4931622662.7515068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-4931622662.7515068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-20548427.761464611</v>
      </c>
      <c r="L3486" s="444">
        <f t="shared" ca="1" si="167"/>
        <v>-4952171090.5129719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-4952171090.5129719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-20634046.210470717</v>
      </c>
      <c r="L3487" s="444">
        <f t="shared" ca="1" si="167"/>
        <v>-4972805136.723443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-4972805136.723443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-20720021.403014347</v>
      </c>
      <c r="L3488" s="444">
        <f t="shared" ca="1" si="167"/>
        <v>-4993525158.1264572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-4993525158.1264572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-20806354.825526904</v>
      </c>
      <c r="L3489" s="444">
        <f t="shared" ca="1" si="167"/>
        <v>-5014331512.9519844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-5014331512.9519844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-20893047.970633268</v>
      </c>
      <c r="L3490" s="444">
        <f t="shared" ca="1" si="167"/>
        <v>-5035224560.9226179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-5035224560.9226179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-20980102.337177575</v>
      </c>
      <c r="L3491" s="444">
        <f t="shared" ca="1" si="167"/>
        <v>-5056204663.2597952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-5056204663.2597952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-21067519.430249147</v>
      </c>
      <c r="L3492" s="444">
        <f t="shared" ca="1" si="167"/>
        <v>-5077272182.6900444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-5077272182.6900444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-21155300.761208519</v>
      </c>
      <c r="L3493" s="444">
        <f t="shared" ca="1" si="167"/>
        <v>-5098427483.4512529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-5098427483.4512529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-21243447.847713552</v>
      </c>
      <c r="L3494" s="444">
        <f t="shared" ca="1" si="167"/>
        <v>-5119670931.2989664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-5119670931.2989664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-21331962.213745695</v>
      </c>
      <c r="L3495" s="444">
        <f t="shared" ca="1" si="167"/>
        <v>-5141002893.5127125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-5141002893.5127125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-21420845.389636301</v>
      </c>
      <c r="L3496" s="444">
        <f t="shared" ca="1" si="167"/>
        <v>-5162423738.9023485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-5162423738.9023485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-21510098.912093118</v>
      </c>
      <c r="L3497" s="444">
        <f t="shared" ca="1" si="167"/>
        <v>-5183933837.8144417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-5183933837.8144417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-21599724.324226841</v>
      </c>
      <c r="L3498" s="444">
        <f t="shared" ca="1" si="167"/>
        <v>-5205533562.1386681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-5205533562.1386681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-21689723.175577782</v>
      </c>
      <c r="L3499" s="444">
        <f t="shared" ca="1" si="167"/>
        <v>-5227223285.3142462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-5227223285.3142462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-21780097.022142693</v>
      </c>
      <c r="L3500" s="444">
        <f t="shared" ca="1" si="167"/>
        <v>-5249003382.3363886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-5249003382.3363886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-21870847.426401619</v>
      </c>
      <c r="L3501" s="444">
        <f t="shared" ca="1" si="167"/>
        <v>-5270874229.7627907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-5270874229.7627907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-21961975.95734496</v>
      </c>
      <c r="L3502" s="444">
        <f t="shared" ca="1" si="167"/>
        <v>-5292836205.7201357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-5292836205.7201357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-22053484.190500565</v>
      </c>
      <c r="L3503" s="444">
        <f t="shared" ca="1" si="167"/>
        <v>-5314889689.9106359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-5314889689.9106359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-22145373.707960982</v>
      </c>
      <c r="L3504" s="444">
        <f t="shared" ca="1" si="167"/>
        <v>-5337035063.618597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-5337035063.618597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-22237646.098410822</v>
      </c>
      <c r="L3505" s="444">
        <f t="shared" ca="1" si="167"/>
        <v>-5359272709.7170076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-5359272709.7170076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-22330302.957154199</v>
      </c>
      <c r="L3506" s="444">
        <f t="shared" ca="1" si="167"/>
        <v>-5381603012.6741619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-5381603012.6741619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-22423345.88614234</v>
      </c>
      <c r="L3507" s="444">
        <f t="shared" ca="1" si="167"/>
        <v>-5404026358.5603046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-5404026358.5603046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-22516776.494001269</v>
      </c>
      <c r="L3508" s="444">
        <f t="shared" ca="1" si="167"/>
        <v>-5426543135.054306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-5426543135.054306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-22610596.39605961</v>
      </c>
      <c r="L3509" s="444">
        <f t="shared" ca="1" si="167"/>
        <v>-5449153731.450366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-5449153731.450366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-22704807.214376524</v>
      </c>
      <c r="L3510" s="444">
        <f t="shared" ca="1" si="167"/>
        <v>-5471858538.6647425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-5471858538.6647425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-22799410.57776976</v>
      </c>
      <c r="L3511" s="444">
        <f t="shared" ca="1" si="167"/>
        <v>-5494657949.2425127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-5494657949.2425127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-22894408.121843804</v>
      </c>
      <c r="L3512" s="444">
        <f t="shared" ca="1" si="167"/>
        <v>-5517552357.364356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-5517552357.364356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-22989801.48901815</v>
      </c>
      <c r="L3513" s="444">
        <f t="shared" ca="1" si="167"/>
        <v>-5540542158.8533745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-5540542158.8533745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-23085592.328555726</v>
      </c>
      <c r="L3514" s="444">
        <f t="shared" ca="1" si="167"/>
        <v>-5563627751.1819305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-5563627751.1819305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-23181782.296591379</v>
      </c>
      <c r="L3515" s="444">
        <f t="shared" ca="1" si="167"/>
        <v>-5586809533.4785223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-5586809533.4785223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-23278373.05616051</v>
      </c>
      <c r="L3516" s="444">
        <f t="shared" ca="1" si="167"/>
        <v>-5610087906.5346832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-5610087906.5346832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-23375366.277227845</v>
      </c>
      <c r="L3517" s="444">
        <f t="shared" ca="1" si="167"/>
        <v>-5633463272.8119106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-5633463272.8119106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-23472763.636716295</v>
      </c>
      <c r="L3518" s="444">
        <f t="shared" ca="1" si="167"/>
        <v>-5656936036.4486265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-5656936036.4486265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-23570566.818535943</v>
      </c>
      <c r="L3519" s="444">
        <f t="shared" ca="1" si="167"/>
        <v>-5680506603.2671623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-5680506603.2671623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-23668777.513613176</v>
      </c>
      <c r="L3520" s="444">
        <f t="shared" ca="1" si="167"/>
        <v>-5704175380.7807751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-5704175380.7807751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-23767397.419919897</v>
      </c>
      <c r="L3521" s="444">
        <f t="shared" ca="1" si="167"/>
        <v>-5727942778.200695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-5727942778.200695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-23866428.242502894</v>
      </c>
      <c r="L3522" s="444">
        <f t="shared" ca="1" si="167"/>
        <v>-5751809206.4431982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-5751809206.4431982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-23965871.693513326</v>
      </c>
      <c r="L3523" s="444">
        <f t="shared" ca="1" si="167"/>
        <v>-5775775078.1367111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-5775775078.1367111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-24065729.492236298</v>
      </c>
      <c r="L3524" s="444">
        <f t="shared" ca="1" si="167"/>
        <v>-5799840807.6289473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-5799840807.6289473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-24166003.365120612</v>
      </c>
      <c r="L3525" s="444">
        <f t="shared" ca="1" si="167"/>
        <v>-5824006810.9940681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-5824006810.9940681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-24266695.045808617</v>
      </c>
      <c r="L3526" s="444">
        <f t="shared" ca="1" si="167"/>
        <v>-5848273506.0398769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-5848273506.0398769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-24367806.275166154</v>
      </c>
      <c r="L3527" s="444">
        <f t="shared" ca="1" si="167"/>
        <v>-5872641312.3150434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-5872641312.3150434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-24469338.801312681</v>
      </c>
      <c r="L3528" s="444">
        <f t="shared" ca="1" si="167"/>
        <v>-5897110651.1163559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-5897110651.1163559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-24571294.379651483</v>
      </c>
      <c r="L3529" s="444">
        <f t="shared" ca="1" si="167"/>
        <v>-5921681945.496007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-5921681945.496007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-24673674.77290003</v>
      </c>
      <c r="L3530" s="444">
        <f t="shared" ca="1" si="167"/>
        <v>-5946355620.2689066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-5946355620.2689066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-24776481.751120444</v>
      </c>
      <c r="L3531" s="444">
        <f t="shared" ca="1" si="167"/>
        <v>-5971132102.0200272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-5971132102.0200272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-24879717.091750111</v>
      </c>
      <c r="L3532" s="444">
        <f t="shared" ca="1" si="167"/>
        <v>-5996011819.1117773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-5996011819.1117773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-24983382.579632405</v>
      </c>
      <c r="L3533" s="444">
        <f t="shared" ca="1" si="167"/>
        <v>-6020995201.6914101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-6020995201.6914101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-25087480.007047541</v>
      </c>
      <c r="L3534" s="444">
        <f t="shared" ca="1" si="167"/>
        <v>-6046082681.6984577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-6046082681.6984577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-25192011.173743572</v>
      </c>
      <c r="L3535" s="444">
        <f t="shared" ca="1" si="167"/>
        <v>-6071274692.872201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-6071274692.872201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-25296977.886967503</v>
      </c>
      <c r="L3536" s="444">
        <f t="shared" ca="1" si="167"/>
        <v>-6096571670.7591686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-6096571670.7591686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-25402381.961496536</v>
      </c>
      <c r="L3537" s="444">
        <f t="shared" ca="1" si="167"/>
        <v>-6121974052.720665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-6121974052.720665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-25508225.219669439</v>
      </c>
      <c r="L3538" s="444">
        <f t="shared" ca="1" si="167"/>
        <v>-6147482277.9403343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-6147482277.9403343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-25614509.49141806</v>
      </c>
      <c r="L3539" s="444">
        <f t="shared" ca="1" si="167"/>
        <v>-6173096787.4317522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-6173096787.4317522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-25721236.614298966</v>
      </c>
      <c r="L3540" s="444">
        <f t="shared" ca="1" si="167"/>
        <v>-6198818024.046051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-6198818024.046051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-25828408.433525212</v>
      </c>
      <c r="L3541" s="444">
        <f t="shared" ca="1" si="167"/>
        <v>-6224646432.4795761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-6224646432.4795761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-25936026.801998235</v>
      </c>
      <c r="L3542" s="444">
        <f t="shared" ca="1" si="167"/>
        <v>-6250582459.2815742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-6250582459.2815742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-26044093.580339894</v>
      </c>
      <c r="L3543" s="444">
        <f t="shared" ca="1" si="167"/>
        <v>-6276626552.8619137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-6276626552.8619137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-26152610.636924639</v>
      </c>
      <c r="L3544" s="444">
        <f t="shared" ca="1" si="167"/>
        <v>-6302779163.4988384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-6302779163.4988384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-26261579.847911827</v>
      </c>
      <c r="L3545" s="444">
        <f t="shared" ca="1" si="167"/>
        <v>-6329040743.3467503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-6329040743.3467503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-26371003.097278126</v>
      </c>
      <c r="L3546" s="444">
        <f t="shared" ca="1" si="167"/>
        <v>-6355411746.4440289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-6355411746.4440289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-26480882.276850119</v>
      </c>
      <c r="L3547" s="444">
        <f t="shared" ca="1" si="167"/>
        <v>-6381892628.7208786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-6381892628.7208786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-26591219.286336996</v>
      </c>
      <c r="L3548" s="444">
        <f t="shared" ca="1" si="167"/>
        <v>-6408483848.0072155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-6408483848.0072155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-26702016.033363398</v>
      </c>
      <c r="L3549" s="444">
        <f t="shared" ca="1" si="167"/>
        <v>-6435185864.0405788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-6435185864.0405788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-26813274.433502413</v>
      </c>
      <c r="L3550" s="444">
        <f t="shared" ca="1" si="167"/>
        <v>-6461999138.474081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-6461999138.474081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-26924996.41030867</v>
      </c>
      <c r="L3551" s="444">
        <f t="shared" ca="1" si="167"/>
        <v>-6488924134.8843899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-6488924134.8843899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-27037183.895351622</v>
      </c>
      <c r="L3552" s="444">
        <f t="shared" ca="1" si="167"/>
        <v>-6515961318.7797413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-6515961318.7797413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-27149838.828248922</v>
      </c>
      <c r="L3553" s="444">
        <f t="shared" ca="1" si="167"/>
        <v>-6543111157.6079903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-6543111157.6079903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-27262963.156699959</v>
      </c>
      <c r="L3554" s="444">
        <f t="shared" ca="1" si="167"/>
        <v>-6570374120.7646904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-6570374120.7646904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-27376558.836519543</v>
      </c>
      <c r="L3555" s="444">
        <f t="shared" ca="1" si="167"/>
        <v>-6597750679.6012096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-6597750679.6012096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-27490627.831671707</v>
      </c>
      <c r="L3556" s="444">
        <f t="shared" ca="1" si="167"/>
        <v>-6625241307.4328814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-6625241307.4328814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-27605172.114303671</v>
      </c>
      <c r="L3557" s="444">
        <f t="shared" ca="1" si="167"/>
        <v>-6652846479.5471849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-6652846479.5471849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-27720193.664779935</v>
      </c>
      <c r="L3558" s="444">
        <f t="shared" ca="1" si="167"/>
        <v>-6680566673.2119646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-6680566673.2119646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-27835694.471716519</v>
      </c>
      <c r="L3559" s="444">
        <f t="shared" ca="1" si="167"/>
        <v>-6708402367.6836815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-6708402367.6836815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-27951676.532015339</v>
      </c>
      <c r="L3560" s="444">
        <f t="shared" ca="1" si="167"/>
        <v>-6736354044.2156973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-6736354044.2156973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-28068141.850898739</v>
      </c>
      <c r="L3561" s="444">
        <f t="shared" ca="1" si="167"/>
        <v>-6764422186.066596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-6764422186.066596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-28185092.441944148</v>
      </c>
      <c r="L3562" s="444">
        <f t="shared" ca="1" si="167"/>
        <v>-6792607278.5085402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-6792607278.5085402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-28302530.327118922</v>
      </c>
      <c r="L3563" s="444">
        <f t="shared" ca="1" si="167"/>
        <v>-6820909808.835659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-6820909808.835659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-28420457.536815245</v>
      </c>
      <c r="L3564" s="444">
        <f t="shared" ca="1" si="167"/>
        <v>-6849330266.3724747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-6849330266.3724747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-28538876.109885309</v>
      </c>
      <c r="L3565" s="444">
        <f t="shared" ca="1" si="167"/>
        <v>-6877869142.4823599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-6877869142.4823599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-28657788.093676496</v>
      </c>
      <c r="L3566" s="444">
        <f t="shared" ca="1" si="167"/>
        <v>-6906526930.5760365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-6906526930.5760365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-28777195.544066813</v>
      </c>
      <c r="L3567" s="444">
        <f t="shared" ca="1" si="167"/>
        <v>-6935304126.1201029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-6935304126.1201029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-28897100.525500428</v>
      </c>
      <c r="L3568" s="444">
        <f t="shared" ca="1" si="167"/>
        <v>-6964201226.6456032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-6964201226.6456032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-29017505.111023348</v>
      </c>
      <c r="L3569" s="444">
        <f t="shared" ca="1" si="167"/>
        <v>-6993218731.7566261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-6993218731.7566261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-29138411.382319275</v>
      </c>
      <c r="L3570" s="444">
        <f t="shared" ca="1" si="167"/>
        <v>-7022357143.1389456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-7022357143.1389456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-29259821.429745607</v>
      </c>
      <c r="L3571" s="444">
        <f t="shared" ca="1" si="167"/>
        <v>-7051616964.5686913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-7051616964.5686913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-29381737.352369547</v>
      </c>
      <c r="L3572" s="444">
        <f t="shared" ca="1" si="167"/>
        <v>-7080998701.9210606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-7080998701.9210606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-29504161.25800442</v>
      </c>
      <c r="L3573" s="444">
        <f t="shared" ca="1" si="167"/>
        <v>-7110502863.1790648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-7110502863.1790648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-29627095.263246104</v>
      </c>
      <c r="L3574" s="444">
        <f t="shared" ca="1" si="167"/>
        <v>-7140129958.4423113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-7140129958.4423113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-29750541.493509632</v>
      </c>
      <c r="L3575" s="444">
        <f t="shared" ca="1" si="167"/>
        <v>-7169880499.9358206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-7169880499.9358206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-29874502.083065923</v>
      </c>
      <c r="L3576" s="444">
        <f t="shared" ca="1" si="167"/>
        <v>-7199755002.0188866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-7199755002.0188866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-29998979.175078694</v>
      </c>
      <c r="L3577" s="444">
        <f t="shared" ca="1" si="167"/>
        <v>-7229753981.193965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-7229753981.193965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-30123974.921641525</v>
      </c>
      <c r="L3578" s="444">
        <f t="shared" ref="L3578:L3832" ca="1" si="172">I3578-J3578+K3578</f>
        <v>-7259877956.1156063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-7259877956.1156063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-30249491.483815026</v>
      </c>
      <c r="L3579" s="444">
        <f t="shared" ca="1" si="172"/>
        <v>-7290127447.5994215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-7290127447.5994215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-30375531.031664252</v>
      </c>
      <c r="L3580" s="444">
        <f t="shared" ca="1" si="172"/>
        <v>-7320502978.6310854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-7320502978.6310854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-30502095.744296186</v>
      </c>
      <c r="L3581" s="444">
        <f t="shared" ca="1" si="172"/>
        <v>-7351005074.3753815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-7351005074.3753815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-30629187.809897423</v>
      </c>
      <c r="L3582" s="444">
        <f t="shared" ca="1" si="172"/>
        <v>-7381634262.1852789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-7381634262.1852789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-30756809.425772</v>
      </c>
      <c r="L3583" s="444">
        <f t="shared" ca="1" si="172"/>
        <v>-7412391071.6110506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-7412391071.6110506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-30884962.798379377</v>
      </c>
      <c r="L3584" s="444">
        <f t="shared" ca="1" si="172"/>
        <v>-7443276034.4094296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-7443276034.4094296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-31013650.143372621</v>
      </c>
      <c r="L3585" s="444">
        <f t="shared" ca="1" si="172"/>
        <v>-7474289684.5528021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-7474289684.5528021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-31142873.685636669</v>
      </c>
      <c r="L3586" s="444">
        <f t="shared" ca="1" si="172"/>
        <v>-7505432558.2384386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-7505432558.2384386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-31272635.659326825</v>
      </c>
      <c r="L3587" s="444">
        <f t="shared" ca="1" si="172"/>
        <v>-7536705193.8977652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-7536705193.8977652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-31402938.30790735</v>
      </c>
      <c r="L3588" s="444">
        <f t="shared" ca="1" si="172"/>
        <v>-7568108132.2056723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-7568108132.2056723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-31533783.884190302</v>
      </c>
      <c r="L3589" s="444">
        <f t="shared" ca="1" si="172"/>
        <v>-7599641916.0898628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-7599641916.0898628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-31665174.650374427</v>
      </c>
      <c r="L3590" s="444">
        <f t="shared" ca="1" si="172"/>
        <v>-7631307090.7402372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-7631307090.7402372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-31797112.878084321</v>
      </c>
      <c r="L3591" s="444">
        <f t="shared" ca="1" si="172"/>
        <v>-7663104203.6183214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-7663104203.6183214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-31929600.848409668</v>
      </c>
      <c r="L3592" s="444">
        <f t="shared" ca="1" si="172"/>
        <v>-7695033804.4667311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-7695033804.4667311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-32062640.851944707</v>
      </c>
      <c r="L3593" s="444">
        <f t="shared" ca="1" si="172"/>
        <v>-7727096445.318676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-7727096445.318676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-32196235.188827813</v>
      </c>
      <c r="L3594" s="444">
        <f t="shared" ca="1" si="172"/>
        <v>-7759292680.5075035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-7759292680.5075035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-32330386.168781269</v>
      </c>
      <c r="L3595" s="444">
        <f t="shared" ca="1" si="172"/>
        <v>-7791623066.6762848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-7791623066.6762848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-32465096.111151185</v>
      </c>
      <c r="L3596" s="444">
        <f t="shared" ca="1" si="172"/>
        <v>-7824088162.7874355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-7824088162.7874355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-32600367.344947647</v>
      </c>
      <c r="L3597" s="444">
        <f t="shared" ca="1" si="172"/>
        <v>-7856688530.1323833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-7856688530.1323833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-32736202.208884928</v>
      </c>
      <c r="L3598" s="444">
        <f t="shared" ca="1" si="172"/>
        <v>-7889424732.3412685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-7889424732.3412685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-32872603.051421952</v>
      </c>
      <c r="L3599" s="444">
        <f t="shared" ca="1" si="172"/>
        <v>-7922297335.3926907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-7922297335.3926907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-33009572.230802879</v>
      </c>
      <c r="L3600" s="444">
        <f t="shared" ca="1" si="172"/>
        <v>-7955306907.6234932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-7955306907.6234932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-33147112.115097892</v>
      </c>
      <c r="L3601" s="444">
        <f t="shared" ca="1" si="172"/>
        <v>-7988454019.7385912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-7988454019.7385912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-33285225.082244128</v>
      </c>
      <c r="L3602" s="444">
        <f t="shared" ca="1" si="172"/>
        <v>-8021739244.8208351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-8021739244.8208351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-33423913.520086817</v>
      </c>
      <c r="L3603" s="444">
        <f t="shared" ca="1" si="172"/>
        <v>-8055163158.3409224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-8055163158.3409224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-33563179.826420508</v>
      </c>
      <c r="L3604" s="444">
        <f t="shared" ca="1" si="172"/>
        <v>-8088726338.1673431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-8088726338.1673431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-33703026.409030594</v>
      </c>
      <c r="L3605" s="444">
        <f t="shared" ca="1" si="172"/>
        <v>-8122429364.5763741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-8122429364.5763741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-33843455.68573489</v>
      </c>
      <c r="L3606" s="444">
        <f t="shared" ca="1" si="172"/>
        <v>-8156272820.2621088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-8156272820.2621088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-33984470.084425449</v>
      </c>
      <c r="L3607" s="444">
        <f t="shared" ca="1" si="172"/>
        <v>-8190257290.3465347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-8190257290.3465347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-34126072.043110564</v>
      </c>
      <c r="L3608" s="444">
        <f t="shared" ca="1" si="172"/>
        <v>-8224383362.3896456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-8224383362.3896456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-34268264.009956859</v>
      </c>
      <c r="L3609" s="444">
        <f t="shared" ca="1" si="172"/>
        <v>-8258651626.3996029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-8258651626.3996029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-34411048.443331674</v>
      </c>
      <c r="L3610" s="444">
        <f t="shared" ca="1" si="172"/>
        <v>-8293062674.8429346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-8293062674.8429346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-34554427.811845563</v>
      </c>
      <c r="L3611" s="444">
        <f t="shared" ca="1" si="172"/>
        <v>-8327617102.6547804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-8327617102.6547804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-34698404.594394915</v>
      </c>
      <c r="L3612" s="444">
        <f t="shared" ca="1" si="172"/>
        <v>-8362315507.2491751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-8362315507.2491751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-34842981.280204892</v>
      </c>
      <c r="L3613" s="444">
        <f t="shared" ca="1" si="172"/>
        <v>-8397158488.5293798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-8397158488.5293798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-34988160.368872419</v>
      </c>
      <c r="L3614" s="444">
        <f t="shared" ca="1" si="172"/>
        <v>-8432146648.8982525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-8432146648.8982525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-35133944.370409384</v>
      </c>
      <c r="L3615" s="444">
        <f t="shared" ca="1" si="172"/>
        <v>-8467280593.2686615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-8467280593.2686615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-35280335.805286087</v>
      </c>
      <c r="L3616" s="444">
        <f t="shared" ca="1" si="172"/>
        <v>-8502560929.0739479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-8502560929.0739479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-35427337.204474784</v>
      </c>
      <c r="L3617" s="444">
        <f t="shared" ca="1" si="172"/>
        <v>-8537988266.2784224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-8537988266.2784224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-35574951.109493427</v>
      </c>
      <c r="L3618" s="444">
        <f t="shared" ca="1" si="172"/>
        <v>-8573563217.3879156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-8573563217.3879156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-35723180.072449654</v>
      </c>
      <c r="L3619" s="444">
        <f t="shared" ca="1" si="172"/>
        <v>-8609286397.4603653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-8609286397.4603653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-35872026.656084858</v>
      </c>
      <c r="L3620" s="444">
        <f t="shared" ca="1" si="172"/>
        <v>-8645158424.1164494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-8645158424.1164494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-36021493.433818541</v>
      </c>
      <c r="L3621" s="444">
        <f t="shared" ca="1" si="172"/>
        <v>-8681179917.5502682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-8681179917.5502682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-36171582.989792787</v>
      </c>
      <c r="L3622" s="444">
        <f t="shared" ca="1" si="172"/>
        <v>-8717351500.54006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-8717351500.54006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-36322297.918916918</v>
      </c>
      <c r="L3623" s="444">
        <f t="shared" ca="1" si="172"/>
        <v>-8753673798.4589767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-8753673798.4589767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-36473640.826912403</v>
      </c>
      <c r="L3624" s="444">
        <f t="shared" ca="1" si="172"/>
        <v>-8790147439.2858887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-8790147439.2858887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-36625614.330357872</v>
      </c>
      <c r="L3625" s="444">
        <f t="shared" ca="1" si="172"/>
        <v>-8826773053.6162472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-8826773053.6162472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-36778221.056734361</v>
      </c>
      <c r="L3626" s="444">
        <f t="shared" ca="1" si="172"/>
        <v>-8863551274.6729813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-8863551274.6729813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-36931463.644470751</v>
      </c>
      <c r="L3627" s="444">
        <f t="shared" ca="1" si="172"/>
        <v>-8900482738.3174515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-8900482738.3174515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-37085344.742989384</v>
      </c>
      <c r="L3628" s="444">
        <f t="shared" ca="1" si="172"/>
        <v>-8937568083.0604401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-8937568083.0604401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-37239867.012751833</v>
      </c>
      <c r="L3629" s="444">
        <f t="shared" ca="1" si="172"/>
        <v>-8974807950.0731926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-8974807950.0731926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-37395033.125304967</v>
      </c>
      <c r="L3630" s="444">
        <f t="shared" ca="1" si="172"/>
        <v>-9012202983.1984978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-9012202983.1984978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-37550845.763327077</v>
      </c>
      <c r="L3631" s="444">
        <f t="shared" ca="1" si="172"/>
        <v>-9049753828.9618244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-9049753828.9618244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-37707307.620674267</v>
      </c>
      <c r="L3632" s="444">
        <f t="shared" ca="1" si="172"/>
        <v>-9087461136.5824986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-9087461136.5824986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-37864421.402427077</v>
      </c>
      <c r="L3633" s="444">
        <f t="shared" ca="1" si="172"/>
        <v>-9125325557.9849262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-9125325557.9849262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-38022189.824937195</v>
      </c>
      <c r="L3634" s="444">
        <f t="shared" ca="1" si="172"/>
        <v>-9163347747.809864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-9163347747.809864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-38180615.615874432</v>
      </c>
      <c r="L3635" s="444">
        <f t="shared" ca="1" si="172"/>
        <v>-9201528363.4257393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-9201528363.4257393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-38339701.514273912</v>
      </c>
      <c r="L3636" s="444">
        <f t="shared" ca="1" si="172"/>
        <v>-9239868064.9400139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-9239868064.9400139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-38499450.270583391</v>
      </c>
      <c r="L3637" s="444">
        <f t="shared" ca="1" si="172"/>
        <v>-9278367515.210598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-9278367515.210598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-38659864.646710828</v>
      </c>
      <c r="L3638" s="444">
        <f t="shared" ca="1" si="172"/>
        <v>-9317027379.8573093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-9317027379.8573093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-38820947.416072123</v>
      </c>
      <c r="L3639" s="444">
        <f t="shared" ca="1" si="172"/>
        <v>-9355848327.2733822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-9355848327.2733822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-38982701.363639094</v>
      </c>
      <c r="L3640" s="444">
        <f t="shared" ca="1" si="172"/>
        <v>-9394831028.637022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-9394831028.637022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-39145129.285987593</v>
      </c>
      <c r="L3641" s="444">
        <f t="shared" ca="1" si="172"/>
        <v>-9433976157.9230099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-9433976157.9230099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-39308233.991345875</v>
      </c>
      <c r="L3642" s="444">
        <f t="shared" ca="1" si="172"/>
        <v>-9473284391.9143562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-9473284391.9143562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-39472018.299643151</v>
      </c>
      <c r="L3643" s="444">
        <f t="shared" ca="1" si="172"/>
        <v>-9512756410.2139988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-9512756410.2139988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-39636485.042558327</v>
      </c>
      <c r="L3644" s="444">
        <f t="shared" ca="1" si="172"/>
        <v>-9552392895.2565575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-9552392895.2565575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-39801637.063568987</v>
      </c>
      <c r="L3645" s="444">
        <f t="shared" ca="1" si="172"/>
        <v>-9592194532.3201256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-9592194532.3201256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-39967477.218000524</v>
      </c>
      <c r="L3646" s="444">
        <f t="shared" ca="1" si="172"/>
        <v>-9632162009.538126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-9632162009.538126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-40134008.373075522</v>
      </c>
      <c r="L3647" s="444">
        <f t="shared" ca="1" si="172"/>
        <v>-9672296017.9112015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-9672296017.9112015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-40301233.407963336</v>
      </c>
      <c r="L3648" s="444">
        <f t="shared" ca="1" si="172"/>
        <v>-9712597251.3191643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-9712597251.3191643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-40469155.213829853</v>
      </c>
      <c r="L3649" s="444">
        <f t="shared" ca="1" si="172"/>
        <v>-9753066406.5329933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-9753066406.5329933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-40637776.693887472</v>
      </c>
      <c r="L3650" s="444">
        <f t="shared" ca="1" si="172"/>
        <v>-9793704183.226881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-9793704183.226881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-40807100.76344534</v>
      </c>
      <c r="L3651" s="444">
        <f t="shared" ca="1" si="172"/>
        <v>-9834511283.9903259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-9834511283.9903259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-40977130.349959694</v>
      </c>
      <c r="L3652" s="444">
        <f t="shared" ca="1" si="172"/>
        <v>-9875488414.3402863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-9875488414.3402863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-41147868.393084526</v>
      </c>
      <c r="L3653" s="444">
        <f t="shared" ca="1" si="172"/>
        <v>-9916636282.7333717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-9916636282.7333717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-41319317.844722383</v>
      </c>
      <c r="L3654" s="444">
        <f t="shared" ca="1" si="172"/>
        <v>-9957955600.5780945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-9957955600.5780945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-41491481.669075392</v>
      </c>
      <c r="L3655" s="444">
        <f t="shared" ca="1" si="172"/>
        <v>-9999447082.2471695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-9999447082.2471695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-41664362.84269654</v>
      </c>
      <c r="L3656" s="444">
        <f t="shared" ca="1" si="172"/>
        <v>-10041111445.089867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-10041111445.089867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-41837964.354541108</v>
      </c>
      <c r="L3657" s="444">
        <f t="shared" ca="1" si="172"/>
        <v>-10082949409.444408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-10082949409.444408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-42012289.206018366</v>
      </c>
      <c r="L3658" s="444">
        <f t="shared" ca="1" si="172"/>
        <v>-10124961698.650427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-10124961698.650427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-42187340.411043443</v>
      </c>
      <c r="L3659" s="444">
        <f t="shared" ca="1" si="172"/>
        <v>-10167149039.06147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-10167149039.06147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-42363120.996089458</v>
      </c>
      <c r="L3660" s="444">
        <f t="shared" ca="1" si="172"/>
        <v>-10209512160.05756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-10209512160.05756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-42539634.000239834</v>
      </c>
      <c r="L3661" s="444">
        <f t="shared" ca="1" si="172"/>
        <v>-10252051794.0578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-10252051794.0578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-42716882.475240834</v>
      </c>
      <c r="L3662" s="444">
        <f t="shared" ca="1" si="172"/>
        <v>-10294768676.533041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-10294768676.533041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-42894869.485554338</v>
      </c>
      <c r="L3663" s="444">
        <f t="shared" ca="1" si="172"/>
        <v>-10337663546.018595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-10337663546.018595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-43073598.108410813</v>
      </c>
      <c r="L3664" s="444">
        <f t="shared" ca="1" si="172"/>
        <v>-10380737144.127005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-10380737144.127005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-43253071.433862522</v>
      </c>
      <c r="L3665" s="444">
        <f t="shared" ca="1" si="172"/>
        <v>-10423990215.560867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-10423990215.560867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-43433292.564836949</v>
      </c>
      <c r="L3666" s="444">
        <f t="shared" ca="1" si="172"/>
        <v>-10467423508.125704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-10467423508.125704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-43614264.617190436</v>
      </c>
      <c r="L3667" s="444">
        <f t="shared" ca="1" si="172"/>
        <v>-10511037772.742895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-10511037772.742895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-43795990.719762065</v>
      </c>
      <c r="L3668" s="444">
        <f t="shared" ca="1" si="172"/>
        <v>-10554833763.462658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-10554833763.462658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-43978474.014427744</v>
      </c>
      <c r="L3669" s="444">
        <f t="shared" ca="1" si="172"/>
        <v>-10598812237.477085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-10598812237.477085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-44161717.656154521</v>
      </c>
      <c r="L3670" s="444">
        <f t="shared" ca="1" si="172"/>
        <v>-10642973955.13324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-10642973955.13324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-44345724.813055165</v>
      </c>
      <c r="L3671" s="444">
        <f t="shared" ca="1" si="172"/>
        <v>-10687319679.946295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-10687319679.946295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-44530498.666442893</v>
      </c>
      <c r="L3672" s="444">
        <f t="shared" ca="1" si="172"/>
        <v>-10731850178.612738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-10731850178.612738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-44716042.410886407</v>
      </c>
      <c r="L3673" s="444">
        <f t="shared" ca="1" si="172"/>
        <v>-10776566221.023624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-10776566221.023624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-44902359.2542651</v>
      </c>
      <c r="L3674" s="444">
        <f t="shared" ca="1" si="172"/>
        <v>-10821468580.277889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-10821468580.277889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-45089452.417824537</v>
      </c>
      <c r="L3675" s="444">
        <f t="shared" ca="1" si="172"/>
        <v>-10866558032.695713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-10866558032.695713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-45277325.136232138</v>
      </c>
      <c r="L3676" s="444">
        <f t="shared" ca="1" si="172"/>
        <v>-10911835357.831945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-10911835357.831945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-45465980.657633103</v>
      </c>
      <c r="L3677" s="444">
        <f t="shared" ca="1" si="172"/>
        <v>-10957301338.489578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-10957301338.489578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-45655422.243706577</v>
      </c>
      <c r="L3678" s="444">
        <f t="shared" ca="1" si="172"/>
        <v>-11002956760.733284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-11002956760.733284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-45845653.169722013</v>
      </c>
      <c r="L3679" s="444">
        <f t="shared" ca="1" si="172"/>
        <v>-11048802413.903006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-11048802413.903006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-46036676.72459586</v>
      </c>
      <c r="L3680" s="444">
        <f t="shared" ca="1" si="172"/>
        <v>-11094839090.627602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-11094839090.627602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-46228496.210948341</v>
      </c>
      <c r="L3681" s="444">
        <f t="shared" ca="1" si="172"/>
        <v>-11141067586.838551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-11141067586.838551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-46421114.945160627</v>
      </c>
      <c r="L3682" s="444">
        <f t="shared" ca="1" si="172"/>
        <v>-11187488701.78371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-11187488701.78371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-46614536.257432126</v>
      </c>
      <c r="L3683" s="444">
        <f t="shared" ca="1" si="172"/>
        <v>-11234103238.041143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-11234103238.041143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-46808763.491838098</v>
      </c>
      <c r="L3684" s="444">
        <f t="shared" ca="1" si="172"/>
        <v>-11280912001.532982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-11280912001.532982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-47003800.006387427</v>
      </c>
      <c r="L3685" s="444">
        <f t="shared" ca="1" si="172"/>
        <v>-11327915801.53937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-11327915801.53937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-47199649.173080705</v>
      </c>
      <c r="L3686" s="444">
        <f t="shared" ca="1" si="172"/>
        <v>-11375115450.71245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-11375115450.71245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-47396314.377968542</v>
      </c>
      <c r="L3687" s="444">
        <f t="shared" ca="1" si="172"/>
        <v>-11422511765.090418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-11422511765.090418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-47593799.021210074</v>
      </c>
      <c r="L3688" s="444">
        <f t="shared" ca="1" si="172"/>
        <v>-11470105564.111628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-11470105564.111628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-47792106.517131783</v>
      </c>
      <c r="L3689" s="444">
        <f t="shared" ca="1" si="172"/>
        <v>-11517897670.628759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-11517897670.628759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-47991240.294286497</v>
      </c>
      <c r="L3690" s="444">
        <f t="shared" ca="1" si="172"/>
        <v>-11565888910.923046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-11565888910.923046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-48191203.795512691</v>
      </c>
      <c r="L3691" s="444">
        <f t="shared" ca="1" si="172"/>
        <v>-11614080114.718559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-11614080114.718559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-48392000.477993995</v>
      </c>
      <c r="L3692" s="444">
        <f t="shared" ca="1" si="172"/>
        <v>-11662472115.196554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-11662472115.196554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-48593633.813318975</v>
      </c>
      <c r="L3693" s="444">
        <f t="shared" ca="1" si="172"/>
        <v>-11711065749.009872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-11711065749.009872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-48796107.287541136</v>
      </c>
      <c r="L3694" s="444">
        <f t="shared" ca="1" si="172"/>
        <v>-11759861856.297413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-11759861856.297413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-48999424.401239216</v>
      </c>
      <c r="L3695" s="444">
        <f t="shared" ca="1" si="172"/>
        <v>-11808861280.698652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-11808861280.698652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-49203588.669577718</v>
      </c>
      <c r="L3696" s="444">
        <f t="shared" ca="1" si="172"/>
        <v>-11858064869.368231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-11858064869.368231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-49408603.622367628</v>
      </c>
      <c r="L3697" s="444">
        <f t="shared" ca="1" si="172"/>
        <v>-11907473472.990599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-11907473472.990599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-49614472.804127492</v>
      </c>
      <c r="L3698" s="444">
        <f t="shared" ca="1" si="172"/>
        <v>-11957087945.794725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-11957087945.794725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-49821199.774144687</v>
      </c>
      <c r="L3699" s="444">
        <f t="shared" ca="1" si="172"/>
        <v>-12006909145.568871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-12006909145.568871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-50028788.106536962</v>
      </c>
      <c r="L3700" s="444">
        <f t="shared" ca="1" si="172"/>
        <v>-12056937933.675407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-12056937933.675407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-50237241.390314199</v>
      </c>
      <c r="L3701" s="444">
        <f t="shared" ca="1" si="172"/>
        <v>-12107175175.065722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-12107175175.065722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-50446563.229440503</v>
      </c>
      <c r="L3702" s="444">
        <f t="shared" ca="1" si="172"/>
        <v>-12157621738.295162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-12157621738.295162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-50656757.242896512</v>
      </c>
      <c r="L3703" s="444">
        <f t="shared" ca="1" si="172"/>
        <v>-12208278495.538059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-12208278495.538059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-50867827.06474191</v>
      </c>
      <c r="L3704" s="444">
        <f t="shared" ca="1" si="172"/>
        <v>-12259146322.6028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-12259146322.6028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-51079776.344178334</v>
      </c>
      <c r="L3705" s="444">
        <f t="shared" ca="1" si="172"/>
        <v>-12310226098.94698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-12310226098.94698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-51292608.745612413</v>
      </c>
      <c r="L3706" s="444">
        <f t="shared" ca="1" si="172"/>
        <v>-12361518707.692593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-12361518707.692593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-51506327.948719136</v>
      </c>
      <c r="L3707" s="444">
        <f t="shared" ca="1" si="172"/>
        <v>-12413025035.641312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-12413025035.641312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-51720937.648505464</v>
      </c>
      <c r="L3708" s="444">
        <f t="shared" ca="1" si="172"/>
        <v>-12464745973.289818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-12464745973.289818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-51936441.555374242</v>
      </c>
      <c r="L3709" s="444">
        <f t="shared" ca="1" si="172"/>
        <v>-12516682414.845192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-12516682414.845192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-52152843.395188302</v>
      </c>
      <c r="L3710" s="444">
        <f t="shared" ca="1" si="172"/>
        <v>-12568835258.240379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-12568835258.240379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-52370146.909334913</v>
      </c>
      <c r="L3711" s="444">
        <f t="shared" ca="1" si="172"/>
        <v>-12621205405.149714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-12621205405.149714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-52588355.854790471</v>
      </c>
      <c r="L3712" s="444">
        <f t="shared" ca="1" si="172"/>
        <v>-12673793761.004503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-12673793761.004503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-52807474.004185431</v>
      </c>
      <c r="L3713" s="444">
        <f t="shared" ca="1" si="172"/>
        <v>-12726601235.008688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-12726601235.008688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-53027505.145869531</v>
      </c>
      <c r="L3714" s="444">
        <f t="shared" ca="1" si="172"/>
        <v>-12779628740.154558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-12779628740.154558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-53248453.083977327</v>
      </c>
      <c r="L3715" s="444">
        <f t="shared" ca="1" si="172"/>
        <v>-12832877193.238535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-12832877193.238535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-53470321.638493896</v>
      </c>
      <c r="L3716" s="444">
        <f t="shared" ca="1" si="172"/>
        <v>-12886347514.877029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-12886347514.877029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-53693114.645320952</v>
      </c>
      <c r="L3717" s="444">
        <f t="shared" ca="1" si="172"/>
        <v>-12940040629.52235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-12940040629.52235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-53916835.956343122</v>
      </c>
      <c r="L3718" s="444">
        <f t="shared" ca="1" si="172"/>
        <v>-12993957465.478693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-12993957465.478693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-54141489.43949455</v>
      </c>
      <c r="L3719" s="444">
        <f t="shared" ca="1" si="172"/>
        <v>-13048098954.918188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-13048098954.918188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-54367078.978825785</v>
      </c>
      <c r="L3720" s="444">
        <f t="shared" ca="1" si="172"/>
        <v>-13102466033.897015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-13102466033.897015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-54593608.474570893</v>
      </c>
      <c r="L3721" s="444">
        <f t="shared" ca="1" si="172"/>
        <v>-13157059642.371586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-13157059642.371586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-54821081.843214937</v>
      </c>
      <c r="L3722" s="444">
        <f t="shared" ca="1" si="172"/>
        <v>-13211880724.2148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-13211880724.2148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-55049503.017561667</v>
      </c>
      <c r="L3723" s="444">
        <f t="shared" ca="1" si="172"/>
        <v>-13266930227.232361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-13266930227.232361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-55278875.946801506</v>
      </c>
      <c r="L3724" s="444">
        <f t="shared" ca="1" si="172"/>
        <v>-13322209103.179163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-13322209103.179163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-55509204.596579842</v>
      </c>
      <c r="L3725" s="444">
        <f t="shared" ca="1" si="172"/>
        <v>-13377718307.775743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-13377718307.775743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-55740492.949065596</v>
      </c>
      <c r="L3726" s="444">
        <f t="shared" ca="1" si="172"/>
        <v>-13433458800.72481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-13433458800.72481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-55972745.003020041</v>
      </c>
      <c r="L3727" s="444">
        <f t="shared" ca="1" si="172"/>
        <v>-13489431545.727829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-13489431545.727829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-56205964.773865953</v>
      </c>
      <c r="L3728" s="444">
        <f t="shared" ca="1" si="172"/>
        <v>-13545637510.501696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-13545637510.501696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-56440156.293757066</v>
      </c>
      <c r="L3729" s="444">
        <f t="shared" ca="1" si="172"/>
        <v>-13602077666.795452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-13602077666.795452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-56675323.611647718</v>
      </c>
      <c r="L3730" s="444">
        <f t="shared" ca="1" si="172"/>
        <v>-13658752990.407101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-13658752990.407101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-56911470.793362923</v>
      </c>
      <c r="L3731" s="444">
        <f t="shared" ca="1" si="172"/>
        <v>-13715664461.200464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-13715664461.200464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-57148601.921668611</v>
      </c>
      <c r="L3732" s="444">
        <f t="shared" ca="1" si="172"/>
        <v>-13772813063.122133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-13772813063.122133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-57386721.096342221</v>
      </c>
      <c r="L3733" s="444">
        <f t="shared" ca="1" si="172"/>
        <v>-13830199784.218475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-13830199784.218475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-57625832.434243642</v>
      </c>
      <c r="L3734" s="444">
        <f t="shared" ca="1" si="172"/>
        <v>-13887825616.652719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-13887825616.652719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-57865940.069386333</v>
      </c>
      <c r="L3735" s="444">
        <f t="shared" ca="1" si="172"/>
        <v>-13945691556.722105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-13945691556.722105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-58107048.153008759</v>
      </c>
      <c r="L3736" s="444">
        <f t="shared" ca="1" si="172"/>
        <v>-14003798604.875114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-14003798604.875114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-58349160.853646308</v>
      </c>
      <c r="L3737" s="444">
        <f t="shared" ca="1" si="172"/>
        <v>-14062147765.728762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-14062147765.728762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-58592282.357203171</v>
      </c>
      <c r="L3738" s="444">
        <f t="shared" ca="1" si="172"/>
        <v>-14120740048.085964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-14120740048.085964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-58836416.867024846</v>
      </c>
      <c r="L3739" s="444">
        <f t="shared" ca="1" si="172"/>
        <v>-14179576464.95299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-14179576464.95299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-59081568.603970788</v>
      </c>
      <c r="L3740" s="444">
        <f t="shared" ca="1" si="172"/>
        <v>-14238658033.556961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-14238658033.556961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-59327741.806487337</v>
      </c>
      <c r="L3741" s="444">
        <f t="shared" ca="1" si="172"/>
        <v>-14297985775.363449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-14297985775.363449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-59574940.730681047</v>
      </c>
      <c r="L3742" s="444">
        <f t="shared" ca="1" si="172"/>
        <v>-14357560716.09413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-14357560716.09413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-59823169.650392205</v>
      </c>
      <c r="L3743" s="444">
        <f t="shared" ca="1" si="172"/>
        <v>-14417383885.744522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-14417383885.744522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-60072432.85726884</v>
      </c>
      <c r="L3744" s="444">
        <f t="shared" ca="1" si="172"/>
        <v>-14477456318.601791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-14477456318.601791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-60322734.660840794</v>
      </c>
      <c r="L3745" s="444">
        <f t="shared" ca="1" si="172"/>
        <v>-14537779053.262632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-14537779053.262632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-60574079.388594292</v>
      </c>
      <c r="L3746" s="444">
        <f t="shared" ca="1" si="172"/>
        <v>-14598353132.651226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-14598353132.651226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-60826471.386046775</v>
      </c>
      <c r="L3747" s="444">
        <f t="shared" ca="1" si="172"/>
        <v>-14659179604.037273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-14659179604.037273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-61079915.016821973</v>
      </c>
      <c r="L3748" s="444">
        <f t="shared" ca="1" si="172"/>
        <v>-14720259519.054096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-14720259519.054096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-61334414.662725396</v>
      </c>
      <c r="L3749" s="444">
        <f t="shared" ca="1" si="172"/>
        <v>-14781593933.716822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-14781593933.716822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-61589974.723820083</v>
      </c>
      <c r="L3750" s="444">
        <f t="shared" ca="1" si="172"/>
        <v>-14843183908.440641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-14843183908.440641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-61846599.618502676</v>
      </c>
      <c r="L3751" s="444">
        <f t="shared" ca="1" si="172"/>
        <v>-14905030508.059145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-14905030508.059145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-62104293.783579767</v>
      </c>
      <c r="L3752" s="444">
        <f t="shared" ca="1" si="172"/>
        <v>-14967134801.842724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-14967134801.842724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-62363061.674344681</v>
      </c>
      <c r="L3753" s="444">
        <f t="shared" ca="1" si="172"/>
        <v>-15029497863.517069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-15029497863.517069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-62622907.764654458</v>
      </c>
      <c r="L3754" s="444">
        <f t="shared" ca="1" si="172"/>
        <v>-15092120771.281723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-15092120771.281723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-62883836.547007181</v>
      </c>
      <c r="L3755" s="444">
        <f t="shared" ca="1" si="172"/>
        <v>-15155004607.82873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-15155004607.82873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-63145852.532619707</v>
      </c>
      <c r="L3756" s="444">
        <f t="shared" ca="1" si="172"/>
        <v>-15218150460.361349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-15218150460.361349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-63408960.251505621</v>
      </c>
      <c r="L3757" s="444">
        <f t="shared" ca="1" si="172"/>
        <v>-15281559420.612854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-15281559420.612854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-63673164.25255356</v>
      </c>
      <c r="L3758" s="444">
        <f t="shared" ca="1" si="172"/>
        <v>-15345232584.865408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-15345232584.865408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-63938469.103605866</v>
      </c>
      <c r="L3759" s="444">
        <f t="shared" ca="1" si="172"/>
        <v>-15409171053.969013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-15409171053.969013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-64204879.391537555</v>
      </c>
      <c r="L3760" s="444">
        <f t="shared" ca="1" si="172"/>
        <v>-15473375933.36055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-15473375933.36055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-64472399.722335629</v>
      </c>
      <c r="L3761" s="444">
        <f t="shared" ca="1" si="172"/>
        <v>-15537848333.082886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-15537848333.082886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-64741034.721178696</v>
      </c>
      <c r="L3762" s="444">
        <f t="shared" ca="1" si="172"/>
        <v>-15602589367.804064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-15602589367.804064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-65010789.032516927</v>
      </c>
      <c r="L3763" s="444">
        <f t="shared" ca="1" si="172"/>
        <v>-15667600156.83658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-15667600156.83658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-65281667.320152417</v>
      </c>
      <c r="L3764" s="444">
        <f t="shared" ca="1" si="172"/>
        <v>-15732881824.156733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-15732881824.156733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-65553674.267319724</v>
      </c>
      <c r="L3765" s="444">
        <f t="shared" ca="1" si="172"/>
        <v>-15798435498.424053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-15798435498.424053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-65826814.576766878</v>
      </c>
      <c r="L3766" s="444">
        <f t="shared" ca="1" si="172"/>
        <v>-15864262313.00082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-15864262313.00082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-66101092.970836751</v>
      </c>
      <c r="L3767" s="444">
        <f t="shared" ca="1" si="172"/>
        <v>-15930363405.971657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-15930363405.971657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-66376514.191548571</v>
      </c>
      <c r="L3768" s="444">
        <f t="shared" ca="1" si="172"/>
        <v>-15996739920.163206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-15996739920.163206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-66653083.000680022</v>
      </c>
      <c r="L3769" s="444">
        <f t="shared" ca="1" si="172"/>
        <v>-16063393003.163887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-16063393003.163887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-66930804.17984952</v>
      </c>
      <c r="L3770" s="444">
        <f t="shared" ca="1" si="172"/>
        <v>-16130323807.343737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-16130323807.343737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-67209682.530598909</v>
      </c>
      <c r="L3771" s="444">
        <f t="shared" ca="1" si="172"/>
        <v>-16197533489.874336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-16197533489.874336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-67489722.874476403</v>
      </c>
      <c r="L3772" s="444">
        <f t="shared" ca="1" si="172"/>
        <v>-16265023212.748812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-16265023212.748812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-67770930.053120062</v>
      </c>
      <c r="L3773" s="444">
        <f t="shared" ca="1" si="172"/>
        <v>-16332794142.801931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-16332794142.801931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-68053308.928341374</v>
      </c>
      <c r="L3774" s="444">
        <f t="shared" ca="1" si="172"/>
        <v>-16400847451.730272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-16400847451.730272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-68336864.38220948</v>
      </c>
      <c r="L3775" s="444">
        <f t="shared" ca="1" si="172"/>
        <v>-16469184316.112482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-16469184316.112482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-68621601.317135349</v>
      </c>
      <c r="L3776" s="444">
        <f t="shared" ca="1" si="172"/>
        <v>-16537805917.429617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-16537805917.429617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-68907524.65595673</v>
      </c>
      <c r="L3777" s="444">
        <f t="shared" ca="1" si="172"/>
        <v>-16606713442.085573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-16606713442.085573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-69194639.342023209</v>
      </c>
      <c r="L3778" s="444">
        <f t="shared" ca="1" si="172"/>
        <v>-16675908081.427597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-16675908081.427597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-69482950.339281663</v>
      </c>
      <c r="L3779" s="444">
        <f t="shared" ca="1" si="172"/>
        <v>-16745391031.766878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-16745391031.766878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-69772462.632361993</v>
      </c>
      <c r="L3780" s="444">
        <f t="shared" ca="1" si="172"/>
        <v>-16815163494.39924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-16815163494.39924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-70063181.2266635</v>
      </c>
      <c r="L3781" s="444">
        <f t="shared" ca="1" si="172"/>
        <v>-16885226675.625904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-16885226675.625904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-70355111.14844127</v>
      </c>
      <c r="L3782" s="444">
        <f t="shared" ca="1" si="172"/>
        <v>-16955581786.774345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-16955581786.774345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-70648257.444893107</v>
      </c>
      <c r="L3783" s="444">
        <f t="shared" ca="1" si="172"/>
        <v>-17026230044.219238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-17026230044.219238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-70942625.184246823</v>
      </c>
      <c r="L3784" s="444">
        <f t="shared" ca="1" si="172"/>
        <v>-17097172669.403484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-17097172669.403484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-71238219.455847859</v>
      </c>
      <c r="L3785" s="444">
        <f t="shared" ca="1" si="172"/>
        <v>-17168410888.859333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-17168410888.859333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-71535045.370247215</v>
      </c>
      <c r="L3786" s="444">
        <f t="shared" ca="1" si="172"/>
        <v>-17239945934.22958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-17239945934.22958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-71833108.059289917</v>
      </c>
      <c r="L3787" s="444">
        <f t="shared" ca="1" si="172"/>
        <v>-17311779042.288868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-17311779042.288868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-72132412.676203609</v>
      </c>
      <c r="L3788" s="444">
        <f t="shared" ca="1" si="172"/>
        <v>-17383911454.965073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-17383911454.965073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-72432964.395687804</v>
      </c>
      <c r="L3789" s="444">
        <f t="shared" ca="1" si="172"/>
        <v>-17456344419.36076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-17456344419.36076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-72734768.414003164</v>
      </c>
      <c r="L3790" s="444">
        <f t="shared" ca="1" si="172"/>
        <v>-17529079187.774761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-17529079187.774761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-73037829.949061498</v>
      </c>
      <c r="L3791" s="444">
        <f t="shared" ca="1" si="172"/>
        <v>-17602117017.723824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-17602117017.723824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-73342154.240515932</v>
      </c>
      <c r="L3792" s="444">
        <f t="shared" ca="1" si="172"/>
        <v>-17675459171.96434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-17675459171.96434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-73647746.549851418</v>
      </c>
      <c r="L3793" s="444">
        <f t="shared" ca="1" si="172"/>
        <v>-17749106918.514191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-17749106918.514191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-73954612.160475791</v>
      </c>
      <c r="L3794" s="444">
        <f t="shared" ca="1" si="172"/>
        <v>-17823061530.674667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-17823061530.674667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-74262756.377811119</v>
      </c>
      <c r="L3795" s="444">
        <f t="shared" ca="1" si="172"/>
        <v>-17897324287.052479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-17897324287.052479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-74572184.529385328</v>
      </c>
      <c r="L3796" s="444">
        <f t="shared" ca="1" si="172"/>
        <v>-17971896471.581863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-17971896471.581863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-74882901.964924425</v>
      </c>
      <c r="L3797" s="444">
        <f t="shared" ca="1" si="172"/>
        <v>-18046779373.546787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-18046779373.546787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-75194914.056444943</v>
      </c>
      <c r="L3798" s="444">
        <f t="shared" ca="1" si="172"/>
        <v>-18121974287.603233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-18121974287.603233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-75508226.198346809</v>
      </c>
      <c r="L3799" s="444">
        <f t="shared" ca="1" si="172"/>
        <v>-18197482513.801579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-18197482513.801579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-75822843.807506576</v>
      </c>
      <c r="L3800" s="444">
        <f t="shared" ca="1" si="172"/>
        <v>-18273305357.609085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-18273305357.609085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-76138772.323371187</v>
      </c>
      <c r="L3801" s="444">
        <f t="shared" ca="1" si="172"/>
        <v>-18349444129.932457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-18349444129.932457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-76456017.208051905</v>
      </c>
      <c r="L3802" s="444">
        <f t="shared" ca="1" si="172"/>
        <v>-18425900147.140511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-18425900147.140511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-76774583.946418792</v>
      </c>
      <c r="L3803" s="444">
        <f t="shared" ca="1" si="172"/>
        <v>-18502674731.086929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-18502674731.086929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-77094478.046195537</v>
      </c>
      <c r="L3804" s="444">
        <f t="shared" ca="1" si="172"/>
        <v>-18579769209.133125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-18579769209.133125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-77415705.03805469</v>
      </c>
      <c r="L3805" s="444">
        <f t="shared" ca="1" si="172"/>
        <v>-18657184914.171181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-18657184914.171181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-77738270.475713253</v>
      </c>
      <c r="L3806" s="444">
        <f t="shared" ca="1" si="172"/>
        <v>-18734923184.646893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-18734923184.646893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-78062179.936028719</v>
      </c>
      <c r="L3807" s="444">
        <f t="shared" ca="1" si="172"/>
        <v>-18812985364.58292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-18812985364.58292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-78387439.019095495</v>
      </c>
      <c r="L3808" s="444">
        <f t="shared" ca="1" si="172"/>
        <v>-18891372803.602016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-18891372803.602016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-78714053.348341733</v>
      </c>
      <c r="L3809" s="444">
        <f t="shared" ca="1" si="172"/>
        <v>-18970086856.950359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-18970086856.950359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-79042028.570626497</v>
      </c>
      <c r="L3810" s="444">
        <f t="shared" ca="1" si="172"/>
        <v>-19049128885.520985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-19049128885.520985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-79371370.356337428</v>
      </c>
      <c r="L3811" s="444">
        <f t="shared" ca="1" si="172"/>
        <v>-19128500255.877323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-19128500255.877323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-79702084.399488851</v>
      </c>
      <c r="L3812" s="444">
        <f t="shared" ca="1" si="172"/>
        <v>-19208202340.276814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-19208202340.276814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-80034176.417820051</v>
      </c>
      <c r="L3813" s="444">
        <f t="shared" ca="1" si="172"/>
        <v>-19288236516.694633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-19288236516.694633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-80367652.152894303</v>
      </c>
      <c r="L3814" s="444">
        <f t="shared" ca="1" si="172"/>
        <v>-19368604168.847527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-19368604168.847527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-80702517.370198026</v>
      </c>
      <c r="L3815" s="444">
        <f t="shared" ca="1" si="172"/>
        <v>-19449306686.217724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-19449306686.217724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-81038777.859240517</v>
      </c>
      <c r="L3816" s="444">
        <f t="shared" ca="1" si="172"/>
        <v>-19530345464.076965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-19530345464.076965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-81376439.433654025</v>
      </c>
      <c r="L3817" s="444">
        <f t="shared" ca="1" si="172"/>
        <v>-19611721903.51062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-19611721903.51062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-81715507.931294248</v>
      </c>
      <c r="L3818" s="444">
        <f t="shared" ca="1" si="172"/>
        <v>-19693437411.441914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-19693437411.441914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-82055989.214341313</v>
      </c>
      <c r="L3819" s="444">
        <f t="shared" ca="1" si="172"/>
        <v>-19775493400.656254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-19775493400.656254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-82397889.16940105</v>
      </c>
      <c r="L3820" s="444">
        <f t="shared" ca="1" si="172"/>
        <v>-19857891289.825653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-19857891289.825653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-82741213.707606882</v>
      </c>
      <c r="L3821" s="444">
        <f t="shared" ca="1" si="172"/>
        <v>-19940632503.53326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-19940632503.53326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-83085968.764721915</v>
      </c>
      <c r="L3822" s="444">
        <f t="shared" ca="1" si="172"/>
        <v>-20023718472.297981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-20023718472.297981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-83432160.301241592</v>
      </c>
      <c r="L3823" s="444">
        <f t="shared" ca="1" si="172"/>
        <v>-20107150632.599224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-20107150632.599224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-83779794.302496761</v>
      </c>
      <c r="L3824" s="444">
        <f t="shared" ca="1" si="172"/>
        <v>-20190930426.901722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-20190930426.901722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-84128876.77875717</v>
      </c>
      <c r="L3825" s="444">
        <f t="shared" ca="1" si="172"/>
        <v>-20275059303.680481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-20275059303.680481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-84479413.765335336</v>
      </c>
      <c r="L3826" s="444">
        <f t="shared" ca="1" si="172"/>
        <v>-20359538717.445816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-20359538717.445816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-84831411.322690904</v>
      </c>
      <c r="L3827" s="444">
        <f t="shared" ca="1" si="172"/>
        <v>-20444370128.768505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-20444370128.768505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-85184875.536535442</v>
      </c>
      <c r="L3828" s="444">
        <f t="shared" ca="1" si="172"/>
        <v>-20529555004.305042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-20529555004.305042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-85539812.517937675</v>
      </c>
      <c r="L3829" s="444">
        <f t="shared" ca="1" si="172"/>
        <v>-20615094816.822979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-20615094816.822979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-85896228.403429076</v>
      </c>
      <c r="L3830" s="444">
        <f t="shared" ca="1" si="172"/>
        <v>-20700991045.22641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-20700991045.22641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-86254129.355110034</v>
      </c>
      <c r="L3831" s="444">
        <f t="shared" ca="1" si="172"/>
        <v>-20787245174.58152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-20787245174.58152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-86613521.560756326</v>
      </c>
      <c r="L3832" s="444">
        <f t="shared" ca="1" si="172"/>
        <v>-20873858696.142277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-20873858696.142277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-86974411.233926147</v>
      </c>
      <c r="L3833" s="444">
        <f t="shared" ref="L3833:L4087" ca="1" si="177">I3833-J3833+K3833</f>
        <v>-20960833107.376202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-20960833107.376202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-87336804.61406751</v>
      </c>
      <c r="L3834" s="444">
        <f t="shared" ca="1" si="177"/>
        <v>-21048169911.990269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-21048169911.990269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-87700707.966626123</v>
      </c>
      <c r="L3835" s="444">
        <f t="shared" ca="1" si="177"/>
        <v>-21135870619.956894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-21135870619.956894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-88066127.583153725</v>
      </c>
      <c r="L3836" s="444">
        <f t="shared" ca="1" si="177"/>
        <v>-21223936747.540047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-21223936747.540047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-88433069.781416863</v>
      </c>
      <c r="L3837" s="444">
        <f t="shared" ca="1" si="177"/>
        <v>-21312369817.321465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-21312369817.321465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-88801540.905506104</v>
      </c>
      <c r="L3838" s="444">
        <f t="shared" ca="1" si="177"/>
        <v>-21401171358.226971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-21401171358.226971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-89171547.325945705</v>
      </c>
      <c r="L3839" s="444">
        <f t="shared" ca="1" si="177"/>
        <v>-21490342905.552917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-21490342905.552917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-89543095.439803824</v>
      </c>
      <c r="L3840" s="444">
        <f t="shared" ca="1" si="177"/>
        <v>-21579886000.992722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-21579886000.992722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-89916191.67080301</v>
      </c>
      <c r="L3841" s="444">
        <f t="shared" ca="1" si="177"/>
        <v>-21669802192.663525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-21669802192.663525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-90290842.469431356</v>
      </c>
      <c r="L3842" s="444">
        <f t="shared" ca="1" si="177"/>
        <v>-21760093035.132957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-21760093035.132957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-90667054.313053995</v>
      </c>
      <c r="L3843" s="444">
        <f t="shared" ca="1" si="177"/>
        <v>-21850760089.446011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-21850760089.446011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-91044833.706025049</v>
      </c>
      <c r="L3844" s="444">
        <f t="shared" ca="1" si="177"/>
        <v>-21941804923.152035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-21941804923.152035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-91424187.179800138</v>
      </c>
      <c r="L3845" s="444">
        <f t="shared" ca="1" si="177"/>
        <v>-22033229110.331837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-22033229110.331837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-91805121.293049321</v>
      </c>
      <c r="L3846" s="444">
        <f t="shared" ca="1" si="177"/>
        <v>-22125034231.624886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-22125034231.624886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-92187642.631770357</v>
      </c>
      <c r="L3847" s="444">
        <f t="shared" ca="1" si="177"/>
        <v>-22217221874.256657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-22217221874.256657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-92571757.809402734</v>
      </c>
      <c r="L3848" s="444">
        <f t="shared" ca="1" si="177"/>
        <v>-22309793632.066059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-22309793632.066059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-92957473.466941908</v>
      </c>
      <c r="L3849" s="444">
        <f t="shared" ca="1" si="177"/>
        <v>-22402751105.533001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-22402751105.533001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-93344796.273054168</v>
      </c>
      <c r="L3850" s="444">
        <f t="shared" ca="1" si="177"/>
        <v>-22496095901.806057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-22496095901.806057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-93733732.924191907</v>
      </c>
      <c r="L3851" s="444">
        <f t="shared" ca="1" si="177"/>
        <v>-22589829634.730247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-22589829634.730247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-94124290.144709364</v>
      </c>
      <c r="L3852" s="444">
        <f t="shared" ca="1" si="177"/>
        <v>-22683953924.874958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-22683953924.874958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-94516474.686978996</v>
      </c>
      <c r="L3853" s="444">
        <f t="shared" ca="1" si="177"/>
        <v>-22778470399.561935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-22778470399.561935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-94910293.33150807</v>
      </c>
      <c r="L3854" s="444">
        <f t="shared" ca="1" si="177"/>
        <v>-22873380692.893444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-22873380692.893444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-95305752.887056023</v>
      </c>
      <c r="L3855" s="444">
        <f t="shared" ca="1" si="177"/>
        <v>-22968686445.780499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-22968686445.780499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-95702860.190752074</v>
      </c>
      <c r="L3856" s="444">
        <f t="shared" ca="1" si="177"/>
        <v>-23064389305.971252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-23064389305.971252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-96101622.108213544</v>
      </c>
      <c r="L3857" s="444">
        <f t="shared" ca="1" si="177"/>
        <v>-23160490928.079468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-23160490928.079468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-96502045.53366445</v>
      </c>
      <c r="L3858" s="444">
        <f t="shared" ca="1" si="177"/>
        <v>-23256992973.613132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-23256992973.613132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-96904137.390054718</v>
      </c>
      <c r="L3859" s="444">
        <f t="shared" ca="1" si="177"/>
        <v>-23353897111.003189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-23353897111.003189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-97307904.629179955</v>
      </c>
      <c r="L3860" s="444">
        <f t="shared" ca="1" si="177"/>
        <v>-23451205015.63237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-23451205015.63237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-97713354.23180154</v>
      </c>
      <c r="L3861" s="444">
        <f t="shared" ca="1" si="177"/>
        <v>-23548918369.86417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-23548918369.86417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-98120493.207767367</v>
      </c>
      <c r="L3862" s="444">
        <f t="shared" ca="1" si="177"/>
        <v>-23647038863.071938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-23647038863.071938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-98529328.596133068</v>
      </c>
      <c r="L3863" s="444">
        <f t="shared" ca="1" si="177"/>
        <v>-23745568191.668072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-23745568191.668072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-98939867.465283632</v>
      </c>
      <c r="L3864" s="444">
        <f t="shared" ca="1" si="177"/>
        <v>-23844508059.133354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-23844508059.133354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-99352116.913055643</v>
      </c>
      <c r="L3865" s="444">
        <f t="shared" ca="1" si="177"/>
        <v>-23943860176.04641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-23943860176.04641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-99766084.066860035</v>
      </c>
      <c r="L3866" s="444">
        <f t="shared" ca="1" si="177"/>
        <v>-24043626260.11327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-24043626260.11327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-100181776.08380529</v>
      </c>
      <c r="L3867" s="444">
        <f t="shared" ca="1" si="177"/>
        <v>-24143808036.197075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-24143808036.197075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-100599200.15082115</v>
      </c>
      <c r="L3868" s="444">
        <f t="shared" ca="1" si="177"/>
        <v>-24244407236.347897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-24244407236.347897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-101018363.4847829</v>
      </c>
      <c r="L3869" s="444">
        <f t="shared" ca="1" si="177"/>
        <v>-24345425599.83268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-24345425599.83268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-101439273.33263616</v>
      </c>
      <c r="L3870" s="444">
        <f t="shared" ca="1" si="177"/>
        <v>-24446864873.165318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-24446864873.165318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-101861936.97152215</v>
      </c>
      <c r="L3871" s="444">
        <f t="shared" ca="1" si="177"/>
        <v>-24548726810.136841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-24548726810.136841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-102286361.70890351</v>
      </c>
      <c r="L3872" s="444">
        <f t="shared" ca="1" si="177"/>
        <v>-24651013171.845745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-24651013171.845745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-102712554.88269061</v>
      </c>
      <c r="L3873" s="444">
        <f t="shared" ca="1" si="177"/>
        <v>-24753725726.728436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-24753725726.728436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-103140523.86136848</v>
      </c>
      <c r="L3874" s="444">
        <f t="shared" ca="1" si="177"/>
        <v>-24856866250.589806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-24856866250.589806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-103570276.04412419</v>
      </c>
      <c r="L3875" s="444">
        <f t="shared" ca="1" si="177"/>
        <v>-24960436526.63393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-24960436526.63393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-104001818.86097471</v>
      </c>
      <c r="L3876" s="444">
        <f t="shared" ca="1" si="177"/>
        <v>-25064438345.494904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-25064438345.494904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-104435159.77289543</v>
      </c>
      <c r="L3877" s="444">
        <f t="shared" ca="1" si="177"/>
        <v>-25168873505.267799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-25168873505.267799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-104870306.27194916</v>
      </c>
      <c r="L3878" s="444">
        <f t="shared" ca="1" si="177"/>
        <v>-25273743811.539749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-25273743811.539749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-105307265.88141562</v>
      </c>
      <c r="L3879" s="444">
        <f t="shared" ca="1" si="177"/>
        <v>-25379051077.421165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-25379051077.421165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-105746046.15592152</v>
      </c>
      <c r="L3880" s="444">
        <f t="shared" ca="1" si="177"/>
        <v>-25484797123.577087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-25484797123.577087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-106186654.6815712</v>
      </c>
      <c r="L3881" s="444">
        <f t="shared" ca="1" si="177"/>
        <v>-25590983778.258659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-25590983778.258659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-106629099.07607774</v>
      </c>
      <c r="L3882" s="444">
        <f t="shared" ca="1" si="177"/>
        <v>-25697612877.334736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-25697612877.334736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-107073386.98889473</v>
      </c>
      <c r="L3883" s="444">
        <f t="shared" ca="1" si="177"/>
        <v>-25804686264.323631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-25804686264.323631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-107519526.10134846</v>
      </c>
      <c r="L3884" s="444">
        <f t="shared" ca="1" si="177"/>
        <v>-25912205790.42498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-25912205790.42498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-107967524.12677075</v>
      </c>
      <c r="L3885" s="444">
        <f t="shared" ca="1" si="177"/>
        <v>-26020173314.55175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-26020173314.55175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-108417388.81063229</v>
      </c>
      <c r="L3886" s="444">
        <f t="shared" ca="1" si="177"/>
        <v>-26128590703.362381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-26128590703.362381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-108869127.93067658</v>
      </c>
      <c r="L3887" s="444">
        <f t="shared" ca="1" si="177"/>
        <v>-26237459831.293056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-26237459831.293056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-109322749.2970544</v>
      </c>
      <c r="L3888" s="444">
        <f t="shared" ca="1" si="177"/>
        <v>-26346782580.590111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-26346782580.590111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-109778260.7524588</v>
      </c>
      <c r="L3889" s="444">
        <f t="shared" ca="1" si="177"/>
        <v>-26456560841.342571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-26456560841.342571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-110235670.17226072</v>
      </c>
      <c r="L3890" s="444">
        <f t="shared" ca="1" si="177"/>
        <v>-26566796511.514832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-26566796511.514832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-110694985.46464513</v>
      </c>
      <c r="L3891" s="444">
        <f t="shared" ca="1" si="177"/>
        <v>-26677491496.979477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-26677491496.979477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-111156214.57074782</v>
      </c>
      <c r="L3892" s="444">
        <f t="shared" ca="1" si="177"/>
        <v>-26788647711.550224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-26788647711.550224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-111619365.46479261</v>
      </c>
      <c r="L3893" s="444">
        <f t="shared" ca="1" si="177"/>
        <v>-26900267077.015018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-26900267077.015018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-112084446.15422922</v>
      </c>
      <c r="L3894" s="444">
        <f t="shared" ca="1" si="177"/>
        <v>-27012351523.169247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-27012351523.169247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-112551464.67987186</v>
      </c>
      <c r="L3895" s="444">
        <f t="shared" ca="1" si="177"/>
        <v>-27124902987.849117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-27124902987.849117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-113020429.11603798</v>
      </c>
      <c r="L3896" s="444">
        <f t="shared" ca="1" si="177"/>
        <v>-27237923416.965157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-27237923416.965157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-113491347.57068817</v>
      </c>
      <c r="L3897" s="444">
        <f t="shared" ca="1" si="177"/>
        <v>-27351414764.535843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-27351414764.535843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-113964228.18556601</v>
      </c>
      <c r="L3898" s="444">
        <f t="shared" ca="1" si="177"/>
        <v>-27465378992.721409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-27465378992.721409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-114439079.13633922</v>
      </c>
      <c r="L3899" s="444">
        <f t="shared" ca="1" si="177"/>
        <v>-27579818071.85775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-27579818071.85775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-114915908.63274062</v>
      </c>
      <c r="L3900" s="444">
        <f t="shared" ca="1" si="177"/>
        <v>-27694733980.49049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-27694733980.49049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-115394724.91871037</v>
      </c>
      <c r="L3901" s="444">
        <f t="shared" ca="1" si="177"/>
        <v>-27810128705.409199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-27810128705.409199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-115875536.27253832</v>
      </c>
      <c r="L3902" s="444">
        <f t="shared" ca="1" si="177"/>
        <v>-27926004241.681736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-27926004241.681736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-116358351.00700723</v>
      </c>
      <c r="L3903" s="444">
        <f t="shared" ca="1" si="177"/>
        <v>-28042362592.688744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-28042362592.688744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-116843177.46953642</v>
      </c>
      <c r="L3904" s="444">
        <f t="shared" ca="1" si="177"/>
        <v>-28159205770.158279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-28159205770.158279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-117330024.04232617</v>
      </c>
      <c r="L3905" s="444">
        <f t="shared" ca="1" si="177"/>
        <v>-28276535794.200607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-28276535794.200607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-117818899.14250252</v>
      </c>
      <c r="L3906" s="444">
        <f t="shared" ca="1" si="177"/>
        <v>-28394354693.343109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-28394354693.343109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-118309811.22226295</v>
      </c>
      <c r="L3907" s="444">
        <f t="shared" ca="1" si="177"/>
        <v>-28512664504.565372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-28512664504.565372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-118802768.76902239</v>
      </c>
      <c r="L3908" s="444">
        <f t="shared" ca="1" si="177"/>
        <v>-28631467273.334396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-28631467273.334396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-119297780.30555998</v>
      </c>
      <c r="L3909" s="444">
        <f t="shared" ca="1" si="177"/>
        <v>-28750765053.639957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-28750765053.639957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-119794854.39016649</v>
      </c>
      <c r="L3910" s="444">
        <f t="shared" ca="1" si="177"/>
        <v>-28870559908.030125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-28870559908.030125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-120293999.61679219</v>
      </c>
      <c r="L3911" s="444">
        <f t="shared" ca="1" si="177"/>
        <v>-28990853907.646915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-28990853907.646915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-120795224.6151955</v>
      </c>
      <c r="L3912" s="444">
        <f t="shared" ca="1" si="177"/>
        <v>-29111649132.262112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-29111649132.262112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-121298538.05109212</v>
      </c>
      <c r="L3913" s="444">
        <f t="shared" ca="1" si="177"/>
        <v>-29232947670.313202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-29232947670.313202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-121803948.626305</v>
      </c>
      <c r="L3914" s="444">
        <f t="shared" ca="1" si="177"/>
        <v>-29354751618.939507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-29354751618.939507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-122311465.07891461</v>
      </c>
      <c r="L3915" s="444">
        <f t="shared" ca="1" si="177"/>
        <v>-29477063084.018421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-29477063084.018421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-122821096.18341009</v>
      </c>
      <c r="L3916" s="444">
        <f t="shared" ca="1" si="177"/>
        <v>-29599884180.201832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-29599884180.201832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-123332850.75084098</v>
      </c>
      <c r="L3917" s="444">
        <f t="shared" ca="1" si="177"/>
        <v>-29723217030.952671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-29723217030.952671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-123846737.62896948</v>
      </c>
      <c r="L3918" s="444">
        <f t="shared" ca="1" si="177"/>
        <v>-29847063768.581642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-29847063768.581642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-124362765.70242351</v>
      </c>
      <c r="L3919" s="444">
        <f t="shared" ca="1" si="177"/>
        <v>-29971426534.284065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-29971426534.284065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-124880943.89285025</v>
      </c>
      <c r="L3920" s="444">
        <f t="shared" ca="1" si="177"/>
        <v>-30096307478.176914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-30096307478.176914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-125401281.15907048</v>
      </c>
      <c r="L3921" s="444">
        <f t="shared" ca="1" si="177"/>
        <v>-30221708759.335983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-30221708759.335983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-125923786.49723326</v>
      </c>
      <c r="L3922" s="444">
        <f t="shared" ca="1" si="177"/>
        <v>-30347632545.833218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-30347632545.833218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-126448468.94097173</v>
      </c>
      <c r="L3923" s="444">
        <f t="shared" ca="1" si="177"/>
        <v>-30474081014.774189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-30474081014.774189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-126975337.56155913</v>
      </c>
      <c r="L3924" s="444">
        <f t="shared" ca="1" si="177"/>
        <v>-30601056352.335747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-30601056352.335747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-127504401.4680656</v>
      </c>
      <c r="L3925" s="444">
        <f t="shared" ca="1" si="177"/>
        <v>-30728560753.803814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-30728560753.803814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-128035669.8075159</v>
      </c>
      <c r="L3926" s="444">
        <f t="shared" ca="1" si="177"/>
        <v>-30856596423.611328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-30856596423.611328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-128569151.76504718</v>
      </c>
      <c r="L3927" s="444">
        <f t="shared" ca="1" si="177"/>
        <v>-30985165575.376377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-30985165575.376377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-129104856.56406821</v>
      </c>
      <c r="L3928" s="444">
        <f t="shared" ca="1" si="177"/>
        <v>-31114270431.940445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-31114270431.940445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-129642793.4664185</v>
      </c>
      <c r="L3929" s="444">
        <f t="shared" ca="1" si="177"/>
        <v>-31243913225.406864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-31243913225.406864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-130182971.77252862</v>
      </c>
      <c r="L3930" s="444">
        <f t="shared" ca="1" si="177"/>
        <v>-31374096197.179394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-31374096197.179394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-130725400.82158081</v>
      </c>
      <c r="L3931" s="444">
        <f t="shared" ca="1" si="177"/>
        <v>-31504821598.000973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-31504821598.000973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-131270089.99167071</v>
      </c>
      <c r="L3932" s="444">
        <f t="shared" ca="1" si="177"/>
        <v>-31636091687.992645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-31636091687.992645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-131817048.69996935</v>
      </c>
      <c r="L3933" s="444">
        <f t="shared" ca="1" si="177"/>
        <v>-31767908736.692616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-31767908736.692616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-132366286.4028859</v>
      </c>
      <c r="L3934" s="444">
        <f t="shared" ca="1" si="177"/>
        <v>-31900275023.095501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-31900275023.095501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-132917812.59623127</v>
      </c>
      <c r="L3935" s="444">
        <f t="shared" ca="1" si="177"/>
        <v>-32033192835.69173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-32033192835.69173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-133471636.81538221</v>
      </c>
      <c r="L3936" s="444">
        <f t="shared" ca="1" si="177"/>
        <v>-32166664472.507114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-32166664472.507114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-134027768.63544631</v>
      </c>
      <c r="L3937" s="444">
        <f t="shared" ca="1" si="177"/>
        <v>-32300692241.142559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-32300692241.142559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-134586217.67142734</v>
      </c>
      <c r="L3938" s="444">
        <f t="shared" ca="1" si="177"/>
        <v>-32435278458.813988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-32435278458.813988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-135146993.57839161</v>
      </c>
      <c r="L3939" s="444">
        <f t="shared" ca="1" si="177"/>
        <v>-32570425452.39238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-32570425452.39238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-135710106.05163491</v>
      </c>
      <c r="L3940" s="444">
        <f t="shared" ca="1" si="177"/>
        <v>-32706135558.444016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-32706135558.444016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-136275564.82685006</v>
      </c>
      <c r="L3941" s="444">
        <f t="shared" ca="1" si="177"/>
        <v>-32842411123.270866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-32842411123.270866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-136843379.68029529</v>
      </c>
      <c r="L3942" s="444">
        <f t="shared" ca="1" si="177"/>
        <v>-32979254502.95116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-32979254502.95116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-137413560.42896315</v>
      </c>
      <c r="L3943" s="444">
        <f t="shared" ca="1" si="177"/>
        <v>-33116668063.380123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-33116668063.380123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-137986116.93075049</v>
      </c>
      <c r="L3944" s="444">
        <f t="shared" ca="1" si="177"/>
        <v>-33254654180.310875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-33254654180.310875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-138561059.08462864</v>
      </c>
      <c r="L3945" s="444">
        <f t="shared" ca="1" si="177"/>
        <v>-33393215239.395504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-33393215239.395504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-139138396.83081457</v>
      </c>
      <c r="L3946" s="444">
        <f t="shared" ca="1" si="177"/>
        <v>-33532353636.226318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-33532353636.226318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-139718140.15094298</v>
      </c>
      <c r="L3947" s="444">
        <f t="shared" ca="1" si="177"/>
        <v>-33672071776.377262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-33672071776.377262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-140300299.06823859</v>
      </c>
      <c r="L3948" s="444">
        <f t="shared" ca="1" si="177"/>
        <v>-33812372075.445499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-33812372075.445499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-140884883.64768958</v>
      </c>
      <c r="L3949" s="444">
        <f t="shared" ca="1" si="177"/>
        <v>-33953256959.093189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-33953256959.093189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-141471903.99622163</v>
      </c>
      <c r="L3950" s="444">
        <f t="shared" ca="1" si="177"/>
        <v>-34094728863.089413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-34094728863.089413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-142061370.26287255</v>
      </c>
      <c r="L3951" s="444">
        <f t="shared" ca="1" si="177"/>
        <v>-34236790233.352283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-34236790233.352283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-142653292.63896784</v>
      </c>
      <c r="L3952" s="444">
        <f t="shared" ca="1" si="177"/>
        <v>-34379443525.991249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-34379443525.991249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-143247681.35829687</v>
      </c>
      <c r="L3953" s="444">
        <f t="shared" ca="1" si="177"/>
        <v>-34522691207.349548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-34522691207.349548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-143844546.69728979</v>
      </c>
      <c r="L3954" s="444">
        <f t="shared" ca="1" si="177"/>
        <v>-34666535754.046837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-34666535754.046837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-144443898.97519514</v>
      </c>
      <c r="L3955" s="444">
        <f t="shared" ca="1" si="177"/>
        <v>-34810979653.022034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-34810979653.022034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-145045748.55425847</v>
      </c>
      <c r="L3956" s="444">
        <f t="shared" ca="1" si="177"/>
        <v>-34956025401.576294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-34956025401.576294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-145650105.83990121</v>
      </c>
      <c r="L3957" s="444">
        <f t="shared" ca="1" si="177"/>
        <v>-35101675507.416199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-35101675507.416199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-146256981.28090084</v>
      </c>
      <c r="L3958" s="444">
        <f t="shared" ca="1" si="177"/>
        <v>-35247932488.697098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-35247932488.697098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-146866385.36957124</v>
      </c>
      <c r="L3959" s="444">
        <f t="shared" ca="1" si="177"/>
        <v>-35394798874.066666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-35394798874.066666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-147478328.64194444</v>
      </c>
      <c r="L3960" s="444">
        <f t="shared" ca="1" si="177"/>
        <v>-35542277202.708611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-35542277202.708611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-148092821.67795253</v>
      </c>
      <c r="L3961" s="444">
        <f t="shared" ca="1" si="177"/>
        <v>-35690370024.386566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-35690370024.386566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-148709875.10161069</v>
      </c>
      <c r="L3962" s="444">
        <f t="shared" ca="1" si="177"/>
        <v>-35839079899.488174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-35839079899.488174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-149329499.58120072</v>
      </c>
      <c r="L3963" s="444">
        <f t="shared" ca="1" si="177"/>
        <v>-35988409399.069374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-35988409399.069374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-149951705.82945573</v>
      </c>
      <c r="L3964" s="444">
        <f t="shared" ca="1" si="177"/>
        <v>-36138361104.898827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-36138361104.898827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-150576504.6037451</v>
      </c>
      <c r="L3965" s="444">
        <f t="shared" ca="1" si="177"/>
        <v>-36288937609.502571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-36288937609.502571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-151203906.70626071</v>
      </c>
      <c r="L3966" s="444">
        <f t="shared" ca="1" si="177"/>
        <v>-36440141516.208832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-36440141516.208832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-151833922.98420346</v>
      </c>
      <c r="L3967" s="444">
        <f t="shared" ca="1" si="177"/>
        <v>-36591975439.193039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-36591975439.193039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-152466564.32997099</v>
      </c>
      <c r="L3968" s="444">
        <f t="shared" ca="1" si="177"/>
        <v>-36744442003.52301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-36744442003.52301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-153101841.68134588</v>
      </c>
      <c r="L3969" s="444">
        <f t="shared" ca="1" si="177"/>
        <v>-36897543845.204353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-36897543845.204353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-153739766.0216848</v>
      </c>
      <c r="L3970" s="444">
        <f t="shared" ca="1" si="177"/>
        <v>-37051283611.226036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-37051283611.226036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-154380348.38010848</v>
      </c>
      <c r="L3971" s="444">
        <f t="shared" ca="1" si="177"/>
        <v>-37205663959.606148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-37205663959.606148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-155023599.83169228</v>
      </c>
      <c r="L3972" s="444">
        <f t="shared" ca="1" si="177"/>
        <v>-37360687559.437843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-37360687559.437843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-155669531.49765769</v>
      </c>
      <c r="L3973" s="444">
        <f t="shared" ca="1" si="177"/>
        <v>-37516357090.935501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-37516357090.935501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-156318154.54556459</v>
      </c>
      <c r="L3974" s="444">
        <f t="shared" ca="1" si="177"/>
        <v>-37672675245.481064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-37672675245.481064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-156969480.18950444</v>
      </c>
      <c r="L3975" s="444">
        <f t="shared" ca="1" si="177"/>
        <v>-37829644725.67057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-37829644725.67057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-157623519.69029403</v>
      </c>
      <c r="L3976" s="444">
        <f t="shared" ca="1" si="177"/>
        <v>-37987268245.360863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-37987268245.360863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-158280284.35567027</v>
      </c>
      <c r="L3977" s="444">
        <f t="shared" ca="1" si="177"/>
        <v>-38145548529.71653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-38145548529.71653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-158939785.54048553</v>
      </c>
      <c r="L3978" s="444">
        <f t="shared" ca="1" si="177"/>
        <v>-38304488315.257019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-38304488315.257019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-159602034.64690423</v>
      </c>
      <c r="L3979" s="444">
        <f t="shared" ca="1" si="177"/>
        <v>-38464090349.903923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-38464090349.903923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-160267043.12459967</v>
      </c>
      <c r="L3980" s="444">
        <f t="shared" ca="1" si="177"/>
        <v>-38624357393.028526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-38624357393.028526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-160934822.47095218</v>
      </c>
      <c r="L3981" s="444">
        <f t="shared" ca="1" si="177"/>
        <v>-38785292215.499481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-38785292215.499481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-161605384.23124784</v>
      </c>
      <c r="L3982" s="444">
        <f t="shared" ca="1" si="177"/>
        <v>-38946897599.730728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-38946897599.730728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-162278739.99887803</v>
      </c>
      <c r="L3983" s="444">
        <f t="shared" ca="1" si="177"/>
        <v>-39109176339.729607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-39109176339.729607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-162954901.41554004</v>
      </c>
      <c r="L3984" s="444">
        <f t="shared" ca="1" si="177"/>
        <v>-39272131241.145149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-39272131241.145149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-163633880.17143813</v>
      </c>
      <c r="L3985" s="444">
        <f t="shared" ca="1" si="177"/>
        <v>-39435765121.316589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-39435765121.316589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-164315688.00548577</v>
      </c>
      <c r="L3986" s="444">
        <f t="shared" ca="1" si="177"/>
        <v>-39600080809.322075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-39600080809.322075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-165000336.70550865</v>
      </c>
      <c r="L3987" s="444">
        <f t="shared" ca="1" si="177"/>
        <v>-39765081146.02758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-39765081146.02758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-165687838.10844824</v>
      </c>
      <c r="L3988" s="444">
        <f t="shared" ca="1" si="177"/>
        <v>-39930768984.136032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-39930768984.136032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-166378204.1005668</v>
      </c>
      <c r="L3989" s="444">
        <f t="shared" ca="1" si="177"/>
        <v>-40097147188.236595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-40097147188.236595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-167071446.61765248</v>
      </c>
      <c r="L3990" s="444">
        <f t="shared" ca="1" si="177"/>
        <v>-40264218634.854248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-40264218634.854248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-167767577.64522603</v>
      </c>
      <c r="L3991" s="444">
        <f t="shared" ca="1" si="177"/>
        <v>-40431986212.499474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-40431986212.499474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-168466609.21874779</v>
      </c>
      <c r="L3992" s="444">
        <f t="shared" ca="1" si="177"/>
        <v>-40600452821.718224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-40600452821.718224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-169168553.42382592</v>
      </c>
      <c r="L3993" s="444">
        <f t="shared" ca="1" si="177"/>
        <v>-40769621375.142052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-40769621375.142052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-169873422.39642522</v>
      </c>
      <c r="L3994" s="444">
        <f t="shared" ca="1" si="177"/>
        <v>-40939494797.538475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-40939494797.538475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-170581228.32307696</v>
      </c>
      <c r="L3995" s="444">
        <f t="shared" ca="1" si="177"/>
        <v>-41110076025.861549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-41110076025.861549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-171291983.44108978</v>
      </c>
      <c r="L3996" s="444">
        <f t="shared" ca="1" si="177"/>
        <v>-41281368009.302643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-41281368009.302643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-172005700.03876102</v>
      </c>
      <c r="L3997" s="444">
        <f t="shared" ca="1" si="177"/>
        <v>-41453373709.3414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-41453373709.3414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-172722390.45558918</v>
      </c>
      <c r="L3998" s="444">
        <f t="shared" ca="1" si="177"/>
        <v>-41626096099.796989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-41626096099.796989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-173442067.08248746</v>
      </c>
      <c r="L3999" s="444">
        <f t="shared" ca="1" si="177"/>
        <v>-41799538166.879478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-41799538166.879478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-174164742.36199781</v>
      </c>
      <c r="L4000" s="444">
        <f t="shared" ca="1" si="177"/>
        <v>-41973702909.241478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-41973702909.241478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-174890428.78850615</v>
      </c>
      <c r="L4001" s="444">
        <f t="shared" ca="1" si="177"/>
        <v>-42148593338.029984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-42148593338.029984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-175619138.90845826</v>
      </c>
      <c r="L4002" s="444">
        <f t="shared" ca="1" si="177"/>
        <v>-42324212476.938438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-42324212476.938438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-176350885.32057682</v>
      </c>
      <c r="L4003" s="444">
        <f t="shared" ca="1" si="177"/>
        <v>-42500563362.259018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-42500563362.259018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-177085680.67607924</v>
      </c>
      <c r="L4004" s="444">
        <f t="shared" ca="1" si="177"/>
        <v>-42677649042.935097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-42677649042.935097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-177823537.67889625</v>
      </c>
      <c r="L4005" s="444">
        <f t="shared" ca="1" si="177"/>
        <v>-42855472580.613991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-42855472580.613991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-178564469.08589163</v>
      </c>
      <c r="L4006" s="444">
        <f t="shared" ca="1" si="177"/>
        <v>-43034037049.699883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-43034037049.699883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-179308487.70708284</v>
      </c>
      <c r="L4007" s="444">
        <f t="shared" ca="1" si="177"/>
        <v>-43213345537.406967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-43213345537.406967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-180055606.40586236</v>
      </c>
      <c r="L4008" s="444">
        <f t="shared" ca="1" si="177"/>
        <v>-43393401143.812828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-43393401143.812828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-180805838.09922013</v>
      </c>
      <c r="L4009" s="444">
        <f t="shared" ca="1" si="177"/>
        <v>-43574206981.912048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-43574206981.912048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-181559195.75796688</v>
      </c>
      <c r="L4010" s="444">
        <f t="shared" ca="1" si="177"/>
        <v>-43755766177.670013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-43755766177.670013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-182315692.4069584</v>
      </c>
      <c r="L4011" s="444">
        <f t="shared" ca="1" si="177"/>
        <v>-43938081870.076973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-43938081870.076973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-183075341.12532073</v>
      </c>
      <c r="L4012" s="444">
        <f t="shared" ca="1" si="177"/>
        <v>-44121157211.202293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-44121157211.202293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-183838155.04667622</v>
      </c>
      <c r="L4013" s="444">
        <f t="shared" ca="1" si="177"/>
        <v>-44304995366.24897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-44304995366.24897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-184604147.35937071</v>
      </c>
      <c r="L4014" s="444">
        <f t="shared" ca="1" si="177"/>
        <v>-44489599513.608337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-44489599513.608337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-185373331.30670139</v>
      </c>
      <c r="L4015" s="444">
        <f t="shared" ca="1" si="177"/>
        <v>-44674972844.915039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-44674972844.915039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-186145720.18714601</v>
      </c>
      <c r="L4016" s="444">
        <f t="shared" ca="1" si="177"/>
        <v>-44861118565.102188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-44861118565.102188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-186921327.35459244</v>
      </c>
      <c r="L4017" s="444">
        <f t="shared" ca="1" si="177"/>
        <v>-45048039892.456779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-45048039892.456779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-187700166.2185699</v>
      </c>
      <c r="L4018" s="444">
        <f t="shared" ca="1" si="177"/>
        <v>-45235740058.675346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-45235740058.675346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-188482250.24448061</v>
      </c>
      <c r="L4019" s="444">
        <f t="shared" ca="1" si="177"/>
        <v>-45424222308.91983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-45424222308.91983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-189267592.95383263</v>
      </c>
      <c r="L4020" s="444">
        <f t="shared" ca="1" si="177"/>
        <v>-45613489901.873665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-45613489901.873665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-190056207.92447361</v>
      </c>
      <c r="L4021" s="444">
        <f t="shared" ca="1" si="177"/>
        <v>-45803546109.798141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-45803546109.798141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-190848108.79082558</v>
      </c>
      <c r="L4022" s="444">
        <f t="shared" ca="1" si="177"/>
        <v>-45994394218.588966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-45994394218.588966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-191643309.24412069</v>
      </c>
      <c r="L4023" s="444">
        <f t="shared" ca="1" si="177"/>
        <v>-46186037527.833084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-46186037527.833084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-192441823.03263783</v>
      </c>
      <c r="L4024" s="444">
        <f t="shared" ca="1" si="177"/>
        <v>-46378479350.865723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-46378479350.865723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-193243663.9619405</v>
      </c>
      <c r="L4025" s="444">
        <f t="shared" ca="1" si="177"/>
        <v>-46571723014.82766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-46571723014.82766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-194048845.89511526</v>
      </c>
      <c r="L4026" s="444">
        <f t="shared" ca="1" si="177"/>
        <v>-46765771860.722778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-46765771860.722778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-194857382.75301158</v>
      </c>
      <c r="L4027" s="444">
        <f t="shared" ca="1" si="177"/>
        <v>-46960629243.475792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-46960629243.475792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-195669288.51448247</v>
      </c>
      <c r="L4028" s="444">
        <f t="shared" ca="1" si="177"/>
        <v>-47156298531.990273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-47156298531.990273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-196484577.21662614</v>
      </c>
      <c r="L4029" s="444">
        <f t="shared" ca="1" si="177"/>
        <v>-47352783109.206902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-47352783109.206902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-197303262.95502874</v>
      </c>
      <c r="L4030" s="444">
        <f t="shared" ca="1" si="177"/>
        <v>-47550086372.161934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-47550086372.161934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-198125359.88400805</v>
      </c>
      <c r="L4031" s="444">
        <f t="shared" ca="1" si="177"/>
        <v>-47748211732.045944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-47748211732.045944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-198950882.21685809</v>
      </c>
      <c r="L4032" s="444">
        <f t="shared" ca="1" si="177"/>
        <v>-47947162614.262802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-47947162614.262802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-199779844.22609502</v>
      </c>
      <c r="L4033" s="444">
        <f t="shared" ca="1" si="177"/>
        <v>-48146942458.488899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-48146942458.488899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-200612260.24370375</v>
      </c>
      <c r="L4034" s="444">
        <f t="shared" ca="1" si="177"/>
        <v>-48347554718.732605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-48347554718.732605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-201448144.66138586</v>
      </c>
      <c r="L4035" s="444">
        <f t="shared" ca="1" si="177"/>
        <v>-48549002863.39399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-48549002863.39399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-202287511.93080828</v>
      </c>
      <c r="L4036" s="444">
        <f t="shared" ca="1" si="177"/>
        <v>-48751290375.324799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-48751290375.324799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-203130376.56385332</v>
      </c>
      <c r="L4037" s="444">
        <f t="shared" ca="1" si="177"/>
        <v>-48954420751.888649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-48954420751.888649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-203976753.13286936</v>
      </c>
      <c r="L4038" s="444">
        <f t="shared" ca="1" si="177"/>
        <v>-49158397505.021515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-49158397505.021515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-204826656.27092299</v>
      </c>
      <c r="L4039" s="444">
        <f t="shared" ca="1" si="177"/>
        <v>-49363224161.292435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-49363224161.292435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-205680100.67205182</v>
      </c>
      <c r="L4040" s="444">
        <f t="shared" ca="1" si="177"/>
        <v>-49568904261.964485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-49568904261.964485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-206537101.0915187</v>
      </c>
      <c r="L4041" s="444">
        <f t="shared" ca="1" si="177"/>
        <v>-49775441363.056007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-49775441363.056007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-207397672.34606668</v>
      </c>
      <c r="L4042" s="444">
        <f t="shared" ca="1" si="177"/>
        <v>-49982839035.402077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-49982839035.402077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-208261829.31417531</v>
      </c>
      <c r="L4043" s="444">
        <f t="shared" ca="1" si="177"/>
        <v>-50191100864.716255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-50191100864.716255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-209129586.93631774</v>
      </c>
      <c r="L4044" s="444">
        <f t="shared" ca="1" si="177"/>
        <v>-50400230451.652573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-50400230451.652573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-210000960.21521905</v>
      </c>
      <c r="L4045" s="444">
        <f t="shared" ca="1" si="177"/>
        <v>-50610231411.86779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-50610231411.86779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-210875964.2161158</v>
      </c>
      <c r="L4046" s="444">
        <f t="shared" ca="1" si="177"/>
        <v>-50821107376.083908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-50821107376.083908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-211754614.06701627</v>
      </c>
      <c r="L4047" s="444">
        <f t="shared" ca="1" si="177"/>
        <v>-51032861990.150925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-51032861990.150925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-212636924.95896217</v>
      </c>
      <c r="L4048" s="444">
        <f t="shared" ca="1" si="177"/>
        <v>-51245498915.109886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-51245498915.109886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-213522912.1462912</v>
      </c>
      <c r="L4049" s="444">
        <f t="shared" ca="1" si="177"/>
        <v>-51459021827.25618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-51459021827.25618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-214412590.94690076</v>
      </c>
      <c r="L4050" s="444">
        <f t="shared" ca="1" si="177"/>
        <v>-51673434418.203079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-51673434418.203079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-215305976.74251282</v>
      </c>
      <c r="L4051" s="444">
        <f t="shared" ca="1" si="177"/>
        <v>-51888740394.945595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-51888740394.945595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-216203084.97893998</v>
      </c>
      <c r="L4052" s="444">
        <f t="shared" ca="1" si="177"/>
        <v>-52104943479.924538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-52104943479.924538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-217103931.16635224</v>
      </c>
      <c r="L4053" s="444">
        <f t="shared" ca="1" si="177"/>
        <v>-52322047411.090889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-52322047411.090889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-218008530.87954536</v>
      </c>
      <c r="L4054" s="444">
        <f t="shared" ca="1" si="177"/>
        <v>-52540055941.970436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-52540055941.970436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-218916899.75821015</v>
      </c>
      <c r="L4055" s="444">
        <f t="shared" ca="1" si="177"/>
        <v>-52758972841.728645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-52758972841.728645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-219829053.50720268</v>
      </c>
      <c r="L4056" s="444">
        <f t="shared" ca="1" si="177"/>
        <v>-52978801895.235847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-52978801895.235847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-220745007.89681602</v>
      </c>
      <c r="L4057" s="444">
        <f t="shared" ca="1" si="177"/>
        <v>-53199546903.13266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-53199546903.13266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-221664778.76305273</v>
      </c>
      <c r="L4058" s="444">
        <f t="shared" ca="1" si="177"/>
        <v>-53421211681.895714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-53421211681.895714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-222588382.00789881</v>
      </c>
      <c r="L4059" s="444">
        <f t="shared" ca="1" si="177"/>
        <v>-53643800063.90361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-53643800063.90361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-223515833.59959838</v>
      </c>
      <c r="L4060" s="444">
        <f t="shared" ca="1" si="177"/>
        <v>-53867315897.503212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-53867315897.503212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-224447149.57293004</v>
      </c>
      <c r="L4061" s="444">
        <f t="shared" ca="1" si="177"/>
        <v>-54091763047.076141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-54091763047.076141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-225382346.02948391</v>
      </c>
      <c r="L4062" s="444">
        <f t="shared" ca="1" si="177"/>
        <v>-54317145393.105629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-54317145393.105629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-226321439.13794011</v>
      </c>
      <c r="L4063" s="444">
        <f t="shared" ca="1" si="177"/>
        <v>-54543466832.243568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-54543466832.243568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-227264445.13434815</v>
      </c>
      <c r="L4064" s="444">
        <f t="shared" ca="1" si="177"/>
        <v>-54770731277.377914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-54770731277.377914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-228211380.32240796</v>
      </c>
      <c r="L4065" s="444">
        <f t="shared" ca="1" si="177"/>
        <v>-54998942657.700325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-54998942657.700325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-229162261.07375136</v>
      </c>
      <c r="L4066" s="444">
        <f t="shared" ca="1" si="177"/>
        <v>-55228104918.774078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-55228104918.774078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-230117103.82822531</v>
      </c>
      <c r="L4067" s="444">
        <f t="shared" ca="1" si="177"/>
        <v>-55458222022.602303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-55458222022.602303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-231075925.09417623</v>
      </c>
      <c r="L4068" s="444">
        <f t="shared" ca="1" si="177"/>
        <v>-55689297947.69648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-55689297947.69648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-232038741.44873533</v>
      </c>
      <c r="L4069" s="444">
        <f t="shared" ca="1" si="177"/>
        <v>-55921336689.145218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-55921336689.145218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-233005569.5381051</v>
      </c>
      <c r="L4070" s="444">
        <f t="shared" ca="1" si="177"/>
        <v>-56154342258.683327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-56154342258.683327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-233976426.07784718</v>
      </c>
      <c r="L4071" s="444">
        <f t="shared" ca="1" si="177"/>
        <v>-56388318684.761177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-56388318684.761177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-234951327.85317156</v>
      </c>
      <c r="L4072" s="444">
        <f t="shared" ca="1" si="177"/>
        <v>-56623270012.614349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-56623270012.614349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-235930291.71922642</v>
      </c>
      <c r="L4073" s="444">
        <f t="shared" ca="1" si="177"/>
        <v>-56859200304.333572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-56859200304.333572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-236913334.60138991</v>
      </c>
      <c r="L4074" s="444">
        <f t="shared" ca="1" si="177"/>
        <v>-57096113638.934959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-57096113638.934959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-237900473.49556229</v>
      </c>
      <c r="L4075" s="444">
        <f t="shared" ca="1" si="177"/>
        <v>-57334014112.430519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-57334014112.430519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-238891725.4684605</v>
      </c>
      <c r="L4076" s="444">
        <f t="shared" ca="1" si="177"/>
        <v>-57572905837.898979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-57572905837.898979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-239887107.65791243</v>
      </c>
      <c r="L4077" s="444">
        <f t="shared" ca="1" si="177"/>
        <v>-57812792945.556892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-57812792945.556892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-240886637.27315375</v>
      </c>
      <c r="L4078" s="444">
        <f t="shared" ca="1" si="177"/>
        <v>-58053679582.830048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-58053679582.830048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-241890331.5951252</v>
      </c>
      <c r="L4079" s="444">
        <f t="shared" ca="1" si="177"/>
        <v>-58295569914.425171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-58295569914.425171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-242898207.97677153</v>
      </c>
      <c r="L4080" s="444">
        <f t="shared" ca="1" si="177"/>
        <v>-58538468122.401939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-58538468122.401939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-243910283.84334141</v>
      </c>
      <c r="L4081" s="444">
        <f t="shared" ca="1" si="177"/>
        <v>-58782378406.245277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-58782378406.245277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-244926576.69268867</v>
      </c>
      <c r="L4082" s="444">
        <f t="shared" ca="1" si="177"/>
        <v>-59027304982.937965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-59027304982.937965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-245947104.09557486</v>
      </c>
      <c r="L4083" s="444">
        <f t="shared" ca="1" si="177"/>
        <v>-59273252087.033539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-59273252087.033539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-246971883.69597307</v>
      </c>
      <c r="L4084" s="444">
        <f t="shared" ca="1" si="177"/>
        <v>-59520223970.729515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-59520223970.729515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-248000933.21137294</v>
      </c>
      <c r="L4085" s="444">
        <f t="shared" ca="1" si="177"/>
        <v>-59768224903.940887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-59768224903.940887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-249034270.43308705</v>
      </c>
      <c r="L4086" s="444">
        <f t="shared" ca="1" si="177"/>
        <v>-60017259174.373978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-60017259174.373978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-250071913.22655824</v>
      </c>
      <c r="L4087" s="444">
        <f t="shared" ca="1" si="177"/>
        <v>-60267331087.600533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-60267331087.600533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-251113879.5316689</v>
      </c>
      <c r="L4088" s="444">
        <f t="shared" ref="L4088:L4342" ca="1" si="182">I4088-J4088+K4088</f>
        <v>-60518444967.132202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-60518444967.132202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-252160187.36305085</v>
      </c>
      <c r="L4089" s="444">
        <f t="shared" ca="1" si="182"/>
        <v>-60770605154.495255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-60770605154.495255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-253210854.81039688</v>
      </c>
      <c r="L4090" s="444">
        <f t="shared" ca="1" si="182"/>
        <v>-61023816009.305649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-61023816009.305649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-254265900.03877357</v>
      </c>
      <c r="L4091" s="444">
        <f t="shared" ca="1" si="182"/>
        <v>-61278081909.344421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-61278081909.344421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-255325341.2889351</v>
      </c>
      <c r="L4092" s="444">
        <f t="shared" ca="1" si="182"/>
        <v>-61533407250.633354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-61533407250.633354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-256389196.87763897</v>
      </c>
      <c r="L4093" s="444">
        <f t="shared" ca="1" si="182"/>
        <v>-61789796447.510994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-61789796447.510994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-257457485.19796243</v>
      </c>
      <c r="L4094" s="444">
        <f t="shared" ca="1" si="182"/>
        <v>-62047253932.708954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-62047253932.708954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-258530224.71962065</v>
      </c>
      <c r="L4095" s="444">
        <f t="shared" ca="1" si="182"/>
        <v>-62305784157.428574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-62305784157.428574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-259607433.98928568</v>
      </c>
      <c r="L4096" s="444">
        <f t="shared" ca="1" si="182"/>
        <v>-62565391591.417862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-62565391591.417862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-260689131.63090777</v>
      </c>
      <c r="L4097" s="444">
        <f t="shared" ca="1" si="182"/>
        <v>-62826080723.048767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-62826080723.048767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-261775336.34603652</v>
      </c>
      <c r="L4098" s="444">
        <f t="shared" ca="1" si="182"/>
        <v>-63087856059.394806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-63087856059.394806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-262866066.91414502</v>
      </c>
      <c r="L4099" s="444">
        <f t="shared" ca="1" si="182"/>
        <v>-63350722126.308952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-63350722126.308952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-263961342.19295397</v>
      </c>
      <c r="L4100" s="444">
        <f t="shared" ca="1" si="182"/>
        <v>-63614683468.501907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-63614683468.501907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-265061181.1187579</v>
      </c>
      <c r="L4101" s="444">
        <f t="shared" ca="1" si="182"/>
        <v>-63879744649.620667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-63879744649.620667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-266165602.70675278</v>
      </c>
      <c r="L4102" s="444">
        <f t="shared" ca="1" si="182"/>
        <v>-64145910252.327423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-64145910252.327423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-267274626.05136427</v>
      </c>
      <c r="L4103" s="444">
        <f t="shared" ca="1" si="182"/>
        <v>-64413184878.378784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-64413184878.378784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-268388270.32657826</v>
      </c>
      <c r="L4104" s="444">
        <f t="shared" ca="1" si="182"/>
        <v>-64681573148.70536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-64681573148.70536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-269506554.78627229</v>
      </c>
      <c r="L4105" s="444">
        <f t="shared" ca="1" si="182"/>
        <v>-64951079703.491631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-64951079703.491631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-270629498.76454848</v>
      </c>
      <c r="L4106" s="444">
        <f t="shared" ca="1" si="182"/>
        <v>-65221709202.25618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-65221709202.25618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-271757121.67606735</v>
      </c>
      <c r="L4107" s="444">
        <f t="shared" ca="1" si="182"/>
        <v>-65493466323.932251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-65493466323.932251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-272889443.01638442</v>
      </c>
      <c r="L4108" s="444">
        <f t="shared" ca="1" si="182"/>
        <v>-65766355766.948639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-65766355766.948639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-274026482.36228597</v>
      </c>
      <c r="L4109" s="444">
        <f t="shared" ca="1" si="182"/>
        <v>-66040382249.310928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-66040382249.310928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-275168259.3721289</v>
      </c>
      <c r="L4110" s="444">
        <f t="shared" ca="1" si="182"/>
        <v>-66315550508.68306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-66315550508.68306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-276314793.78617942</v>
      </c>
      <c r="L4111" s="444">
        <f t="shared" ca="1" si="182"/>
        <v>-66591865302.469238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-66591865302.469238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-277466105.42695516</v>
      </c>
      <c r="L4112" s="444">
        <f t="shared" ca="1" si="182"/>
        <v>-66869331407.896194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-66869331407.896194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-278622214.1995675</v>
      </c>
      <c r="L4113" s="444">
        <f t="shared" ca="1" si="182"/>
        <v>-67147953622.095764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-67147953622.095764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-279783140.09206569</v>
      </c>
      <c r="L4114" s="444">
        <f t="shared" ca="1" si="182"/>
        <v>-67427736762.187828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-67427736762.187828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-280948903.17578262</v>
      </c>
      <c r="L4115" s="444">
        <f t="shared" ca="1" si="182"/>
        <v>-67708685665.363609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-67708685665.363609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-282119523.60568172</v>
      </c>
      <c r="L4116" s="444">
        <f t="shared" ca="1" si="182"/>
        <v>-67990805188.969292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-67990805188.969292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-283295021.62070543</v>
      </c>
      <c r="L4117" s="444">
        <f t="shared" ca="1" si="182"/>
        <v>-68274100210.589996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-68274100210.589996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-284475417.54412496</v>
      </c>
      <c r="L4118" s="444">
        <f t="shared" ca="1" si="182"/>
        <v>-68558575628.134125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-68558575628.134125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-285660731.78389215</v>
      </c>
      <c r="L4119" s="444">
        <f t="shared" ca="1" si="182"/>
        <v>-68844236359.918015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-68844236359.918015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-286850984.83299172</v>
      </c>
      <c r="L4120" s="444">
        <f t="shared" ca="1" si="182"/>
        <v>-69131087344.751007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-69131087344.751007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-288046197.26979584</v>
      </c>
      <c r="L4121" s="444">
        <f t="shared" ca="1" si="182"/>
        <v>-69419133542.020798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-69419133542.020798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-289246389.75841999</v>
      </c>
      <c r="L4122" s="444">
        <f t="shared" ca="1" si="182"/>
        <v>-69708379931.779221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-69708379931.779221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-290451583.04908007</v>
      </c>
      <c r="L4123" s="444">
        <f t="shared" ca="1" si="182"/>
        <v>-69998831514.828308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-69998831514.828308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-291661797.97845125</v>
      </c>
      <c r="L4124" s="444">
        <f t="shared" ca="1" si="182"/>
        <v>-70290493312.806763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-70290493312.806763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-292877055.47002816</v>
      </c>
      <c r="L4125" s="444">
        <f t="shared" ca="1" si="182"/>
        <v>-70583370368.276794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-70583370368.276794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-294097376.53448665</v>
      </c>
      <c r="L4126" s="444">
        <f t="shared" ca="1" si="182"/>
        <v>-70877467744.811279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-70877467744.811279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-295322782.27004701</v>
      </c>
      <c r="L4127" s="444">
        <f t="shared" ca="1" si="182"/>
        <v>-71172790527.081329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-71172790527.081329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-296553293.86283886</v>
      </c>
      <c r="L4128" s="444">
        <f t="shared" ca="1" si="182"/>
        <v>-71469343820.944168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-71469343820.944168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-297788932.58726734</v>
      </c>
      <c r="L4129" s="444">
        <f t="shared" ca="1" si="182"/>
        <v>-71767132753.531433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-71767132753.531433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-299029719.80638099</v>
      </c>
      <c r="L4130" s="444">
        <f t="shared" ca="1" si="182"/>
        <v>-72066162473.337814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-72066162473.337814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-300275676.97224087</v>
      </c>
      <c r="L4131" s="444">
        <f t="shared" ca="1" si="182"/>
        <v>-72366438150.310059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-72366438150.310059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-301526825.62629193</v>
      </c>
      <c r="L4132" s="444">
        <f t="shared" ca="1" si="182"/>
        <v>-72667964975.936356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-72667964975.936356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-302783187.3997348</v>
      </c>
      <c r="L4133" s="444">
        <f t="shared" ca="1" si="182"/>
        <v>-72970748163.33609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-72970748163.33609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-304044784.0139004</v>
      </c>
      <c r="L4134" s="444">
        <f t="shared" ca="1" si="182"/>
        <v>-73274792947.349991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-73274792947.349991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-305311637.28062499</v>
      </c>
      <c r="L4135" s="444">
        <f t="shared" ca="1" si="182"/>
        <v>-73580104584.630615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-73580104584.630615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-306583769.10262758</v>
      </c>
      <c r="L4136" s="444">
        <f t="shared" ca="1" si="182"/>
        <v>-73886688353.733246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-73886688353.733246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-307861201.47388852</v>
      </c>
      <c r="L4137" s="444">
        <f t="shared" ca="1" si="182"/>
        <v>-74194549555.207138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-74194549555.207138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-309143956.48002976</v>
      </c>
      <c r="L4138" s="444">
        <f t="shared" ca="1" si="182"/>
        <v>-74503693511.687164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-74503693511.687164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-310432056.29869652</v>
      </c>
      <c r="L4139" s="444">
        <f t="shared" ca="1" si="182"/>
        <v>-74814125567.985855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-74814125567.985855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-311725523.19994104</v>
      </c>
      <c r="L4140" s="444">
        <f t="shared" ca="1" si="182"/>
        <v>-75125851091.185791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-75125851091.185791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-313024379.54660743</v>
      </c>
      <c r="L4141" s="444">
        <f t="shared" ca="1" si="182"/>
        <v>-75438875470.732391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-75438875470.732391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-314328647.79471827</v>
      </c>
      <c r="L4142" s="444">
        <f t="shared" ca="1" si="182"/>
        <v>-75753204118.527115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-75753204118.527115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-315638350.49386299</v>
      </c>
      <c r="L4143" s="444">
        <f t="shared" ca="1" si="182"/>
        <v>-76068842469.020981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-76068842469.020981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-316953510.2875874</v>
      </c>
      <c r="L4144" s="444">
        <f t="shared" ca="1" si="182"/>
        <v>-76385795979.308563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-76385795979.308563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-318274149.9137857</v>
      </c>
      <c r="L4145" s="444">
        <f t="shared" ca="1" si="182"/>
        <v>-76704070129.222351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-76704070129.222351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-319600292.20509315</v>
      </c>
      <c r="L4146" s="444">
        <f t="shared" ca="1" si="182"/>
        <v>-77023670421.427444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-77023670421.427444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-320931960.08928102</v>
      </c>
      <c r="L4147" s="444">
        <f t="shared" ca="1" si="182"/>
        <v>-77344602381.516724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-77344602381.516724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-322269176.58965302</v>
      </c>
      <c r="L4148" s="444">
        <f t="shared" ca="1" si="182"/>
        <v>-77666871558.106384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-77666871558.106384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-323611964.82544327</v>
      </c>
      <c r="L4149" s="444">
        <f t="shared" ca="1" si="182"/>
        <v>-77990483522.931824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-77990483522.931824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-324960348.01221591</v>
      </c>
      <c r="L4150" s="444">
        <f t="shared" ca="1" si="182"/>
        <v>-78315443870.944046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-78315443870.944046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-326314349.46226686</v>
      </c>
      <c r="L4151" s="444">
        <f t="shared" ca="1" si="182"/>
        <v>-78641758220.406311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-78641758220.406311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-327673992.58502626</v>
      </c>
      <c r="L4152" s="444">
        <f t="shared" ca="1" si="182"/>
        <v>-78969432212.991333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-78969432212.991333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-329039300.88746387</v>
      </c>
      <c r="L4153" s="444">
        <f t="shared" ca="1" si="182"/>
        <v>-79298471513.878799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-79298471513.878799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-330410297.97449499</v>
      </c>
      <c r="L4154" s="444">
        <f t="shared" ca="1" si="182"/>
        <v>-79628881811.853302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-79628881811.853302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-331787007.54938877</v>
      </c>
      <c r="L4155" s="444">
        <f t="shared" ca="1" si="182"/>
        <v>-79960668819.402695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-79960668819.402695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-333169453.41417789</v>
      </c>
      <c r="L4156" s="444">
        <f t="shared" ca="1" si="182"/>
        <v>-80293838272.816879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-80293838272.816879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-334557659.4700703</v>
      </c>
      <c r="L4157" s="444">
        <f t="shared" ca="1" si="182"/>
        <v>-80628395932.286957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-80628395932.286957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-335951649.71786231</v>
      </c>
      <c r="L4158" s="444">
        <f t="shared" ca="1" si="182"/>
        <v>-80964347582.004822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-80964347582.004822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-337351448.25835341</v>
      </c>
      <c r="L4159" s="444">
        <f t="shared" ca="1" si="182"/>
        <v>-81301699030.263168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-81301699030.263168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-338757079.29276317</v>
      </c>
      <c r="L4160" s="444">
        <f t="shared" ca="1" si="182"/>
        <v>-81640456109.555939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-81640456109.555939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-340168567.12314975</v>
      </c>
      <c r="L4161" s="444">
        <f t="shared" ca="1" si="182"/>
        <v>-81980624676.679092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-81980624676.679092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-341585936.15282953</v>
      </c>
      <c r="L4162" s="444">
        <f t="shared" ca="1" si="182"/>
        <v>-82322210612.831924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-82322210612.831924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-343009210.88679969</v>
      </c>
      <c r="L4163" s="444">
        <f t="shared" ca="1" si="182"/>
        <v>-82665219823.718719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-82665219823.718719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-344438415.93216133</v>
      </c>
      <c r="L4164" s="444">
        <f t="shared" ca="1" si="182"/>
        <v>-83009658239.650879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-83009658239.650879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-345873575.99854535</v>
      </c>
      <c r="L4165" s="444">
        <f t="shared" ca="1" si="182"/>
        <v>-83355531815.649429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-83355531815.649429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-347314715.8985393</v>
      </c>
      <c r="L4166" s="444">
        <f t="shared" ca="1" si="182"/>
        <v>-83702846531.547974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-83702846531.547974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-348761860.54811656</v>
      </c>
      <c r="L4167" s="444">
        <f t="shared" ca="1" si="182"/>
        <v>-84051608392.096085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-84051608392.096085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-350215034.967067</v>
      </c>
      <c r="L4168" s="444">
        <f t="shared" ca="1" si="182"/>
        <v>-84401823427.063156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-84401823427.063156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-351674264.27942979</v>
      </c>
      <c r="L4169" s="444">
        <f t="shared" ca="1" si="182"/>
        <v>-84753497691.34259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-84753497691.34259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-353139573.71392745</v>
      </c>
      <c r="L4170" s="444">
        <f t="shared" ca="1" si="182"/>
        <v>-85106637265.056519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-85106637265.056519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-354610988.60440218</v>
      </c>
      <c r="L4171" s="444">
        <f t="shared" ca="1" si="182"/>
        <v>-85461248253.660919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-85461248253.660919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-356088534.39025384</v>
      </c>
      <c r="L4172" s="444">
        <f t="shared" ca="1" si="182"/>
        <v>-85817336788.051178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-85817336788.051178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-357572236.61687988</v>
      </c>
      <c r="L4173" s="444">
        <f t="shared" ca="1" si="182"/>
        <v>-86174909024.66806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-86174909024.66806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-359062120.93611693</v>
      </c>
      <c r="L4174" s="444">
        <f t="shared" ca="1" si="182"/>
        <v>-86533971145.604172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-86533971145.604172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-360558213.10668403</v>
      </c>
      <c r="L4175" s="444">
        <f t="shared" ca="1" si="182"/>
        <v>-86894529358.710861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-86894529358.710861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-362060538.99462861</v>
      </c>
      <c r="L4176" s="444">
        <f t="shared" ca="1" si="182"/>
        <v>-87256589897.70549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-87256589897.70549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-363569124.57377285</v>
      </c>
      <c r="L4177" s="444">
        <f t="shared" ca="1" si="182"/>
        <v>-87620159022.279266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-87620159022.279266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-365083995.92616361</v>
      </c>
      <c r="L4178" s="444">
        <f t="shared" ca="1" si="182"/>
        <v>-87985243018.205429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-87985243018.205429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-366605179.2425226</v>
      </c>
      <c r="L4179" s="444">
        <f t="shared" ca="1" si="182"/>
        <v>-88351848197.447952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-88351848197.447952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-368132700.82269979</v>
      </c>
      <c r="L4180" s="444">
        <f t="shared" ca="1" si="182"/>
        <v>-88719980898.270645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-88719980898.270645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-369666587.07612771</v>
      </c>
      <c r="L4181" s="444">
        <f t="shared" ca="1" si="182"/>
        <v>-89089647485.346771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-89089647485.346771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-371206864.52227819</v>
      </c>
      <c r="L4182" s="444">
        <f t="shared" ca="1" si="182"/>
        <v>-89460854349.869049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-89460854349.869049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-372753559.79112101</v>
      </c>
      <c r="L4183" s="444">
        <f t="shared" ca="1" si="182"/>
        <v>-89833607909.660172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-89833607909.660172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-374306699.62358403</v>
      </c>
      <c r="L4184" s="444">
        <f t="shared" ca="1" si="182"/>
        <v>-90207914609.283752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-90207914609.283752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-375866310.87201566</v>
      </c>
      <c r="L4185" s="444">
        <f t="shared" ca="1" si="182"/>
        <v>-90583780920.155762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-90583780920.155762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-377432420.50064898</v>
      </c>
      <c r="L4186" s="444">
        <f t="shared" ca="1" si="182"/>
        <v>-90961213340.656418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-90961213340.656418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-379005055.58606839</v>
      </c>
      <c r="L4187" s="444">
        <f t="shared" ca="1" si="182"/>
        <v>-91340218396.242493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-91340218396.242493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-380584243.31767702</v>
      </c>
      <c r="L4188" s="444">
        <f t="shared" ca="1" si="182"/>
        <v>-91720802639.560165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-91720802639.560165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-382170010.99816734</v>
      </c>
      <c r="L4189" s="444">
        <f t="shared" ca="1" si="182"/>
        <v>-92102972650.558334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-92102972650.558334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-383762386.04399306</v>
      </c>
      <c r="L4190" s="444">
        <f t="shared" ca="1" si="182"/>
        <v>-92486735036.602325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-92486735036.602325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-385361395.985843</v>
      </c>
      <c r="L4191" s="444">
        <f t="shared" ca="1" si="182"/>
        <v>-92872096432.588165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-92872096432.588165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-386967068.46911734</v>
      </c>
      <c r="L4192" s="444">
        <f t="shared" ca="1" si="182"/>
        <v>-93259063501.057281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-93259063501.057281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-388579431.25440532</v>
      </c>
      <c r="L4193" s="444">
        <f t="shared" ca="1" si="182"/>
        <v>-93647642932.311691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-93647642932.311691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-390198512.21796536</v>
      </c>
      <c r="L4194" s="444">
        <f t="shared" ca="1" si="182"/>
        <v>-94037841444.529663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-94037841444.529663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-391824339.35220695</v>
      </c>
      <c r="L4195" s="444">
        <f t="shared" ca="1" si="182"/>
        <v>-94429665783.881866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-94429665783.881866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-393456940.76617444</v>
      </c>
      <c r="L4196" s="444">
        <f t="shared" ca="1" si="182"/>
        <v>-94823122724.648041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-94823122724.648041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-395096344.68603349</v>
      </c>
      <c r="L4197" s="444">
        <f t="shared" ca="1" si="182"/>
        <v>-95218219069.334076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-95218219069.334076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-396742579.45555866</v>
      </c>
      <c r="L4198" s="444">
        <f t="shared" ca="1" si="182"/>
        <v>-95614961648.789627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-95614961648.789627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-398395673.53662342</v>
      </c>
      <c r="L4199" s="444">
        <f t="shared" ca="1" si="182"/>
        <v>-96013357322.326248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-96013357322.326248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-400055655.50969267</v>
      </c>
      <c r="L4200" s="444">
        <f t="shared" ca="1" si="182"/>
        <v>-96413412977.835938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-96413412977.835938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-401722554.07431638</v>
      </c>
      <c r="L4201" s="444">
        <f t="shared" ca="1" si="182"/>
        <v>-96815135531.910248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-96815135531.910248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-403396398.04962605</v>
      </c>
      <c r="L4202" s="444">
        <f t="shared" ca="1" si="182"/>
        <v>-97218531929.959869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-97218531929.959869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-405077216.37483281</v>
      </c>
      <c r="L4203" s="444">
        <f t="shared" ca="1" si="182"/>
        <v>-97623609146.334702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-97623609146.334702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-406765038.10972792</v>
      </c>
      <c r="L4204" s="444">
        <f t="shared" ca="1" si="182"/>
        <v>-98030374184.444427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-98030374184.444427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-408459892.43518513</v>
      </c>
      <c r="L4205" s="444">
        <f t="shared" ca="1" si="182"/>
        <v>-98438834076.879608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-98438834076.879608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-410161808.65366501</v>
      </c>
      <c r="L4206" s="444">
        <f t="shared" ca="1" si="182"/>
        <v>-98848995885.533279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-98848995885.533279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-411870816.189722</v>
      </c>
      <c r="L4207" s="444">
        <f t="shared" ca="1" si="182"/>
        <v>-99260866701.723007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-99260866701.723007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-413586944.59051251</v>
      </c>
      <c r="L4208" s="444">
        <f t="shared" ca="1" si="182"/>
        <v>-99674453646.313522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-99674453646.313522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-415310223.52630633</v>
      </c>
      <c r="L4209" s="444">
        <f t="shared" ca="1" si="182"/>
        <v>-100089763869.83983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-100089763869.83983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-417040682.79099929</v>
      </c>
      <c r="L4210" s="444">
        <f t="shared" ca="1" si="182"/>
        <v>-100506804552.63083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-100506804552.63083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-418778352.30262846</v>
      </c>
      <c r="L4211" s="444">
        <f t="shared" ca="1" si="182"/>
        <v>-100925582904.93346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-100925582904.93346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-420523262.10388941</v>
      </c>
      <c r="L4212" s="444">
        <f t="shared" ca="1" si="182"/>
        <v>-101346106167.03734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-101346106167.03734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-422275442.36265558</v>
      </c>
      <c r="L4213" s="444">
        <f t="shared" ca="1" si="182"/>
        <v>-101768381609.39999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-101768381609.39999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-424034923.37249994</v>
      </c>
      <c r="L4214" s="444">
        <f t="shared" ca="1" si="182"/>
        <v>-102192416532.77249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-102192416532.77249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-425801735.55321872</v>
      </c>
      <c r="L4215" s="444">
        <f t="shared" ca="1" si="182"/>
        <v>-102618218268.32571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-102618218268.32571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-427575909.45135713</v>
      </c>
      <c r="L4216" s="444">
        <f t="shared" ca="1" si="182"/>
        <v>-103045794177.77707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-103045794177.77707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-429357475.7407378</v>
      </c>
      <c r="L4217" s="444">
        <f t="shared" ca="1" si="182"/>
        <v>-103475151653.51781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-103475151653.51781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-431146465.22299087</v>
      </c>
      <c r="L4218" s="444">
        <f t="shared" ca="1" si="182"/>
        <v>-103906298118.7408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-103906298118.7408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-432942908.82808667</v>
      </c>
      <c r="L4219" s="444">
        <f t="shared" ca="1" si="182"/>
        <v>-104339241027.56888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-104339241027.56888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-434746837.61487031</v>
      </c>
      <c r="L4220" s="444">
        <f t="shared" ca="1" si="182"/>
        <v>-104773987865.18375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-104773987865.18375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-436558282.77159894</v>
      </c>
      <c r="L4221" s="444">
        <f t="shared" ca="1" si="182"/>
        <v>-105210546147.95535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-105210546147.95535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-438377275.61648065</v>
      </c>
      <c r="L4222" s="444">
        <f t="shared" ca="1" si="182"/>
        <v>-105648923423.57184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-105648923423.57184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-440203847.598216</v>
      </c>
      <c r="L4223" s="444">
        <f t="shared" ca="1" si="182"/>
        <v>-106089127271.17006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-106089127271.17006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-442038030.29654193</v>
      </c>
      <c r="L4224" s="444">
        <f t="shared" ca="1" si="182"/>
        <v>-106531165301.4666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-106531165301.4666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-443879855.42277747</v>
      </c>
      <c r="L4225" s="444">
        <f t="shared" ca="1" si="182"/>
        <v>-106975045156.88937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-106975045156.88937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-445729354.8203724</v>
      </c>
      <c r="L4226" s="444">
        <f t="shared" ca="1" si="182"/>
        <v>-107420774511.70975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-107420774511.70975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-447586560.4654572</v>
      </c>
      <c r="L4227" s="444">
        <f t="shared" ca="1" si="182"/>
        <v>-107868361072.1752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-107868361072.1752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-449451504.46739668</v>
      </c>
      <c r="L4228" s="444">
        <f t="shared" ca="1" si="182"/>
        <v>-108317812576.64259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-108317812576.64259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-451324219.0693441</v>
      </c>
      <c r="L4229" s="444">
        <f t="shared" ca="1" si="182"/>
        <v>-108769136795.71194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-108769136795.71194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-453204736.64879978</v>
      </c>
      <c r="L4230" s="444">
        <f t="shared" ca="1" si="182"/>
        <v>-109222341532.36075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-109222341532.36075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-455093089.71816975</v>
      </c>
      <c r="L4231" s="444">
        <f t="shared" ca="1" si="182"/>
        <v>-109677434622.07892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-109677434622.07892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-456989310.92532879</v>
      </c>
      <c r="L4232" s="444">
        <f t="shared" ca="1" si="182"/>
        <v>-110134423933.00424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-110134423933.00424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-458893433.05418432</v>
      </c>
      <c r="L4233" s="444">
        <f t="shared" ca="1" si="182"/>
        <v>-110593317366.05843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-110593317366.05843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-460805489.02524334</v>
      </c>
      <c r="L4234" s="444">
        <f t="shared" ca="1" si="182"/>
        <v>-111054122855.08366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-111054122855.08366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-462725511.89618188</v>
      </c>
      <c r="L4235" s="444">
        <f t="shared" ca="1" si="182"/>
        <v>-111516848366.97984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-111516848366.97984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-464653534.86241603</v>
      </c>
      <c r="L4236" s="444">
        <f t="shared" ca="1" si="182"/>
        <v>-111981501901.84225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-111981501901.84225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-466589591.25767606</v>
      </c>
      <c r="L4237" s="444">
        <f t="shared" ca="1" si="182"/>
        <v>-112448091493.09993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-112448091493.09993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-468533714.55458307</v>
      </c>
      <c r="L4238" s="444">
        <f t="shared" ca="1" si="182"/>
        <v>-112916625207.65451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-112916625207.65451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-470485938.3652271</v>
      </c>
      <c r="L4239" s="444">
        <f t="shared" ca="1" si="182"/>
        <v>-113387111146.01974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-113387111146.01974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-472446296.44174892</v>
      </c>
      <c r="L4240" s="444">
        <f t="shared" ca="1" si="182"/>
        <v>-113859557442.46149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-113859557442.46149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-474414822.67692292</v>
      </c>
      <c r="L4241" s="444">
        <f t="shared" ca="1" si="182"/>
        <v>-114333972265.13841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-114333972265.13841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-476391551.10474336</v>
      </c>
      <c r="L4242" s="444">
        <f t="shared" ca="1" si="182"/>
        <v>-114810363816.24315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-114810363816.24315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-478376515.90101314</v>
      </c>
      <c r="L4243" s="444">
        <f t="shared" ca="1" si="182"/>
        <v>-115288740332.14417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-115288740332.14417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-480369751.38393402</v>
      </c>
      <c r="L4244" s="444">
        <f t="shared" ca="1" si="182"/>
        <v>-115769110083.52811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-115769110083.52811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-482371292.01470035</v>
      </c>
      <c r="L4245" s="444">
        <f t="shared" ca="1" si="182"/>
        <v>-116251481375.5428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-116251481375.5428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-484381172.39809495</v>
      </c>
      <c r="L4246" s="444">
        <f t="shared" ca="1" si="182"/>
        <v>-116735862547.9409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-116735862547.9409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-486399427.28308702</v>
      </c>
      <c r="L4247" s="444">
        <f t="shared" ca="1" si="182"/>
        <v>-117222261975.22398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-117222261975.22398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-488426091.56343323</v>
      </c>
      <c r="L4248" s="444">
        <f t="shared" ca="1" si="182"/>
        <v>-117710688066.78741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-117710688066.78741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-490461200.27828091</v>
      </c>
      <c r="L4249" s="444">
        <f t="shared" ca="1" si="182"/>
        <v>-118201149267.06569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-118201149267.06569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-492504788.61277372</v>
      </c>
      <c r="L4250" s="444">
        <f t="shared" ca="1" si="182"/>
        <v>-118693654055.67847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-118693654055.67847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-494556891.89866036</v>
      </c>
      <c r="L4251" s="444">
        <f t="shared" ca="1" si="182"/>
        <v>-119188210947.57713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-119188210947.57713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-496617545.6149047</v>
      </c>
      <c r="L4252" s="444">
        <f t="shared" ca="1" si="182"/>
        <v>-119684828493.19203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-119684828493.19203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-498686785.38830012</v>
      </c>
      <c r="L4253" s="444">
        <f t="shared" ca="1" si="182"/>
        <v>-120183515278.58034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-120183515278.58034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-500764646.99408478</v>
      </c>
      <c r="L4254" s="444">
        <f t="shared" ca="1" si="182"/>
        <v>-120684279925.57442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-120684279925.57442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-502851166.35656005</v>
      </c>
      <c r="L4255" s="444">
        <f t="shared" ca="1" si="182"/>
        <v>-121187131091.93098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-121187131091.93098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-504946379.54971242</v>
      </c>
      <c r="L4256" s="444">
        <f t="shared" ca="1" si="182"/>
        <v>-121692077471.4807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-121692077471.4807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-507050322.79783624</v>
      </c>
      <c r="L4257" s="444">
        <f t="shared" ca="1" si="182"/>
        <v>-122199127794.27853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-122199127794.27853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-509163032.47616053</v>
      </c>
      <c r="L4258" s="444">
        <f t="shared" ca="1" si="182"/>
        <v>-122708290826.7547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-122708290826.7547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-511284545.11147791</v>
      </c>
      <c r="L4259" s="444">
        <f t="shared" ca="1" si="182"/>
        <v>-123219575371.86618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-123219575371.86618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-513414897.38277572</v>
      </c>
      <c r="L4260" s="444">
        <f t="shared" ca="1" si="182"/>
        <v>-123732990269.24896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-123732990269.24896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-515554126.12187076</v>
      </c>
      <c r="L4261" s="444">
        <f t="shared" ca="1" si="182"/>
        <v>-124248544395.37083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-124248544395.37083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-517702268.31404507</v>
      </c>
      <c r="L4262" s="444">
        <f t="shared" ca="1" si="182"/>
        <v>-124766246663.68488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-124766246663.68488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-519859361.09868699</v>
      </c>
      <c r="L4263" s="444">
        <f t="shared" ca="1" si="182"/>
        <v>-125286106024.78357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-125286106024.78357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-522025441.76993161</v>
      </c>
      <c r="L4264" s="444">
        <f t="shared" ca="1" si="182"/>
        <v>-125808131466.5535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-125808131466.5535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-524200547.77730626</v>
      </c>
      <c r="L4265" s="444">
        <f t="shared" ca="1" si="182"/>
        <v>-126332332014.33081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-126332332014.33081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-526384716.72637838</v>
      </c>
      <c r="L4266" s="444">
        <f t="shared" ca="1" si="182"/>
        <v>-126858716731.05719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-126858716731.05719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-528577986.37940496</v>
      </c>
      <c r="L4267" s="444">
        <f t="shared" ca="1" si="182"/>
        <v>-127387294717.4366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-127387294717.4366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-530780394.65598589</v>
      </c>
      <c r="L4268" s="444">
        <f t="shared" ca="1" si="182"/>
        <v>-127918075112.09259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-127918075112.09259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-532991979.63371915</v>
      </c>
      <c r="L4269" s="444">
        <f t="shared" ca="1" si="182"/>
        <v>-128451067091.7263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-128451067091.7263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-535212779.54885966</v>
      </c>
      <c r="L4270" s="444">
        <f t="shared" ca="1" si="182"/>
        <v>-128986279871.27516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-128986279871.27516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-537442832.7969799</v>
      </c>
      <c r="L4271" s="444">
        <f t="shared" ca="1" si="182"/>
        <v>-129523722704.07214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-129523722704.07214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-539682177.93363392</v>
      </c>
      <c r="L4272" s="444">
        <f t="shared" ca="1" si="182"/>
        <v>-130063404882.00578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-130063404882.00578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-541930853.67502403</v>
      </c>
      <c r="L4273" s="444">
        <f t="shared" ca="1" si="182"/>
        <v>-130605335735.6808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-130605335735.6808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-544188898.89866996</v>
      </c>
      <c r="L4274" s="444">
        <f t="shared" ca="1" si="182"/>
        <v>-131149524634.57947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-131149524634.57947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-546456352.644081</v>
      </c>
      <c r="L4275" s="444">
        <f t="shared" ca="1" si="182"/>
        <v>-131695980987.22354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-131695980987.22354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-548733254.11343133</v>
      </c>
      <c r="L4276" s="444">
        <f t="shared" ca="1" si="182"/>
        <v>-132244714241.33698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-132244714241.33698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-551019642.6722374</v>
      </c>
      <c r="L4277" s="444">
        <f t="shared" ca="1" si="182"/>
        <v>-132795733884.00922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-132795733884.00922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-553315557.85003841</v>
      </c>
      <c r="L4278" s="444">
        <f t="shared" ca="1" si="182"/>
        <v>-133349049441.85925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-133349049441.85925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-555621039.34108019</v>
      </c>
      <c r="L4279" s="444">
        <f t="shared" ca="1" si="182"/>
        <v>-133904670481.20033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-133904670481.20033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-557936127.00500143</v>
      </c>
      <c r="L4280" s="444">
        <f t="shared" ca="1" si="182"/>
        <v>-134462606608.20534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-134462606608.20534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-560260860.86752224</v>
      </c>
      <c r="L4281" s="444">
        <f t="shared" ca="1" si="182"/>
        <v>-135022867469.07286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-135022867469.07286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-562595281.1211369</v>
      </c>
      <c r="L4282" s="444">
        <f t="shared" ca="1" si="182"/>
        <v>-135585462750.194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-135585462750.194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-564939428.12580836</v>
      </c>
      <c r="L4283" s="444">
        <f t="shared" ca="1" si="182"/>
        <v>-136150402178.31981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-136150402178.31981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-567293342.40966582</v>
      </c>
      <c r="L4284" s="444">
        <f t="shared" ca="1" si="182"/>
        <v>-136717695520.72948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-136717695520.72948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-569657064.66970611</v>
      </c>
      <c r="L4285" s="444">
        <f t="shared" ca="1" si="182"/>
        <v>-137287352585.39919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-137287352585.39919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-572030635.77249658</v>
      </c>
      <c r="L4286" s="444">
        <f t="shared" ca="1" si="182"/>
        <v>-137859383221.17169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-137859383221.17169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-574414096.7548821</v>
      </c>
      <c r="L4287" s="444">
        <f t="shared" ca="1" si="182"/>
        <v>-138433797317.92657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-138433797317.92657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-576807488.82469404</v>
      </c>
      <c r="L4288" s="444">
        <f t="shared" ca="1" si="182"/>
        <v>-139010604806.75128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-139010604806.75128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-579210853.36146367</v>
      </c>
      <c r="L4289" s="444">
        <f t="shared" ca="1" si="182"/>
        <v>-139589815660.11273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-139589815660.11273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-581624231.91713643</v>
      </c>
      <c r="L4290" s="444">
        <f t="shared" ca="1" si="182"/>
        <v>-140171439892.02988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-140171439892.02988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-584047666.21679115</v>
      </c>
      <c r="L4291" s="444">
        <f t="shared" ca="1" si="182"/>
        <v>-140755487558.24667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-140755487558.24667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-586481198.15936112</v>
      </c>
      <c r="L4292" s="444">
        <f t="shared" ca="1" si="182"/>
        <v>-141341968756.40604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-141341968756.40604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-588924869.81835842</v>
      </c>
      <c r="L4293" s="444">
        <f t="shared" ca="1" si="182"/>
        <v>-141930893626.2244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-141930893626.2244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-591378723.44260168</v>
      </c>
      <c r="L4294" s="444">
        <f t="shared" ca="1" si="182"/>
        <v>-142522272349.66699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-142522272349.66699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-593842801.45694578</v>
      </c>
      <c r="L4295" s="444">
        <f t="shared" ca="1" si="182"/>
        <v>-143116115151.12393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-143116115151.12393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-596317146.46301639</v>
      </c>
      <c r="L4296" s="444">
        <f t="shared" ca="1" si="182"/>
        <v>-143712432297.58694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-143712432297.58694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-598801801.23994565</v>
      </c>
      <c r="L4297" s="444">
        <f t="shared" ca="1" si="182"/>
        <v>-144311234098.8269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-144311234098.8269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-601296808.74511206</v>
      </c>
      <c r="L4298" s="444">
        <f t="shared" ca="1" si="182"/>
        <v>-144912530907.57202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-144912530907.57202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-603802212.11488342</v>
      </c>
      <c r="L4299" s="444">
        <f t="shared" ca="1" si="182"/>
        <v>-145516333119.68689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-145516333119.68689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-606318054.665362</v>
      </c>
      <c r="L4300" s="444">
        <f t="shared" ca="1" si="182"/>
        <v>-146122651174.35226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-146122651174.35226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-608844379.89313447</v>
      </c>
      <c r="L4301" s="444">
        <f t="shared" ca="1" si="182"/>
        <v>-146731495554.24539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-146731495554.24539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-611381231.47602248</v>
      </c>
      <c r="L4302" s="444">
        <f t="shared" ca="1" si="182"/>
        <v>-147342876785.72141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-147342876785.72141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-613928653.27383924</v>
      </c>
      <c r="L4303" s="444">
        <f t="shared" ca="1" si="182"/>
        <v>-147956805438.99524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-147956805438.99524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-616486689.32914686</v>
      </c>
      <c r="L4304" s="444">
        <f t="shared" ca="1" si="182"/>
        <v>-148573292128.32437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-148573292128.32437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-619055383.86801815</v>
      </c>
      <c r="L4305" s="444">
        <f t="shared" ca="1" si="182"/>
        <v>-149192347512.19238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-149192347512.19238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-621634781.30080163</v>
      </c>
      <c r="L4306" s="444">
        <f t="shared" ca="1" si="182"/>
        <v>-149813982293.49319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-149813982293.49319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-624224926.22288835</v>
      </c>
      <c r="L4307" s="444">
        <f t="shared" ca="1" si="182"/>
        <v>-150438207219.71609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-150438207219.71609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-626825863.41548371</v>
      </c>
      <c r="L4308" s="444">
        <f t="shared" ca="1" si="182"/>
        <v>-151065033083.13159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-151065033083.13159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-629437637.84638166</v>
      </c>
      <c r="L4309" s="444">
        <f t="shared" ca="1" si="182"/>
        <v>-151694470720.97797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-151694470720.97797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-632060294.67074156</v>
      </c>
      <c r="L4310" s="444">
        <f t="shared" ca="1" si="182"/>
        <v>-152326531015.64871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-152326531015.64871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-634693879.23186958</v>
      </c>
      <c r="L4311" s="444">
        <f t="shared" ca="1" si="182"/>
        <v>-152961224894.88058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-152961224894.88058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-637338437.06200242</v>
      </c>
      <c r="L4312" s="444">
        <f t="shared" ca="1" si="182"/>
        <v>-153598563331.9426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-153598563331.9426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-639994013.88309419</v>
      </c>
      <c r="L4313" s="444">
        <f t="shared" ca="1" si="182"/>
        <v>-154238557345.82568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-154238557345.82568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-642660655.60760701</v>
      </c>
      <c r="L4314" s="444">
        <f t="shared" ca="1" si="182"/>
        <v>-154881218001.43329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-154881218001.43329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-645338408.3393054</v>
      </c>
      <c r="L4315" s="444">
        <f t="shared" ca="1" si="182"/>
        <v>-155526556409.77258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-155526556409.77258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-648027318.37405241</v>
      </c>
      <c r="L4316" s="444">
        <f t="shared" ca="1" si="182"/>
        <v>-156174583728.14664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-156174583728.14664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-650727432.200611</v>
      </c>
      <c r="L4317" s="444">
        <f t="shared" ca="1" si="182"/>
        <v>-156825311160.34726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-156825311160.34726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-653438796.50144696</v>
      </c>
      <c r="L4318" s="444">
        <f t="shared" ca="1" si="182"/>
        <v>-157478749956.84869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-157478749956.84869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-656161458.1535362</v>
      </c>
      <c r="L4319" s="444">
        <f t="shared" ca="1" si="182"/>
        <v>-158134911415.00223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-158134911415.00223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-658895464.22917593</v>
      </c>
      <c r="L4320" s="444">
        <f t="shared" ca="1" si="182"/>
        <v>-158793806879.23141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-158793806879.23141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-661640861.99679756</v>
      </c>
      <c r="L4321" s="444">
        <f t="shared" ca="1" si="182"/>
        <v>-159455447741.22821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-159455447741.22821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-664397698.92178416</v>
      </c>
      <c r="L4322" s="444">
        <f t="shared" ca="1" si="182"/>
        <v>-160119845440.14999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-160119845440.14999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-667166022.66729164</v>
      </c>
      <c r="L4323" s="444">
        <f t="shared" ca="1" si="182"/>
        <v>-160787011462.81729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-160787011462.81729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-669945881.09507203</v>
      </c>
      <c r="L4324" s="444">
        <f t="shared" ca="1" si="182"/>
        <v>-161456957343.91235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-161456957343.91235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-672737322.26630151</v>
      </c>
      <c r="L4325" s="444">
        <f t="shared" ca="1" si="182"/>
        <v>-162129694666.17865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-162129694666.17865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-675540394.44241107</v>
      </c>
      <c r="L4326" s="444">
        <f t="shared" ca="1" si="182"/>
        <v>-162805235060.62106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-162805235060.62106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-678355146.08592105</v>
      </c>
      <c r="L4327" s="444">
        <f t="shared" ca="1" si="182"/>
        <v>-163483590206.70697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-163483590206.70697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-681181625.86127901</v>
      </c>
      <c r="L4328" s="444">
        <f t="shared" ca="1" si="182"/>
        <v>-164164771832.56824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-164164771832.56824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-684019882.63570094</v>
      </c>
      <c r="L4329" s="444">
        <f t="shared" ca="1" si="182"/>
        <v>-164848791715.20395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-164848791715.20395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-686869965.48001647</v>
      </c>
      <c r="L4330" s="444">
        <f t="shared" ca="1" si="182"/>
        <v>-165535661680.68396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-165535661680.68396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-689731923.66951644</v>
      </c>
      <c r="L4331" s="444">
        <f t="shared" ca="1" si="182"/>
        <v>-166225393604.35349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-166225393604.35349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-692605806.68480623</v>
      </c>
      <c r="L4332" s="444">
        <f t="shared" ca="1" si="182"/>
        <v>-166917999411.0383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-166917999411.0383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-695491664.2126596</v>
      </c>
      <c r="L4333" s="444">
        <f t="shared" ca="1" si="182"/>
        <v>-167613491075.25095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-167613491075.25095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-698389546.14687896</v>
      </c>
      <c r="L4334" s="444">
        <f t="shared" ca="1" si="182"/>
        <v>-168311880621.39783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-168311880621.39783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-701299502.58915758</v>
      </c>
      <c r="L4335" s="444">
        <f t="shared" ca="1" si="182"/>
        <v>-169013180123.987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-169013180123.987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-704221583.84994578</v>
      </c>
      <c r="L4336" s="444">
        <f t="shared" ca="1" si="182"/>
        <v>-169717401707.83694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-169717401707.83694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-707155840.44932055</v>
      </c>
      <c r="L4337" s="444">
        <f t="shared" ca="1" si="182"/>
        <v>-170424557548.28625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-170424557548.28625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-710102323.11785936</v>
      </c>
      <c r="L4338" s="444">
        <f t="shared" ca="1" si="182"/>
        <v>-171134659871.40411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-171134659871.40411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-713061082.79751718</v>
      </c>
      <c r="L4339" s="444">
        <f t="shared" ca="1" si="182"/>
        <v>-171847720954.20163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-171847720954.20163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-716032170.64250684</v>
      </c>
      <c r="L4340" s="444">
        <f t="shared" ca="1" si="182"/>
        <v>-172563753124.84415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-172563753124.84415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-719015638.02018392</v>
      </c>
      <c r="L4341" s="444">
        <f t="shared" ca="1" si="182"/>
        <v>-173282768762.86432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-173282768762.86432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-722011536.51193464</v>
      </c>
      <c r="L4342" s="444">
        <f t="shared" ca="1" si="182"/>
        <v>-174004780299.37625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-174004780299.37625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-725019917.91406775</v>
      </c>
      <c r="L4343" s="444">
        <f t="shared" ref="L4343:L4597" ca="1" si="187">I4343-J4343+K4343</f>
        <v>-174729800217.29031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-174729800217.29031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-728040834.23870969</v>
      </c>
      <c r="L4344" s="444">
        <f t="shared" ca="1" si="187"/>
        <v>-175457841051.52902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-175457841051.52902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-731074337.71470428</v>
      </c>
      <c r="L4345" s="444">
        <f t="shared" ca="1" si="187"/>
        <v>-176188915389.24371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-176188915389.24371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-734120480.78851545</v>
      </c>
      <c r="L4346" s="444">
        <f t="shared" ca="1" si="187"/>
        <v>-176923035870.03223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-176923035870.03223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-737179316.12513423</v>
      </c>
      <c r="L4347" s="444">
        <f t="shared" ca="1" si="187"/>
        <v>-177660215186.15735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-177660215186.15735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-740250896.608989</v>
      </c>
      <c r="L4348" s="444">
        <f t="shared" ca="1" si="187"/>
        <v>-178400466082.76633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-178400466082.76633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-743335275.34485972</v>
      </c>
      <c r="L4349" s="444">
        <f t="shared" ca="1" si="187"/>
        <v>-179143801358.11118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-179143801358.11118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-746432505.65879655</v>
      </c>
      <c r="L4350" s="444">
        <f t="shared" ca="1" si="187"/>
        <v>-179890233863.76996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-179890233863.76996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-749542641.09904146</v>
      </c>
      <c r="L4351" s="444">
        <f t="shared" ca="1" si="187"/>
        <v>-180639776504.86899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-180639776504.86899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-752665735.43695414</v>
      </c>
      <c r="L4352" s="444">
        <f t="shared" ca="1" si="187"/>
        <v>-181392442240.30594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-181392442240.30594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-755801842.66794145</v>
      </c>
      <c r="L4353" s="444">
        <f t="shared" ca="1" si="187"/>
        <v>-182148244082.97388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-182148244082.97388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-758951017.01239109</v>
      </c>
      <c r="L4354" s="444">
        <f t="shared" ca="1" si="187"/>
        <v>-182907195099.98627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-182907195099.98627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-762113312.91660941</v>
      </c>
      <c r="L4355" s="444">
        <f t="shared" ca="1" si="187"/>
        <v>-183669308412.90286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-183669308412.90286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-765288785.05376196</v>
      </c>
      <c r="L4356" s="444">
        <f t="shared" ca="1" si="187"/>
        <v>-184434597197.95663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-184434597197.95663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-768477488.32481933</v>
      </c>
      <c r="L4357" s="444">
        <f t="shared" ca="1" si="187"/>
        <v>-185203074686.28146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-185203074686.28146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-771679477.85950613</v>
      </c>
      <c r="L4358" s="444">
        <f t="shared" ca="1" si="187"/>
        <v>-185974754164.14096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-185974754164.14096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-774894809.01725399</v>
      </c>
      <c r="L4359" s="444">
        <f t="shared" ca="1" si="187"/>
        <v>-186749648973.1582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-186749648973.1582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-778123537.38815916</v>
      </c>
      <c r="L4360" s="444">
        <f t="shared" ca="1" si="187"/>
        <v>-187527772510.54636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-187527772510.54636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-781365718.79394317</v>
      </c>
      <c r="L4361" s="444">
        <f t="shared" ca="1" si="187"/>
        <v>-188309138229.3403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-188309138229.3403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-784621409.2889179</v>
      </c>
      <c r="L4362" s="444">
        <f t="shared" ca="1" si="187"/>
        <v>-189093759638.62921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-189093759638.62921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-787890665.16095507</v>
      </c>
      <c r="L4363" s="444">
        <f t="shared" ca="1" si="187"/>
        <v>-189881650303.79016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-189881650303.79016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-791173542.932459</v>
      </c>
      <c r="L4364" s="444">
        <f t="shared" ca="1" si="187"/>
        <v>-190672823846.72263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-190672823846.72263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-794470099.36134422</v>
      </c>
      <c r="L4365" s="444">
        <f t="shared" ca="1" si="187"/>
        <v>-191467293946.08398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-191467293946.08398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-797780391.4420166</v>
      </c>
      <c r="L4366" s="444">
        <f t="shared" ca="1" si="187"/>
        <v>-192265074337.526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-192265074337.526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-801104476.40635836</v>
      </c>
      <c r="L4367" s="444">
        <f t="shared" ca="1" si="187"/>
        <v>-193066178813.93237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-193066178813.93237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-804442411.72471821</v>
      </c>
      <c r="L4368" s="444">
        <f t="shared" ca="1" si="187"/>
        <v>-193870621225.6571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-193870621225.6571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-807794255.10690463</v>
      </c>
      <c r="L4369" s="444">
        <f t="shared" ca="1" si="187"/>
        <v>-194678415480.76401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-194678415480.76401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-811160064.50318336</v>
      </c>
      <c r="L4370" s="444">
        <f t="shared" ca="1" si="187"/>
        <v>-195489575545.26718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-195489575545.26718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-814539898.10527992</v>
      </c>
      <c r="L4371" s="444">
        <f t="shared" ca="1" si="187"/>
        <v>-196304115443.37247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-196304115443.37247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-817933814.34738529</v>
      </c>
      <c r="L4372" s="444">
        <f t="shared" ca="1" si="187"/>
        <v>-197122049257.71985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-197122049257.71985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-821341871.907166</v>
      </c>
      <c r="L4373" s="444">
        <f t="shared" ca="1" si="187"/>
        <v>-197943391129.62701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-197943391129.62701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-824764129.70677924</v>
      </c>
      <c r="L4374" s="444">
        <f t="shared" ca="1" si="187"/>
        <v>-198768155259.3338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-198768155259.3338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-828200646.91389084</v>
      </c>
      <c r="L4375" s="444">
        <f t="shared" ca="1" si="187"/>
        <v>-199596355906.24768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-199596355906.24768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-831651482.94269872</v>
      </c>
      <c r="L4376" s="444">
        <f t="shared" ca="1" si="187"/>
        <v>-200428007389.19037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-200428007389.19037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-835116697.45495987</v>
      </c>
      <c r="L4377" s="444">
        <f t="shared" ca="1" si="187"/>
        <v>-201263124086.64532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-201263124086.64532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-838596350.36102223</v>
      </c>
      <c r="L4378" s="444">
        <f t="shared" ca="1" si="187"/>
        <v>-202101720437.00635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-202101720437.00635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-842090501.82085979</v>
      </c>
      <c r="L4379" s="444">
        <f t="shared" ca="1" si="187"/>
        <v>-202943810938.82721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-202943810938.82721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-845599212.24511337</v>
      </c>
      <c r="L4380" s="444">
        <f t="shared" ca="1" si="187"/>
        <v>-203789410151.07233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-203789410151.07233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-849122542.29613471</v>
      </c>
      <c r="L4381" s="444">
        <f t="shared" ca="1" si="187"/>
        <v>-204638532693.36847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-204638532693.36847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-852660552.88903522</v>
      </c>
      <c r="L4382" s="444">
        <f t="shared" ca="1" si="187"/>
        <v>-205491193246.25751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-205491193246.25751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-856213305.19273961</v>
      </c>
      <c r="L4383" s="444">
        <f t="shared" ca="1" si="187"/>
        <v>-206347406551.45026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-206347406551.45026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-859780860.63104272</v>
      </c>
      <c r="L4384" s="444">
        <f t="shared" ca="1" si="187"/>
        <v>-207207187412.0813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-207207187412.0813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-863363280.88367212</v>
      </c>
      <c r="L4385" s="444">
        <f t="shared" ca="1" si="187"/>
        <v>-208070550692.96497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-208070550692.96497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-866960627.88735402</v>
      </c>
      <c r="L4386" s="444">
        <f t="shared" ca="1" si="187"/>
        <v>-208937511320.85233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-208937511320.85233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-870572963.83688462</v>
      </c>
      <c r="L4387" s="444">
        <f t="shared" ca="1" si="187"/>
        <v>-209808084284.68921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-209808084284.68921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-874200351.18620503</v>
      </c>
      <c r="L4388" s="444">
        <f t="shared" ca="1" si="187"/>
        <v>-210682284635.87543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-210682284635.87543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-877842852.64948094</v>
      </c>
      <c r="L4389" s="444">
        <f t="shared" ca="1" si="187"/>
        <v>-211560127488.5249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-211560127488.5249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-881500531.20218706</v>
      </c>
      <c r="L4390" s="444">
        <f t="shared" ca="1" si="187"/>
        <v>-212441628019.72708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-212441628019.72708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-885173450.08219612</v>
      </c>
      <c r="L4391" s="444">
        <f t="shared" ca="1" si="187"/>
        <v>-213326801469.80927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-213326801469.80927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-888861672.79087198</v>
      </c>
      <c r="L4392" s="444">
        <f t="shared" ca="1" si="187"/>
        <v>-214215663142.60013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-214215663142.60013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-892565263.09416723</v>
      </c>
      <c r="L4393" s="444">
        <f t="shared" ca="1" si="187"/>
        <v>-215108228405.69431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-215108228405.69431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-896284285.02372634</v>
      </c>
      <c r="L4394" s="444">
        <f t="shared" ca="1" si="187"/>
        <v>-216004512690.71802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-216004512690.71802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-900018802.87799168</v>
      </c>
      <c r="L4395" s="444">
        <f t="shared" ca="1" si="187"/>
        <v>-216904531493.59601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-216904531493.59601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-903768881.22331667</v>
      </c>
      <c r="L4396" s="444">
        <f t="shared" ca="1" si="187"/>
        <v>-217808300374.81934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-217808300374.81934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-907534584.89508045</v>
      </c>
      <c r="L4397" s="444">
        <f t="shared" ca="1" si="187"/>
        <v>-218715834959.71442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-218715834959.71442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-911315978.99881005</v>
      </c>
      <c r="L4398" s="444">
        <f t="shared" ca="1" si="187"/>
        <v>-219627150938.71323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-219627150938.71323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-915113128.91130507</v>
      </c>
      <c r="L4399" s="444">
        <f t="shared" ca="1" si="187"/>
        <v>-220542264067.62454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-220542264067.62454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-918926100.28176892</v>
      </c>
      <c r="L4400" s="444">
        <f t="shared" ca="1" si="187"/>
        <v>-221461190167.90631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-221461190167.90631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-922754959.03294289</v>
      </c>
      <c r="L4401" s="444">
        <f t="shared" ca="1" si="187"/>
        <v>-222383945126.93924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-222383945126.93924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-926599771.36224687</v>
      </c>
      <c r="L4402" s="444">
        <f t="shared" ca="1" si="187"/>
        <v>-223310544898.30148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-223310544898.30148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-930460603.74292278</v>
      </c>
      <c r="L4403" s="444">
        <f t="shared" ca="1" si="187"/>
        <v>-224241005502.0444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-224241005502.0444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-934337522.92518497</v>
      </c>
      <c r="L4404" s="444">
        <f t="shared" ca="1" si="187"/>
        <v>-225175343024.96957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-225175343024.96957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-938230595.93737304</v>
      </c>
      <c r="L4405" s="444">
        <f t="shared" ca="1" si="187"/>
        <v>-226113573620.90695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-226113573620.90695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-942139890.08711231</v>
      </c>
      <c r="L4406" s="444">
        <f t="shared" ca="1" si="187"/>
        <v>-227055713510.99405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-227055713510.99405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-946065472.9624753</v>
      </c>
      <c r="L4407" s="444">
        <f t="shared" ca="1" si="187"/>
        <v>-228001778983.95651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-228001778983.95651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-950007412.43315208</v>
      </c>
      <c r="L4408" s="444">
        <f t="shared" ca="1" si="187"/>
        <v>-228951786396.38968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-228951786396.38968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-953965776.65162361</v>
      </c>
      <c r="L4409" s="444">
        <f t="shared" ca="1" si="187"/>
        <v>-229905752173.04129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-229905752173.04129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-957940634.05433869</v>
      </c>
      <c r="L4410" s="444">
        <f t="shared" ca="1" si="187"/>
        <v>-230863692807.09564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-230863692807.09564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-961932053.36289847</v>
      </c>
      <c r="L4411" s="444">
        <f t="shared" ca="1" si="187"/>
        <v>-231825624860.45853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-231825624860.45853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-965940103.58524382</v>
      </c>
      <c r="L4412" s="444">
        <f t="shared" ca="1" si="187"/>
        <v>-232791564964.04376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-232791564964.04376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-969964854.01684904</v>
      </c>
      <c r="L4413" s="444">
        <f t="shared" ca="1" si="187"/>
        <v>-233761529818.06061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-233761529818.06061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-974006374.24191916</v>
      </c>
      <c r="L4414" s="444">
        <f t="shared" ca="1" si="187"/>
        <v>-234735536192.30252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-234735536192.30252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-978064734.13459396</v>
      </c>
      <c r="L4415" s="444">
        <f t="shared" ca="1" si="187"/>
        <v>-235713600926.4371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-235713600926.4371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-982140003.86015451</v>
      </c>
      <c r="L4416" s="444">
        <f t="shared" ca="1" si="187"/>
        <v>-236695740930.29727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-236695740930.29727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-986232253.87623858</v>
      </c>
      <c r="L4417" s="444">
        <f t="shared" ca="1" si="187"/>
        <v>-237681973184.17352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-237681973184.17352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-990341554.93405628</v>
      </c>
      <c r="L4418" s="444">
        <f t="shared" ca="1" si="187"/>
        <v>-238672314739.10757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-238672314739.10757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-994467978.07961476</v>
      </c>
      <c r="L4419" s="444">
        <f t="shared" ca="1" si="187"/>
        <v>-239666782717.18719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-239666782717.18719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-998611594.65494645</v>
      </c>
      <c r="L4420" s="444">
        <f t="shared" ca="1" si="187"/>
        <v>-240665394311.84213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-240665394311.84213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-1002772476.2993422</v>
      </c>
      <c r="L4421" s="444">
        <f t="shared" ca="1" si="187"/>
        <v>-241668166788.14148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-241668166788.14148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-1006950694.9505895</v>
      </c>
      <c r="L4422" s="444">
        <f t="shared" ca="1" si="187"/>
        <v>-242675117483.09207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-242675117483.09207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-1011146322.8462169</v>
      </c>
      <c r="L4423" s="444">
        <f t="shared" ca="1" si="187"/>
        <v>-243686263805.93829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-243686263805.93829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-1015359432.5247428</v>
      </c>
      <c r="L4424" s="444">
        <f t="shared" ca="1" si="187"/>
        <v>-244701623238.46304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-244701623238.46304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-1019590096.8269292</v>
      </c>
      <c r="L4425" s="444">
        <f t="shared" ca="1" si="187"/>
        <v>-245721213335.28998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-245721213335.28998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-1023838388.8970414</v>
      </c>
      <c r="L4426" s="444">
        <f t="shared" ca="1" si="187"/>
        <v>-246745051724.18701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-246745051724.18701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-1028104382.1841127</v>
      </c>
      <c r="L4427" s="444">
        <f t="shared" ca="1" si="187"/>
        <v>-247773156106.37112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-247773156106.37112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-1032388150.443213</v>
      </c>
      <c r="L4428" s="444">
        <f t="shared" ca="1" si="187"/>
        <v>-248805544256.81433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-248805544256.81433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-1036689767.7367263</v>
      </c>
      <c r="L4429" s="444">
        <f t="shared" ca="1" si="187"/>
        <v>-249842234024.55106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-249842234024.55106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-1041009308.4356294</v>
      </c>
      <c r="L4430" s="444">
        <f t="shared" ca="1" si="187"/>
        <v>-250883243332.98669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-250883243332.98669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-1045346847.2207779</v>
      </c>
      <c r="L4431" s="444">
        <f t="shared" ca="1" si="187"/>
        <v>-251928590180.20746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-251928590180.20746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-1049702459.0841978</v>
      </c>
      <c r="L4432" s="444">
        <f t="shared" ca="1" si="187"/>
        <v>-252978292639.29166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-252978292639.29166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-1054076219.330382</v>
      </c>
      <c r="L4433" s="444">
        <f t="shared" ca="1" si="187"/>
        <v>-254032368858.62204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-254032368858.62204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-1058468203.5775918</v>
      </c>
      <c r="L4434" s="444">
        <f t="shared" ca="1" si="187"/>
        <v>-255090837062.19965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-255090837062.19965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-1062878487.7591652</v>
      </c>
      <c r="L4435" s="444">
        <f t="shared" ca="1" si="187"/>
        <v>-256153715549.9588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-256153715549.9588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-1067307148.1248283</v>
      </c>
      <c r="L4436" s="444">
        <f t="shared" ca="1" si="187"/>
        <v>-257221022698.08362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-257221022698.08362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-1071754261.2420152</v>
      </c>
      <c r="L4437" s="444">
        <f t="shared" ca="1" si="187"/>
        <v>-258292776959.32562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-258292776959.32562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-1076219903.99719</v>
      </c>
      <c r="L4438" s="444">
        <f t="shared" ca="1" si="187"/>
        <v>-259368996863.32281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-259368996863.32281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-1080704153.5971785</v>
      </c>
      <c r="L4439" s="444">
        <f t="shared" ca="1" si="187"/>
        <v>-260449701016.91998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-260449701016.91998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-1085207087.5705001</v>
      </c>
      <c r="L4440" s="444">
        <f t="shared" ca="1" si="187"/>
        <v>-261534908104.49048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-261534908104.49048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-1089728783.7687104</v>
      </c>
      <c r="L4441" s="444">
        <f t="shared" ca="1" si="187"/>
        <v>-262624636888.25919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-262624636888.25919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-1094269320.3677466</v>
      </c>
      <c r="L4442" s="444">
        <f t="shared" ca="1" si="187"/>
        <v>-263718906208.62692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-263718906208.62692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-1098828775.8692789</v>
      </c>
      <c r="L4443" s="444">
        <f t="shared" ca="1" si="187"/>
        <v>-264817734984.49622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-264817734984.49622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-1103407229.1020675</v>
      </c>
      <c r="L4444" s="444">
        <f t="shared" ca="1" si="187"/>
        <v>-265921142213.5983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-265921142213.5983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-1108004759.2233262</v>
      </c>
      <c r="L4445" s="444">
        <f t="shared" ca="1" si="187"/>
        <v>-267029146972.82162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-267029146972.82162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-1112621445.7200902</v>
      </c>
      <c r="L4446" s="444">
        <f t="shared" ca="1" si="187"/>
        <v>-268141768418.54172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-268141768418.54172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-1117257368.4105904</v>
      </c>
      <c r="L4447" s="444">
        <f t="shared" ca="1" si="187"/>
        <v>-269259025786.9523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-269259025786.9523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-1121912607.4456346</v>
      </c>
      <c r="L4448" s="444">
        <f t="shared" ca="1" si="187"/>
        <v>-270380938394.39795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-270380938394.39795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-1126587243.3099914</v>
      </c>
      <c r="L4449" s="444">
        <f t="shared" ca="1" si="187"/>
        <v>-271507525637.70795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-271507525637.70795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-1131281356.8237832</v>
      </c>
      <c r="L4450" s="444">
        <f t="shared" ca="1" si="187"/>
        <v>-272638806994.53174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-272638806994.53174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-1135995029.1438823</v>
      </c>
      <c r="L4451" s="444">
        <f t="shared" ca="1" si="187"/>
        <v>-273774802023.67563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-273774802023.67563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-1140728341.7653151</v>
      </c>
      <c r="L4452" s="444">
        <f t="shared" ca="1" si="187"/>
        <v>-274915530365.44092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-274915530365.44092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-1145481376.5226705</v>
      </c>
      <c r="L4453" s="444">
        <f t="shared" ca="1" si="187"/>
        <v>-276061011741.96356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-276061011741.96356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-1150254215.5915148</v>
      </c>
      <c r="L4454" s="444">
        <f t="shared" ca="1" si="187"/>
        <v>-277211265957.55505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-277211265957.55505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-1155046941.4898126</v>
      </c>
      <c r="L4455" s="444">
        <f t="shared" ca="1" si="187"/>
        <v>-278366312899.04486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-278366312899.04486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-1159859637.0793536</v>
      </c>
      <c r="L4456" s="444">
        <f t="shared" ca="1" si="187"/>
        <v>-279526172536.12421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-279526172536.12421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-1164692385.5671842</v>
      </c>
      <c r="L4457" s="444">
        <f t="shared" ca="1" si="187"/>
        <v>-280690864921.69141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-280690864921.69141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-1169545270.5070474</v>
      </c>
      <c r="L4458" s="444">
        <f t="shared" ca="1" si="187"/>
        <v>-281860410192.19843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-281860410192.19843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-1174418375.8008268</v>
      </c>
      <c r="L4459" s="444">
        <f t="shared" ca="1" si="187"/>
        <v>-283034828567.99927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-283034828567.99927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-1179311785.6999969</v>
      </c>
      <c r="L4460" s="444">
        <f t="shared" ca="1" si="187"/>
        <v>-284214140353.69928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-284214140353.69928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-1184225584.8070803</v>
      </c>
      <c r="L4461" s="444">
        <f t="shared" ca="1" si="187"/>
        <v>-285398365938.50635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-285398365938.50635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-1189159858.0771098</v>
      </c>
      <c r="L4462" s="444">
        <f t="shared" ca="1" si="187"/>
        <v>-286587525796.58344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-286587525796.58344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-1194114690.8190975</v>
      </c>
      <c r="L4463" s="444">
        <f t="shared" ca="1" si="187"/>
        <v>-287781640487.40253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-287781640487.40253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-1199090168.6975105</v>
      </c>
      <c r="L4464" s="444">
        <f t="shared" ca="1" si="187"/>
        <v>-288980730656.10004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-288980730656.10004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-1204086377.7337501</v>
      </c>
      <c r="L4465" s="444">
        <f t="shared" ca="1" si="187"/>
        <v>-290184817033.8338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-290184817033.8338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-1209103404.3076408</v>
      </c>
      <c r="L4466" s="444">
        <f t="shared" ca="1" si="187"/>
        <v>-291393920438.14142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-291393920438.14142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-1214141335.1589227</v>
      </c>
      <c r="L4467" s="444">
        <f t="shared" ca="1" si="187"/>
        <v>-292608061773.30035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-292608061773.30035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-1219200257.3887515</v>
      </c>
      <c r="L4468" s="444">
        <f t="shared" ca="1" si="187"/>
        <v>-293827262030.68909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-293827262030.68909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-1224280258.4612045</v>
      </c>
      <c r="L4469" s="444">
        <f t="shared" ca="1" si="187"/>
        <v>-295051542289.15027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-295051542289.15027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-1229381426.2047927</v>
      </c>
      <c r="L4470" s="444">
        <f t="shared" ca="1" si="187"/>
        <v>-296280923715.35504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-296280923715.35504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-1234503848.8139794</v>
      </c>
      <c r="L4471" s="444">
        <f t="shared" ca="1" si="187"/>
        <v>-297515427564.16901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-297515427564.16901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-1239647614.8507042</v>
      </c>
      <c r="L4472" s="444">
        <f t="shared" ca="1" si="187"/>
        <v>-298755075179.01971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-298755075179.01971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-1244812813.2459154</v>
      </c>
      <c r="L4473" s="444">
        <f t="shared" ca="1" si="187"/>
        <v>-299999887992.26563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-299999887992.26563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-1249999533.3011067</v>
      </c>
      <c r="L4474" s="444">
        <f t="shared" ca="1" si="187"/>
        <v>-301249887525.56671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-301249887525.56671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-1255207864.6898613</v>
      </c>
      <c r="L4475" s="444">
        <f t="shared" ca="1" si="187"/>
        <v>-302505095390.25659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-302505095390.25659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-1260437897.4594026</v>
      </c>
      <c r="L4476" s="444">
        <f t="shared" ca="1" si="187"/>
        <v>-303765533287.716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-303765533287.716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-1265689722.03215</v>
      </c>
      <c r="L4477" s="444">
        <f t="shared" ca="1" si="187"/>
        <v>-305031223009.74817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-305031223009.74817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-1270963429.207284</v>
      </c>
      <c r="L4478" s="444">
        <f t="shared" ca="1" si="187"/>
        <v>-306302186438.95544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-306302186438.95544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-1276259110.1623144</v>
      </c>
      <c r="L4479" s="444">
        <f t="shared" ca="1" si="187"/>
        <v>-307578445549.11774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-307578445549.11774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-1281576856.4546573</v>
      </c>
      <c r="L4480" s="444">
        <f t="shared" ca="1" si="187"/>
        <v>-308860022405.57239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-308860022405.57239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-1286916760.0232182</v>
      </c>
      <c r="L4481" s="444">
        <f t="shared" ca="1" si="187"/>
        <v>-310146939165.59558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-310146939165.59558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-1292278913.1899815</v>
      </c>
      <c r="L4482" s="444">
        <f t="shared" ca="1" si="187"/>
        <v>-311439218078.78558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-311439218078.78558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-1297663408.6616066</v>
      </c>
      <c r="L4483" s="444">
        <f t="shared" ca="1" si="187"/>
        <v>-312736881487.4472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-312736881487.4472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-1303070339.5310299</v>
      </c>
      <c r="L4484" s="444">
        <f t="shared" ca="1" si="187"/>
        <v>-314039951826.97821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-314039951826.97821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-1308499799.2790759</v>
      </c>
      <c r="L4485" s="444">
        <f t="shared" ca="1" si="187"/>
        <v>-315348451626.25726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-315348451626.25726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-1313951881.776072</v>
      </c>
      <c r="L4486" s="444">
        <f t="shared" ca="1" si="187"/>
        <v>-316662403508.03333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-316662403508.03333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-1319426681.2834721</v>
      </c>
      <c r="L4487" s="444">
        <f t="shared" ca="1" si="187"/>
        <v>-317981830189.31677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-317981830189.31677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-1324924292.4554865</v>
      </c>
      <c r="L4488" s="444">
        <f t="shared" ca="1" si="187"/>
        <v>-319306754481.77228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-319306754481.77228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-1330444810.3407178</v>
      </c>
      <c r="L4489" s="444">
        <f t="shared" ca="1" si="187"/>
        <v>-320637199292.11298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-320637199292.11298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-1335988330.3838041</v>
      </c>
      <c r="L4490" s="444">
        <f t="shared" ca="1" si="187"/>
        <v>-321973187622.49677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-321973187622.49677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-1341554948.4270699</v>
      </c>
      <c r="L4491" s="444">
        <f t="shared" ca="1" si="187"/>
        <v>-323314742570.92383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-323314742570.92383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-1347144760.7121825</v>
      </c>
      <c r="L4492" s="444">
        <f t="shared" ca="1" si="187"/>
        <v>-324661887331.63599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-324661887331.63599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-1352757863.8818166</v>
      </c>
      <c r="L4493" s="444">
        <f t="shared" ca="1" si="187"/>
        <v>-326014645195.51782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-326014645195.51782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-1358394354.9813242</v>
      </c>
      <c r="L4494" s="444">
        <f t="shared" ca="1" si="187"/>
        <v>-327373039550.49915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-327373039550.49915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-1364054331.460413</v>
      </c>
      <c r="L4495" s="444">
        <f t="shared" ca="1" si="187"/>
        <v>-328737093881.95953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-328737093881.95953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-1369737891.1748314</v>
      </c>
      <c r="L4496" s="444">
        <f t="shared" ca="1" si="187"/>
        <v>-330106831773.13434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-330106831773.13434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-1375445132.3880596</v>
      </c>
      <c r="L4497" s="444">
        <f t="shared" ca="1" si="187"/>
        <v>-331482276905.5224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-331482276905.5224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-1381176153.77301</v>
      </c>
      <c r="L4498" s="444">
        <f t="shared" ca="1" si="187"/>
        <v>-332863453059.29541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-332863453059.29541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-1386931054.4137309</v>
      </c>
      <c r="L4499" s="444">
        <f t="shared" ca="1" si="187"/>
        <v>-334250384113.70917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-334250384113.70917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-1392709933.8071215</v>
      </c>
      <c r="L4500" s="444">
        <f t="shared" ca="1" si="187"/>
        <v>-335643094047.5163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-335643094047.5163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-1398512891.8646512</v>
      </c>
      <c r="L4501" s="444">
        <f t="shared" ca="1" si="187"/>
        <v>-337041606939.38092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-337041606939.38092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-1404340028.9140871</v>
      </c>
      <c r="L4502" s="444">
        <f t="shared" ca="1" si="187"/>
        <v>-338445946968.29498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-338445946968.29498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-1410191445.7012291</v>
      </c>
      <c r="L4503" s="444">
        <f t="shared" ca="1" si="187"/>
        <v>-339856138413.99622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-339856138413.99622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-1416067243.3916509</v>
      </c>
      <c r="L4504" s="444">
        <f t="shared" ca="1" si="187"/>
        <v>-341272205657.38788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-341272205657.38788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-1421967523.5724494</v>
      </c>
      <c r="L4505" s="444">
        <f t="shared" ca="1" si="187"/>
        <v>-342694173180.96033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-342694173180.96033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-1427892388.2540014</v>
      </c>
      <c r="L4506" s="444">
        <f t="shared" ca="1" si="187"/>
        <v>-344122065569.21436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-344122065569.21436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-1433841939.8717265</v>
      </c>
      <c r="L4507" s="444">
        <f t="shared" ca="1" si="187"/>
        <v>-345555907509.08606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-345555907509.08606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-1439816281.2878585</v>
      </c>
      <c r="L4508" s="444">
        <f t="shared" ca="1" si="187"/>
        <v>-346995723790.3739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-346995723790.3739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-1445815515.7932246</v>
      </c>
      <c r="L4509" s="444">
        <f t="shared" ca="1" si="187"/>
        <v>-348441539306.16711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-348441539306.16711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-1451839747.1090295</v>
      </c>
      <c r="L4510" s="444">
        <f t="shared" ca="1" si="187"/>
        <v>-349893379053.27612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-349893379053.27612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-1457889079.3886504</v>
      </c>
      <c r="L4511" s="444">
        <f t="shared" ca="1" si="187"/>
        <v>-351351268132.66479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-351351268132.66479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-1463963617.2194366</v>
      </c>
      <c r="L4512" s="444">
        <f t="shared" ca="1" si="187"/>
        <v>-352815231749.88422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-352815231749.88422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-1470063465.6245174</v>
      </c>
      <c r="L4513" s="444">
        <f t="shared" ca="1" si="187"/>
        <v>-354285295215.50873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-354285295215.50873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-1476188730.0646198</v>
      </c>
      <c r="L4514" s="444">
        <f t="shared" ca="1" si="187"/>
        <v>-355761483945.57336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-355761483945.57336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-1482339516.439889</v>
      </c>
      <c r="L4515" s="444">
        <f t="shared" ca="1" si="187"/>
        <v>-357243823462.01324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-357243823462.01324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-1488515931.0917218</v>
      </c>
      <c r="L4516" s="444">
        <f t="shared" ca="1" si="187"/>
        <v>-358732339393.10498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-358732339393.10498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-1494718080.8046041</v>
      </c>
      <c r="L4517" s="444">
        <f t="shared" ca="1" si="187"/>
        <v>-360227057473.90961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-360227057473.90961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-1500946072.8079567</v>
      </c>
      <c r="L4518" s="444">
        <f t="shared" ca="1" si="187"/>
        <v>-361728003546.71759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-361728003546.71759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-1507200014.7779899</v>
      </c>
      <c r="L4519" s="444">
        <f t="shared" ca="1" si="187"/>
        <v>-363235203561.49561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-363235203561.49561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-1513480014.839565</v>
      </c>
      <c r="L4520" s="444">
        <f t="shared" ca="1" si="187"/>
        <v>-364748683576.33514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-364748683576.33514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-1519786181.568063</v>
      </c>
      <c r="L4521" s="444">
        <f t="shared" ca="1" si="187"/>
        <v>-366268469757.9032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-366268469757.9032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-1526118623.9912634</v>
      </c>
      <c r="L4522" s="444">
        <f t="shared" ca="1" si="187"/>
        <v>-367794588381.89447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-367794588381.89447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-1532477451.5912271</v>
      </c>
      <c r="L4523" s="444">
        <f t="shared" ca="1" si="187"/>
        <v>-369327065833.48572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-369327065833.48572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-1538862774.3061905</v>
      </c>
      <c r="L4524" s="444">
        <f t="shared" ca="1" si="187"/>
        <v>-370865928607.79193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-370865928607.79193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-1545274702.5324664</v>
      </c>
      <c r="L4525" s="444">
        <f t="shared" ca="1" si="187"/>
        <v>-372411203310.3244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-372411203310.3244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-1551713347.1263516</v>
      </c>
      <c r="L4526" s="444">
        <f t="shared" ca="1" si="187"/>
        <v>-373962916657.45074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-373962916657.45074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-1558178819.4060447</v>
      </c>
      <c r="L4527" s="444">
        <f t="shared" ca="1" si="187"/>
        <v>-375521095476.85681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-375521095476.85681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-1564671231.1535699</v>
      </c>
      <c r="L4528" s="444">
        <f t="shared" ca="1" si="187"/>
        <v>-377085766708.01038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-377085766708.01038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-1571190694.6167099</v>
      </c>
      <c r="L4529" s="444">
        <f t="shared" ca="1" si="187"/>
        <v>-378656957402.62708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-378656957402.62708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-1577737322.510946</v>
      </c>
      <c r="L4530" s="444">
        <f t="shared" ca="1" si="187"/>
        <v>-380234694725.138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-380234694725.138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-1584311228.0214083</v>
      </c>
      <c r="L4531" s="444">
        <f t="shared" ca="1" si="187"/>
        <v>-381819005953.15942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-381819005953.15942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-1590912524.804831</v>
      </c>
      <c r="L4532" s="444">
        <f t="shared" ca="1" si="187"/>
        <v>-383409918477.96423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-383409918477.96423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-1597541326.9915175</v>
      </c>
      <c r="L4533" s="444">
        <f t="shared" ca="1" si="187"/>
        <v>-385007459804.95575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-385007459804.95575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-1604197749.1873157</v>
      </c>
      <c r="L4534" s="444">
        <f t="shared" ca="1" si="187"/>
        <v>-386611657554.14307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-386611657554.14307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-1610881906.4755962</v>
      </c>
      <c r="L4535" s="444">
        <f t="shared" ca="1" si="187"/>
        <v>-388222539460.61865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-388222539460.61865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-1617593914.4192443</v>
      </c>
      <c r="L4536" s="444">
        <f t="shared" ca="1" si="187"/>
        <v>-389840133375.0379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-389840133375.0379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-1624333889.0626578</v>
      </c>
      <c r="L4537" s="444">
        <f t="shared" ca="1" si="187"/>
        <v>-391464467264.10059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-391464467264.10059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-1631101946.9337525</v>
      </c>
      <c r="L4538" s="444">
        <f t="shared" ca="1" si="187"/>
        <v>-393095569211.03436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-393095569211.03436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-1637898205.0459764</v>
      </c>
      <c r="L4539" s="444">
        <f t="shared" ca="1" si="187"/>
        <v>-394733467416.08032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-394733467416.08032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-1644722780.9003346</v>
      </c>
      <c r="L4540" s="444">
        <f t="shared" ca="1" si="187"/>
        <v>-396378190196.98065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-396378190196.98065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-1651575792.4874194</v>
      </c>
      <c r="L4541" s="444">
        <f t="shared" ca="1" si="187"/>
        <v>-398029765989.46808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-398029765989.46808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-1658457358.2894504</v>
      </c>
      <c r="L4542" s="444">
        <f t="shared" ca="1" si="187"/>
        <v>-399688223347.75751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-399688223347.75751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-1665367597.2823229</v>
      </c>
      <c r="L4543" s="444">
        <f t="shared" ca="1" si="187"/>
        <v>-401353590945.03986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-401353590945.03986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-1672306628.9376659</v>
      </c>
      <c r="L4544" s="444">
        <f t="shared" ca="1" si="187"/>
        <v>-403025897573.97754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-403025897573.97754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-1679274573.2249064</v>
      </c>
      <c r="L4545" s="444">
        <f t="shared" ca="1" si="187"/>
        <v>-404705172147.20245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-404705172147.20245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-1686271550.6133435</v>
      </c>
      <c r="L4546" s="444">
        <f t="shared" ca="1" si="187"/>
        <v>-406391443697.8158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-406391443697.8158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-1693297682.0742326</v>
      </c>
      <c r="L4547" s="444">
        <f t="shared" ca="1" si="187"/>
        <v>-408084741379.89001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-408084741379.89001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-1700353089.082875</v>
      </c>
      <c r="L4548" s="444">
        <f t="shared" ca="1" si="187"/>
        <v>-409785094468.9729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-409785094468.9729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-1707437893.6207204</v>
      </c>
      <c r="L4549" s="444">
        <f t="shared" ca="1" si="187"/>
        <v>-411492532362.59363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-411492532362.59363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-1714552218.1774735</v>
      </c>
      <c r="L4550" s="444">
        <f t="shared" ca="1" si="187"/>
        <v>-413207084580.77112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-413207084580.77112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-1721696185.7532129</v>
      </c>
      <c r="L4551" s="444">
        <f t="shared" ca="1" si="187"/>
        <v>-414928780766.52435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-414928780766.52435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-1728869919.8605182</v>
      </c>
      <c r="L4552" s="444">
        <f t="shared" ca="1" si="187"/>
        <v>-416657650686.38489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-416657650686.38489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-1736073544.5266037</v>
      </c>
      <c r="L4553" s="444">
        <f t="shared" ca="1" si="187"/>
        <v>-418393724230.9115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-418393724230.9115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-1743307184.2954645</v>
      </c>
      <c r="L4554" s="444">
        <f t="shared" ca="1" si="187"/>
        <v>-420137031415.20697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-420137031415.20697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-1750570964.2300291</v>
      </c>
      <c r="L4555" s="444">
        <f t="shared" ca="1" si="187"/>
        <v>-421887602379.43701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-421887602379.43701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-1757865009.9143209</v>
      </c>
      <c r="L4556" s="444">
        <f t="shared" ca="1" si="187"/>
        <v>-423645467389.35132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-423645467389.35132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-1765189447.4556305</v>
      </c>
      <c r="L4557" s="444">
        <f t="shared" ca="1" si="187"/>
        <v>-425410656836.80695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-425410656836.80695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-1772544403.4866955</v>
      </c>
      <c r="L4558" s="444">
        <f t="shared" ca="1" si="187"/>
        <v>-427183201240.29364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-427183201240.29364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-1779930005.1678901</v>
      </c>
      <c r="L4559" s="444">
        <f t="shared" ca="1" si="187"/>
        <v>-428963131245.46155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-428963131245.46155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-1787346380.1894231</v>
      </c>
      <c r="L4560" s="444">
        <f t="shared" ca="1" si="187"/>
        <v>-430750477625.651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-430750477625.651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-1794793656.7735457</v>
      </c>
      <c r="L4561" s="444">
        <f t="shared" ca="1" si="187"/>
        <v>-432545271282.42456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-432545271282.42456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-1802271963.6767693</v>
      </c>
      <c r="L4562" s="444">
        <f t="shared" ca="1" si="187"/>
        <v>-434347543246.10132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-434347543246.10132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-1809781430.1920886</v>
      </c>
      <c r="L4563" s="444">
        <f t="shared" ca="1" si="187"/>
        <v>-436157324676.2934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-436157324676.2934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-1817322186.1512225</v>
      </c>
      <c r="L4564" s="444">
        <f t="shared" ca="1" si="187"/>
        <v>-437974646862.44464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-437974646862.44464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-1824894361.9268527</v>
      </c>
      <c r="L4565" s="444">
        <f t="shared" ca="1" si="187"/>
        <v>-439799541224.37152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-439799541224.37152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-1832498088.4348812</v>
      </c>
      <c r="L4566" s="444">
        <f t="shared" ca="1" si="187"/>
        <v>-441632039312.8064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-441632039312.8064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-1840133497.1366932</v>
      </c>
      <c r="L4567" s="444">
        <f t="shared" ca="1" si="187"/>
        <v>-443472172809.94312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-443472172809.94312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-1847800720.0414298</v>
      </c>
      <c r="L4568" s="444">
        <f t="shared" ca="1" si="187"/>
        <v>-445319973529.98456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-445319973529.98456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-1855499889.7082686</v>
      </c>
      <c r="L4569" s="444">
        <f t="shared" ca="1" si="187"/>
        <v>-447175473419.69281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-447175473419.69281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-1863231139.2487199</v>
      </c>
      <c r="L4570" s="444">
        <f t="shared" ca="1" si="187"/>
        <v>-449038704558.94153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-449038704558.94153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-1870994602.328923</v>
      </c>
      <c r="L4571" s="444">
        <f t="shared" ca="1" si="187"/>
        <v>-450909699161.27045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-450909699161.27045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-1878790413.1719601</v>
      </c>
      <c r="L4572" s="444">
        <f t="shared" ca="1" si="187"/>
        <v>-452788489574.44238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-452788489574.44238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-1886618706.5601766</v>
      </c>
      <c r="L4573" s="444">
        <f t="shared" ca="1" si="187"/>
        <v>-454675108281.00256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-454675108281.00256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-1894479617.8375106</v>
      </c>
      <c r="L4574" s="444">
        <f t="shared" ca="1" si="187"/>
        <v>-456569587898.84009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-456569587898.84009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-1902373282.9118338</v>
      </c>
      <c r="L4575" s="444">
        <f t="shared" ca="1" si="187"/>
        <v>-458471961181.75189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-458471961181.75189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-1910299838.2572994</v>
      </c>
      <c r="L4576" s="444">
        <f t="shared" ca="1" si="187"/>
        <v>-460382261020.00922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-460382261020.00922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-1918259420.9167051</v>
      </c>
      <c r="L4577" s="444">
        <f t="shared" ca="1" si="187"/>
        <v>-462300520440.9259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-462300520440.9259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-1926252168.5038579</v>
      </c>
      <c r="L4578" s="444">
        <f t="shared" ca="1" si="187"/>
        <v>-464226772609.42975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-464226772609.42975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-1934278219.2059574</v>
      </c>
      <c r="L4579" s="444">
        <f t="shared" ca="1" si="187"/>
        <v>-466161050828.63568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-466161050828.63568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-1942337711.7859819</v>
      </c>
      <c r="L4580" s="444">
        <f t="shared" ca="1" si="187"/>
        <v>-468103388540.42169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-468103388540.42169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-1950430785.5850904</v>
      </c>
      <c r="L4581" s="444">
        <f t="shared" ca="1" si="187"/>
        <v>-470053819326.00677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-470053819326.00677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-1958557580.5250282</v>
      </c>
      <c r="L4582" s="444">
        <f t="shared" ca="1" si="187"/>
        <v>-472012376906.5318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-472012376906.5318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-1966718237.1105494</v>
      </c>
      <c r="L4583" s="444">
        <f t="shared" ca="1" si="187"/>
        <v>-473979095143.64233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-473979095143.64233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-1974912896.4318428</v>
      </c>
      <c r="L4584" s="444">
        <f t="shared" ca="1" si="187"/>
        <v>-475954008040.07416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-475954008040.07416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-1983141700.1669753</v>
      </c>
      <c r="L4585" s="444">
        <f t="shared" ca="1" si="187"/>
        <v>-477937149740.24115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-477937149740.24115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-1991404790.5843382</v>
      </c>
      <c r="L4586" s="444">
        <f t="shared" ca="1" si="187"/>
        <v>-479928554530.8255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-479928554530.8255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-1999702310.5451062</v>
      </c>
      <c r="L4587" s="444">
        <f t="shared" ca="1" si="187"/>
        <v>-481928256841.37061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-481928256841.37061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-2008034403.5057108</v>
      </c>
      <c r="L4588" s="444">
        <f t="shared" ca="1" si="187"/>
        <v>-483936291244.87634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-483936291244.87634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-2016401213.5203178</v>
      </c>
      <c r="L4589" s="444">
        <f t="shared" ca="1" si="187"/>
        <v>-485952692458.39667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-485952692458.39667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-2024802885.2433195</v>
      </c>
      <c r="L4590" s="444">
        <f t="shared" ca="1" si="187"/>
        <v>-487977495343.64001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-487977495343.64001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-2033239563.9318333</v>
      </c>
      <c r="L4591" s="444">
        <f t="shared" ca="1" si="187"/>
        <v>-490010734907.57184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-490010734907.57184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-2041711395.448216</v>
      </c>
      <c r="L4592" s="444">
        <f t="shared" ca="1" si="187"/>
        <v>-492052446303.02008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-492052446303.02008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-2050218526.2625837</v>
      </c>
      <c r="L4593" s="444">
        <f t="shared" ca="1" si="187"/>
        <v>-494102664829.28265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-494102664829.28265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-2058761103.4553444</v>
      </c>
      <c r="L4594" s="444">
        <f t="shared" ca="1" si="187"/>
        <v>-496161425932.73798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-496161425932.73798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-2067339274.7197416</v>
      </c>
      <c r="L4595" s="444">
        <f t="shared" ca="1" si="187"/>
        <v>-498228765207.4577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-498228765207.4577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-2075953188.3644071</v>
      </c>
      <c r="L4596" s="444">
        <f t="shared" ca="1" si="187"/>
        <v>-500304718395.82208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-500304718395.82208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-2084602993.3159254</v>
      </c>
      <c r="L4597" s="444">
        <f t="shared" ca="1" si="187"/>
        <v>-502389321389.138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-502389321389.138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-2093288839.1214082</v>
      </c>
      <c r="L4598" s="444">
        <f t="shared" ref="L4598:L4852" ca="1" si="192">I4598-J4598+K4598</f>
        <v>-504482610228.2594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-504482610228.2594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-2102010875.9510808</v>
      </c>
      <c r="L4599" s="444">
        <f t="shared" ca="1" si="192"/>
        <v>-506584621104.21051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-506584621104.21051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-2110769254.600877</v>
      </c>
      <c r="L4600" s="444">
        <f t="shared" ca="1" si="192"/>
        <v>-508695390358.8114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-508695390358.8114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-2119564126.4950476</v>
      </c>
      <c r="L4601" s="444">
        <f t="shared" ca="1" si="192"/>
        <v>-510814954485.30646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-510814954485.30646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-2128395643.688777</v>
      </c>
      <c r="L4602" s="444">
        <f t="shared" ca="1" si="192"/>
        <v>-512943350128.99524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-512943350128.99524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-2137263958.8708134</v>
      </c>
      <c r="L4603" s="444">
        <f t="shared" ca="1" si="192"/>
        <v>-515080614087.86603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-515080614087.86603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-2146169225.3661084</v>
      </c>
      <c r="L4604" s="444">
        <f t="shared" ca="1" si="192"/>
        <v>-517226783313.23212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-517226783313.23212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-2155111597.1384673</v>
      </c>
      <c r="L4605" s="444">
        <f t="shared" ca="1" si="192"/>
        <v>-519381894910.37061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-519381894910.37061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-2164091228.7932105</v>
      </c>
      <c r="L4606" s="444">
        <f t="shared" ca="1" si="192"/>
        <v>-521545986139.16382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-521545986139.16382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-2173108275.5798492</v>
      </c>
      <c r="L4607" s="444">
        <f t="shared" ca="1" si="192"/>
        <v>-523719094414.74365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-523719094414.74365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-2182162893.3947654</v>
      </c>
      <c r="L4608" s="444">
        <f t="shared" ca="1" si="192"/>
        <v>-525901257308.13843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-525901257308.13843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-2191255238.7839103</v>
      </c>
      <c r="L4609" s="444">
        <f t="shared" ca="1" si="192"/>
        <v>-528092512546.92236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-528092512546.92236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-2200385468.9455099</v>
      </c>
      <c r="L4610" s="444">
        <f t="shared" ca="1" si="192"/>
        <v>-530292898015.86786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-530292898015.86786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-2209553741.7327828</v>
      </c>
      <c r="L4611" s="444">
        <f t="shared" ca="1" si="192"/>
        <v>-532502451757.60065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-532502451757.60065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-2218760215.6566696</v>
      </c>
      <c r="L4612" s="444">
        <f t="shared" ca="1" si="192"/>
        <v>-534721211973.25732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-534721211973.25732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-2228005049.8885722</v>
      </c>
      <c r="L4613" s="444">
        <f t="shared" ca="1" si="192"/>
        <v>-536949217023.14587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-536949217023.14587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-2237288404.2631073</v>
      </c>
      <c r="L4614" s="444">
        <f t="shared" ca="1" si="192"/>
        <v>-539186505427.409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-539186505427.409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-2246610439.2808709</v>
      </c>
      <c r="L4615" s="444">
        <f t="shared" ca="1" si="192"/>
        <v>-541433115866.68988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-541433115866.68988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-2255971316.1112075</v>
      </c>
      <c r="L4616" s="444">
        <f t="shared" ca="1" si="192"/>
        <v>-543689087182.80109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-543689087182.80109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-2265371196.5950041</v>
      </c>
      <c r="L4617" s="444">
        <f t="shared" ca="1" si="192"/>
        <v>-545954458379.39612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-545954458379.39612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-2274810243.2474837</v>
      </c>
      <c r="L4618" s="444">
        <f t="shared" ca="1" si="192"/>
        <v>-548229268622.64362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-548229268622.64362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-2284288619.2610149</v>
      </c>
      <c r="L4619" s="444">
        <f t="shared" ca="1" si="192"/>
        <v>-550513557241.90466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-550513557241.90466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-2293806488.507936</v>
      </c>
      <c r="L4620" s="444">
        <f t="shared" ca="1" si="192"/>
        <v>-552807363730.4126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-552807363730.4126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-2303364015.543386</v>
      </c>
      <c r="L4621" s="444">
        <f t="shared" ca="1" si="192"/>
        <v>-555110727745.95593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-555110727745.95593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-2312961365.6081495</v>
      </c>
      <c r="L4622" s="444">
        <f t="shared" ca="1" si="192"/>
        <v>-557423689111.56409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-557423689111.56409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-2322598704.6315169</v>
      </c>
      <c r="L4623" s="444">
        <f t="shared" ca="1" si="192"/>
        <v>-559746287816.19556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-559746287816.19556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-2332276199.234148</v>
      </c>
      <c r="L4624" s="444">
        <f t="shared" ca="1" si="192"/>
        <v>-562078564015.42969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-562078564015.42969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-2341994016.730957</v>
      </c>
      <c r="L4625" s="444">
        <f t="shared" ca="1" si="192"/>
        <v>-564420558032.16064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-564420558032.16064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-2351752325.1340027</v>
      </c>
      <c r="L4626" s="444">
        <f t="shared" ca="1" si="192"/>
        <v>-566772310357.29468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-566772310357.29468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-2361551293.1553946</v>
      </c>
      <c r="L4627" s="444">
        <f t="shared" ca="1" si="192"/>
        <v>-569133861650.45007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-569133861650.45007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-2371391090.2102084</v>
      </c>
      <c r="L4628" s="444">
        <f t="shared" ca="1" si="192"/>
        <v>-571505252740.66028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-571505252740.66028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-2381271886.4194179</v>
      </c>
      <c r="L4629" s="444">
        <f t="shared" ca="1" si="192"/>
        <v>-573886524627.07971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-573886524627.07971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-2391193852.6128321</v>
      </c>
      <c r="L4630" s="444">
        <f t="shared" ca="1" si="192"/>
        <v>-576277718479.6925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-576277718479.6925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-2401157160.3320522</v>
      </c>
      <c r="L4631" s="444">
        <f t="shared" ca="1" si="192"/>
        <v>-578678875640.02454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-578678875640.02454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-2411161981.8334355</v>
      </c>
      <c r="L4632" s="444">
        <f t="shared" ca="1" si="192"/>
        <v>-581090037621.85803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-581090037621.85803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-2421208490.0910749</v>
      </c>
      <c r="L4633" s="444">
        <f t="shared" ca="1" si="192"/>
        <v>-583511246111.9491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-583511246111.9491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-2431296858.799788</v>
      </c>
      <c r="L4634" s="444">
        <f t="shared" ca="1" si="192"/>
        <v>-585942542970.7489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-585942542970.7489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-2441427262.3781204</v>
      </c>
      <c r="L4635" s="444">
        <f t="shared" ca="1" si="192"/>
        <v>-588383970233.12708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-588383970233.12708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-2451599875.9713626</v>
      </c>
      <c r="L4636" s="444">
        <f t="shared" ca="1" si="192"/>
        <v>-590835570109.09839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-590835570109.09839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-2461814875.4545765</v>
      </c>
      <c r="L4637" s="444">
        <f t="shared" ca="1" si="192"/>
        <v>-593297384984.55298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-593297384984.55298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-2472072437.4356375</v>
      </c>
      <c r="L4638" s="444">
        <f t="shared" ca="1" si="192"/>
        <v>-595769457421.98865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-595769457421.98865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-2482372739.258286</v>
      </c>
      <c r="L4639" s="444">
        <f t="shared" ca="1" si="192"/>
        <v>-598251830161.24695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-598251830161.24695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-2492715959.0051956</v>
      </c>
      <c r="L4640" s="444">
        <f t="shared" ca="1" si="192"/>
        <v>-600744546120.2522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-600744546120.2522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-2503102275.5010509</v>
      </c>
      <c r="L4641" s="444">
        <f t="shared" ca="1" si="192"/>
        <v>-603247648395.7533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-603247648395.7533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-2513531868.3156385</v>
      </c>
      <c r="L4642" s="444">
        <f t="shared" ca="1" si="192"/>
        <v>-605761180264.06897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-605761180264.06897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-2524004917.7669539</v>
      </c>
      <c r="L4643" s="444">
        <f t="shared" ca="1" si="192"/>
        <v>-608285185181.83594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-608285185181.83594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-2534521604.9243164</v>
      </c>
      <c r="L4644" s="444">
        <f t="shared" ca="1" si="192"/>
        <v>-610819706786.76025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-610819706786.76025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-2545082111.6115012</v>
      </c>
      <c r="L4645" s="444">
        <f t="shared" ca="1" si="192"/>
        <v>-613364788898.3717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-613364788898.3717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-2555686620.4098821</v>
      </c>
      <c r="L4646" s="444">
        <f t="shared" ca="1" si="192"/>
        <v>-615920475518.78162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-615920475518.78162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-2566335314.6615901</v>
      </c>
      <c r="L4647" s="444">
        <f t="shared" ca="1" si="192"/>
        <v>-618486810833.44324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-618486810833.44324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-2577028378.4726801</v>
      </c>
      <c r="L4648" s="444">
        <f t="shared" ca="1" si="192"/>
        <v>-621063839211.91589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-621063839211.91589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-2587765996.7163162</v>
      </c>
      <c r="L4649" s="444">
        <f t="shared" ca="1" si="192"/>
        <v>-623651605208.6322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-623651605208.6322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-2598548355.0359674</v>
      </c>
      <c r="L4650" s="444">
        <f t="shared" ca="1" si="192"/>
        <v>-626250153563.66821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-626250153563.66821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-2609375639.8486176</v>
      </c>
      <c r="L4651" s="444">
        <f t="shared" ca="1" si="192"/>
        <v>-628859529203.51685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-628859529203.51685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-2620248038.3479867</v>
      </c>
      <c r="L4652" s="444">
        <f t="shared" ca="1" si="192"/>
        <v>-631479777241.86487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-631479777241.86487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-2631165738.5077701</v>
      </c>
      <c r="L4653" s="444">
        <f t="shared" ca="1" si="192"/>
        <v>-634110942980.37268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-634110942980.37268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-2642128929.0848861</v>
      </c>
      <c r="L4654" s="444">
        <f t="shared" ca="1" si="192"/>
        <v>-636753071909.45752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-636753071909.45752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-2653137799.6227398</v>
      </c>
      <c r="L4655" s="444">
        <f t="shared" ca="1" si="192"/>
        <v>-639406209709.0802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-639406209709.0802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-2664192540.4545007</v>
      </c>
      <c r="L4656" s="444">
        <f t="shared" ca="1" si="192"/>
        <v>-642070402249.53467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-642070402249.53467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-2675293342.7063942</v>
      </c>
      <c r="L4657" s="444">
        <f t="shared" ca="1" si="192"/>
        <v>-644745695592.24109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-644745695592.24109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-2686440398.3010044</v>
      </c>
      <c r="L4658" s="444">
        <f t="shared" ca="1" si="192"/>
        <v>-647432135990.54211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-647432135990.54211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-2697633899.9605923</v>
      </c>
      <c r="L4659" s="444">
        <f t="shared" ca="1" si="192"/>
        <v>-650129769890.50269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-650129769890.50269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-2708874041.2104278</v>
      </c>
      <c r="L4660" s="444">
        <f t="shared" ca="1" si="192"/>
        <v>-652838643931.71313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-652838643931.71313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-2720161016.3821383</v>
      </c>
      <c r="L4661" s="444">
        <f t="shared" ca="1" si="192"/>
        <v>-655558804948.09521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-655558804948.09521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-2731495020.6170635</v>
      </c>
      <c r="L4662" s="444">
        <f t="shared" ca="1" si="192"/>
        <v>-658290299968.71228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-658290299968.71228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-2742876249.8696346</v>
      </c>
      <c r="L4663" s="444">
        <f t="shared" ca="1" si="192"/>
        <v>-661033176218.58191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-661033176218.58191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-2754304900.910758</v>
      </c>
      <c r="L4664" s="444">
        <f t="shared" ca="1" si="192"/>
        <v>-663787481119.49268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-663787481119.49268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-2765781171.3312197</v>
      </c>
      <c r="L4665" s="444">
        <f t="shared" ca="1" si="192"/>
        <v>-666553262290.82385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-666553262290.82385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-2777305259.5450993</v>
      </c>
      <c r="L4666" s="444">
        <f t="shared" ca="1" si="192"/>
        <v>-669330567550.3689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-669330567550.3689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-2788877364.7932038</v>
      </c>
      <c r="L4667" s="444">
        <f t="shared" ca="1" si="192"/>
        <v>-672119444915.16211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-672119444915.16211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-2800497687.1465087</v>
      </c>
      <c r="L4668" s="444">
        <f t="shared" ca="1" si="192"/>
        <v>-674919942602.30859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-674919942602.30859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-2812166427.5096192</v>
      </c>
      <c r="L4669" s="444">
        <f t="shared" ca="1" si="192"/>
        <v>-677732109029.81824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-677732109029.81824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-2823883787.6242428</v>
      </c>
      <c r="L4670" s="444">
        <f t="shared" ca="1" si="192"/>
        <v>-680555992817.4425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-680555992817.4425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-2835649970.0726771</v>
      </c>
      <c r="L4671" s="444">
        <f t="shared" ca="1" si="192"/>
        <v>-683391642787.51514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-683391642787.51514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-2847465178.2813129</v>
      </c>
      <c r="L4672" s="444">
        <f t="shared" ca="1" si="192"/>
        <v>-686239107965.79651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-686239107965.79651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-2859329616.5241523</v>
      </c>
      <c r="L4673" s="444">
        <f t="shared" ca="1" si="192"/>
        <v>-689098437582.32068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-689098437582.32068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-2871243489.9263363</v>
      </c>
      <c r="L4674" s="444">
        <f t="shared" ca="1" si="192"/>
        <v>-691969681072.24707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-691969681072.24707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-2883207004.4676962</v>
      </c>
      <c r="L4675" s="444">
        <f t="shared" ca="1" si="192"/>
        <v>-694852888076.71472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-694852888076.71472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-2895220366.9863114</v>
      </c>
      <c r="L4676" s="444">
        <f t="shared" ca="1" si="192"/>
        <v>-697748108443.70105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-697748108443.70105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-2907283785.1820879</v>
      </c>
      <c r="L4677" s="444">
        <f t="shared" ca="1" si="192"/>
        <v>-700655392228.88318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-700655392228.88318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-2919397467.6203465</v>
      </c>
      <c r="L4678" s="444">
        <f t="shared" ca="1" si="192"/>
        <v>-703574789696.50354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-703574789696.50354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-2931561623.7354312</v>
      </c>
      <c r="L4679" s="444">
        <f t="shared" ca="1" si="192"/>
        <v>-706506351320.23901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-706506351320.23901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-2943776463.8343291</v>
      </c>
      <c r="L4680" s="444">
        <f t="shared" ca="1" si="192"/>
        <v>-709450127784.07336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-709450127784.07336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-2956042199.1003056</v>
      </c>
      <c r="L4681" s="444">
        <f t="shared" ca="1" si="192"/>
        <v>-712406169983.17371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-712406169983.17371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-2968359041.5965571</v>
      </c>
      <c r="L4682" s="444">
        <f t="shared" ca="1" si="192"/>
        <v>-715374529024.77026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-715374529024.77026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-2980727204.269876</v>
      </c>
      <c r="L4683" s="444">
        <f t="shared" ca="1" si="192"/>
        <v>-718355256229.04016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-718355256229.04016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-2993146900.9543338</v>
      </c>
      <c r="L4684" s="444">
        <f t="shared" ca="1" si="192"/>
        <v>-721348403129.99451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-721348403129.99451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-3005618346.3749771</v>
      </c>
      <c r="L4685" s="444">
        <f t="shared" ca="1" si="192"/>
        <v>-724354021476.36951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-724354021476.36951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-3018141756.1515398</v>
      </c>
      <c r="L4686" s="444">
        <f t="shared" ca="1" si="192"/>
        <v>-727372163232.521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-727372163232.521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-3030717346.8021708</v>
      </c>
      <c r="L4687" s="444">
        <f t="shared" ca="1" si="192"/>
        <v>-730402880579.32312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-730402880579.32312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-3043345335.7471795</v>
      </c>
      <c r="L4688" s="444">
        <f t="shared" ca="1" si="192"/>
        <v>-733446225915.07031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-733446225915.07031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-3056025941.3127928</v>
      </c>
      <c r="L4689" s="444">
        <f t="shared" ca="1" si="192"/>
        <v>-736502251856.38306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-736502251856.38306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-3068759382.7349296</v>
      </c>
      <c r="L4690" s="444">
        <f t="shared" ca="1" si="192"/>
        <v>-739571011239.11804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-739571011239.11804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-3081545880.162992</v>
      </c>
      <c r="L4691" s="444">
        <f t="shared" ca="1" si="192"/>
        <v>-742652557119.28101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-742652557119.28101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-3094385654.663671</v>
      </c>
      <c r="L4692" s="444">
        <f t="shared" ca="1" si="192"/>
        <v>-745746942773.9447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-745746942773.9447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-3107278928.2247696</v>
      </c>
      <c r="L4693" s="444">
        <f t="shared" ca="1" si="192"/>
        <v>-748854221702.16943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-748854221702.16943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-3120225923.7590394</v>
      </c>
      <c r="L4694" s="444">
        <f t="shared" ca="1" si="192"/>
        <v>-751974447625.92847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-751974447625.92847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-3133226865.1080351</v>
      </c>
      <c r="L4695" s="444">
        <f t="shared" ca="1" si="192"/>
        <v>-755107674491.0365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-755107674491.0365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-3146281977.0459852</v>
      </c>
      <c r="L4696" s="444">
        <f t="shared" ca="1" si="192"/>
        <v>-758253956468.08252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-758253956468.08252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-3159391485.2836771</v>
      </c>
      <c r="L4697" s="444">
        <f t="shared" ca="1" si="192"/>
        <v>-761413347953.36621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-761413347953.36621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-3172555616.4723592</v>
      </c>
      <c r="L4698" s="444">
        <f t="shared" ca="1" si="192"/>
        <v>-764585903569.83862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-764585903569.83862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-3185774598.2076607</v>
      </c>
      <c r="L4699" s="444">
        <f t="shared" ca="1" si="192"/>
        <v>-767771678168.04626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-767771678168.04626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-3199048659.0335259</v>
      </c>
      <c r="L4700" s="444">
        <f t="shared" ca="1" si="192"/>
        <v>-770970726827.07983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-770970726827.07983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-3212378028.446166</v>
      </c>
      <c r="L4701" s="444">
        <f t="shared" ca="1" si="192"/>
        <v>-774183104855.526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-774183104855.526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-3225762936.898025</v>
      </c>
      <c r="L4702" s="444">
        <f t="shared" ca="1" si="192"/>
        <v>-777408867792.42407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-777408867792.42407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-3239203615.8017669</v>
      </c>
      <c r="L4703" s="444">
        <f t="shared" ca="1" si="192"/>
        <v>-780648071408.22583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-780648071408.22583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-3252700297.5342741</v>
      </c>
      <c r="L4704" s="444">
        <f t="shared" ca="1" si="192"/>
        <v>-783900771705.76013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-783900771705.76013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-3266253215.4406672</v>
      </c>
      <c r="L4705" s="444">
        <f t="shared" ca="1" si="192"/>
        <v>-787167024921.20081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-787167024921.20081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-3279862603.8383365</v>
      </c>
      <c r="L4706" s="444">
        <f t="shared" ca="1" si="192"/>
        <v>-790446887525.03918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-790446887525.03918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-3293528698.0209966</v>
      </c>
      <c r="L4707" s="444">
        <f t="shared" ca="1" si="192"/>
        <v>-793740416223.06018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-793740416223.06018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-3307251734.2627506</v>
      </c>
      <c r="L4708" s="444">
        <f t="shared" ca="1" si="192"/>
        <v>-797047667957.32288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-797047667957.32288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-3321031949.8221788</v>
      </c>
      <c r="L4709" s="444">
        <f t="shared" ca="1" si="192"/>
        <v>-800368699907.14502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-800368699907.14502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-3334869582.9464374</v>
      </c>
      <c r="L4710" s="444">
        <f t="shared" ca="1" si="192"/>
        <v>-803703569490.09143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-803703569490.09143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-3348764872.875381</v>
      </c>
      <c r="L4711" s="444">
        <f t="shared" ca="1" si="192"/>
        <v>-807052334362.9668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-807052334362.9668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-3362718059.845695</v>
      </c>
      <c r="L4712" s="444">
        <f t="shared" ca="1" si="192"/>
        <v>-810415052422.8125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-810415052422.8125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-3376729385.0950522</v>
      </c>
      <c r="L4713" s="444">
        <f t="shared" ca="1" si="192"/>
        <v>-813791781807.90759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-813791781807.90759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-3390799090.8662815</v>
      </c>
      <c r="L4714" s="444">
        <f t="shared" ca="1" si="192"/>
        <v>-817182580898.77393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-817182580898.77393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-3404927420.4115582</v>
      </c>
      <c r="L4715" s="444">
        <f t="shared" ca="1" si="192"/>
        <v>-820587508319.18542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-820587508319.18542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-3419114617.9966059</v>
      </c>
      <c r="L4716" s="444">
        <f t="shared" ca="1" si="192"/>
        <v>-824006622937.18201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-824006622937.18201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-3433360928.9049249</v>
      </c>
      <c r="L4717" s="444">
        <f t="shared" ca="1" si="192"/>
        <v>-827439983866.08691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-827439983866.08691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-3447666599.4420285</v>
      </c>
      <c r="L4718" s="444">
        <f t="shared" ca="1" si="192"/>
        <v>-830887650465.52893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-830887650465.52893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-3462031876.9397039</v>
      </c>
      <c r="L4719" s="444">
        <f t="shared" ca="1" si="192"/>
        <v>-834349682342.46863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-834349682342.46863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-3476457009.7602859</v>
      </c>
      <c r="L4720" s="444">
        <f t="shared" ca="1" si="192"/>
        <v>-837826139352.22888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-837826139352.22888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-3490942247.3009534</v>
      </c>
      <c r="L4721" s="444">
        <f t="shared" ca="1" si="192"/>
        <v>-841317081599.52979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-841317081599.52979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-3505487839.9980407</v>
      </c>
      <c r="L4722" s="444">
        <f t="shared" ca="1" si="192"/>
        <v>-844822569439.52783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-844822569439.52783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-3520094039.3313661</v>
      </c>
      <c r="L4723" s="444">
        <f t="shared" ca="1" si="192"/>
        <v>-848342663478.85925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-848342663478.85925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-3534761097.8285804</v>
      </c>
      <c r="L4724" s="444">
        <f t="shared" ca="1" si="192"/>
        <v>-851877424576.68787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-851877424576.68787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-3549489269.0695329</v>
      </c>
      <c r="L4725" s="444">
        <f t="shared" ca="1" si="192"/>
        <v>-855426913845.75745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-855426913845.75745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-3564278807.6906562</v>
      </c>
      <c r="L4726" s="444">
        <f t="shared" ca="1" si="192"/>
        <v>-858991192653.44812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-858991192653.44812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-3579129969.3893671</v>
      </c>
      <c r="L4727" s="444">
        <f t="shared" ca="1" si="192"/>
        <v>-862570322622.83752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-862570322622.83752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-3594043010.9284902</v>
      </c>
      <c r="L4728" s="444">
        <f t="shared" ca="1" si="192"/>
        <v>-866164365633.76599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-866164365633.76599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-3609018190.1406913</v>
      </c>
      <c r="L4729" s="444">
        <f t="shared" ca="1" si="192"/>
        <v>-869773383823.90674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-869773383823.90674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-3624055765.9329443</v>
      </c>
      <c r="L4730" s="444">
        <f t="shared" ca="1" si="192"/>
        <v>-873397439589.83972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-873397439589.83972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-3639155998.2909989</v>
      </c>
      <c r="L4731" s="444">
        <f t="shared" ca="1" si="192"/>
        <v>-877036595588.13074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-877036595588.13074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-3654319148.2838778</v>
      </c>
      <c r="L4732" s="444">
        <f t="shared" ca="1" si="192"/>
        <v>-880690914736.41467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-880690914736.41467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-3669545478.0683942</v>
      </c>
      <c r="L4733" s="444">
        <f t="shared" ca="1" si="192"/>
        <v>-884360460214.48303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-884360460214.48303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-3684835250.8936787</v>
      </c>
      <c r="L4734" s="444">
        <f t="shared" ca="1" si="192"/>
        <v>-888045295465.37671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-888045295465.37671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-3700188731.1057363</v>
      </c>
      <c r="L4735" s="444">
        <f t="shared" ca="1" si="192"/>
        <v>-891745484196.48242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-891745484196.48242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-3715606184.1520104</v>
      </c>
      <c r="L4736" s="444">
        <f t="shared" ca="1" si="192"/>
        <v>-895461090380.6344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-895461090380.6344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-3731087876.5859766</v>
      </c>
      <c r="L4737" s="444">
        <f t="shared" ca="1" si="192"/>
        <v>-899192178257.22034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-899192178257.22034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-3746634076.0717511</v>
      </c>
      <c r="L4738" s="444">
        <f t="shared" ca="1" si="192"/>
        <v>-902938812333.29211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-902938812333.29211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-3762245051.3887172</v>
      </c>
      <c r="L4739" s="444">
        <f t="shared" ca="1" si="192"/>
        <v>-906701057384.68079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-906701057384.68079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-3777921072.4361701</v>
      </c>
      <c r="L4740" s="444">
        <f t="shared" ca="1" si="192"/>
        <v>-910478978457.11694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-910478978457.11694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-3793662410.2379866</v>
      </c>
      <c r="L4741" s="444">
        <f t="shared" ca="1" si="192"/>
        <v>-914272640867.35498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-914272640867.35498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-3809469336.9473119</v>
      </c>
      <c r="L4742" s="444">
        <f t="shared" ca="1" si="192"/>
        <v>-918082110204.30225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-918082110204.30225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-3825342125.8512592</v>
      </c>
      <c r="L4743" s="444">
        <f t="shared" ca="1" si="192"/>
        <v>-921907452330.15356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-921907452330.15356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-3841281051.3756399</v>
      </c>
      <c r="L4744" s="444">
        <f t="shared" ca="1" si="192"/>
        <v>-925748733381.52917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-925748733381.52917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-3857286389.0897055</v>
      </c>
      <c r="L4745" s="444">
        <f t="shared" ca="1" si="192"/>
        <v>-929606019770.6189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-929606019770.6189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-3873358415.7109127</v>
      </c>
      <c r="L4746" s="444">
        <f t="shared" ca="1" si="192"/>
        <v>-933479378186.32983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-933479378186.32983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-3889497409.1097074</v>
      </c>
      <c r="L4747" s="444">
        <f t="shared" ca="1" si="192"/>
        <v>-937368875595.43958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-937368875595.43958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-3905703648.3143315</v>
      </c>
      <c r="L4748" s="444">
        <f t="shared" ca="1" si="192"/>
        <v>-941274579243.75391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-941274579243.75391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-3921977413.5156412</v>
      </c>
      <c r="L4749" s="444">
        <f t="shared" ca="1" si="192"/>
        <v>-945196556657.26953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-945196556657.26953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-3938318986.0719557</v>
      </c>
      <c r="L4750" s="444">
        <f t="shared" ca="1" si="192"/>
        <v>-949134875643.34143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-949134875643.34143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-3954728648.5139227</v>
      </c>
      <c r="L4751" s="444">
        <f t="shared" ca="1" si="192"/>
        <v>-953089604291.85535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-953089604291.85535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-3971206684.549397</v>
      </c>
      <c r="L4752" s="444">
        <f t="shared" ca="1" si="192"/>
        <v>-957060810976.40479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-957060810976.40479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-3987753379.0683527</v>
      </c>
      <c r="L4753" s="444">
        <f t="shared" ca="1" si="192"/>
        <v>-961048564355.47314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-961048564355.47314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-4004369018.1478047</v>
      </c>
      <c r="L4754" s="444">
        <f t="shared" ca="1" si="192"/>
        <v>-965052933373.62097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-965052933373.62097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-4021053889.0567546</v>
      </c>
      <c r="L4755" s="444">
        <f t="shared" ca="1" si="192"/>
        <v>-969073987262.67773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-969073987262.67773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-4037808280.261157</v>
      </c>
      <c r="L4756" s="444">
        <f t="shared" ca="1" si="192"/>
        <v>-973111795542.93884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-973111795542.93884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-4054632481.4289117</v>
      </c>
      <c r="L4757" s="444">
        <f t="shared" ca="1" si="192"/>
        <v>-977166428024.3678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-977166428024.3678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-4071526783.434866</v>
      </c>
      <c r="L4758" s="444">
        <f t="shared" ca="1" si="192"/>
        <v>-981237954807.80261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-981237954807.80261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-4088491478.3658438</v>
      </c>
      <c r="L4759" s="444">
        <f t="shared" ca="1" si="192"/>
        <v>-985326446286.16846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-985326446286.16846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-4105526859.525702</v>
      </c>
      <c r="L4760" s="444">
        <f t="shared" ca="1" si="192"/>
        <v>-989431973145.69421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-989431973145.69421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-4122633221.4403925</v>
      </c>
      <c r="L4761" s="444">
        <f t="shared" ca="1" si="192"/>
        <v>-993554606367.13464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-993554606367.13464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-4139810859.863061</v>
      </c>
      <c r="L4762" s="444">
        <f t="shared" ca="1" si="192"/>
        <v>-997694417226.99768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-997694417226.99768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-4157060071.7791572</v>
      </c>
      <c r="L4763" s="444">
        <f t="shared" ca="1" si="192"/>
        <v>-1001851477298.7769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-1001851477298.7769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-4174381155.4115696</v>
      </c>
      <c r="L4764" s="444">
        <f t="shared" ca="1" si="192"/>
        <v>-1006025858454.1885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-1006025858454.1885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-4191774410.2257853</v>
      </c>
      <c r="L4765" s="444">
        <f t="shared" ca="1" si="192"/>
        <v>-1010217632864.4143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-1010217632864.4143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-4209240136.93506</v>
      </c>
      <c r="L4766" s="444">
        <f t="shared" ca="1" si="192"/>
        <v>-1014426873001.3494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-1014426873001.3494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-4226778637.5056224</v>
      </c>
      <c r="L4767" s="444">
        <f t="shared" ca="1" si="192"/>
        <v>-1018653651638.855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-1018653651638.855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-4244390215.1618962</v>
      </c>
      <c r="L4768" s="444">
        <f t="shared" ca="1" si="192"/>
        <v>-1022898041854.0168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-1022898041854.0168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-4262075174.391737</v>
      </c>
      <c r="L4769" s="444">
        <f t="shared" ca="1" si="192"/>
        <v>-1027160117028.4086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-1027160117028.4086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-4279833820.9517021</v>
      </c>
      <c r="L4770" s="444">
        <f t="shared" ca="1" si="192"/>
        <v>-1031439950849.3602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-1031439950849.3602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-4297666461.8723345</v>
      </c>
      <c r="L4771" s="444">
        <f t="shared" ca="1" si="192"/>
        <v>-1035737617311.2325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-1035737617311.2325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-4315573405.4634686</v>
      </c>
      <c r="L4772" s="444">
        <f t="shared" ca="1" si="192"/>
        <v>-1040053190716.696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-1040053190716.696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-4333554961.3195667</v>
      </c>
      <c r="L4773" s="444">
        <f t="shared" ca="1" si="192"/>
        <v>-1044386745678.0156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-1044386745678.0156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-4351611440.3250647</v>
      </c>
      <c r="L4774" s="444">
        <f t="shared" ca="1" si="192"/>
        <v>-1048738357118.3407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-1048738357118.3407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-4369743154.6597528</v>
      </c>
      <c r="L4775" s="444">
        <f t="shared" ca="1" si="192"/>
        <v>-1053108100273.0005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-1053108100273.0005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-4387950417.8041687</v>
      </c>
      <c r="L4776" s="444">
        <f t="shared" ca="1" si="192"/>
        <v>-1057496050690.8047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-1057496050690.8047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-4406233544.5450201</v>
      </c>
      <c r="L4777" s="444">
        <f t="shared" ca="1" si="192"/>
        <v>-1061902284235.3497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-1061902284235.3497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-4424592850.9806242</v>
      </c>
      <c r="L4778" s="444">
        <f t="shared" ca="1" si="192"/>
        <v>-1066326877086.3303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-1066326877086.3303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-4443028654.5263758</v>
      </c>
      <c r="L4779" s="444">
        <f t="shared" ca="1" si="192"/>
        <v>-1070769905740.8567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-1070769905740.8567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-4461541273.9202366</v>
      </c>
      <c r="L4780" s="444">
        <f t="shared" ca="1" si="192"/>
        <v>-1075231447014.777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-1075231447014.777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-4480131029.2282372</v>
      </c>
      <c r="L4781" s="444">
        <f t="shared" ca="1" si="192"/>
        <v>-1079711578044.0052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-1079711578044.0052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-4498798241.8500214</v>
      </c>
      <c r="L4782" s="444">
        <f t="shared" ca="1" si="192"/>
        <v>-1084210376285.8552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-1084210376285.8552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-4517543234.5243969</v>
      </c>
      <c r="L4783" s="444">
        <f t="shared" ca="1" si="192"/>
        <v>-1088727919520.3796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-1088727919520.3796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-4536366331.3349152</v>
      </c>
      <c r="L4784" s="444">
        <f t="shared" ca="1" si="192"/>
        <v>-1093264285851.7146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-1093264285851.7146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-4555267857.715477</v>
      </c>
      <c r="L4785" s="444">
        <f t="shared" ca="1" si="192"/>
        <v>-1097819553709.4301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-1097819553709.4301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-4574248140.4559584</v>
      </c>
      <c r="L4786" s="444">
        <f t="shared" ca="1" si="192"/>
        <v>-1102393801849.886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-1102393801849.886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-4593307507.7078581</v>
      </c>
      <c r="L4787" s="444">
        <f t="shared" ca="1" si="192"/>
        <v>-1106987109357.5938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-1106987109357.5938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-4612446288.989974</v>
      </c>
      <c r="L4788" s="444">
        <f t="shared" ca="1" si="192"/>
        <v>-1111599555646.5837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-1111599555646.5837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-4631664815.1940985</v>
      </c>
      <c r="L4789" s="444">
        <f t="shared" ca="1" si="192"/>
        <v>-1116231220461.7778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-1116231220461.7778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-4650963418.5907412</v>
      </c>
      <c r="L4790" s="444">
        <f t="shared" ca="1" si="192"/>
        <v>-1120882183880.3687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-1120882183880.3687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-4670342432.8348694</v>
      </c>
      <c r="L4791" s="444">
        <f t="shared" ca="1" si="192"/>
        <v>-1125552526313.2036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-1125552526313.2036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-4689802192.9716816</v>
      </c>
      <c r="L4792" s="444">
        <f t="shared" ca="1" si="192"/>
        <v>-1130242328506.1753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-1130242328506.1753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-4709343035.4423971</v>
      </c>
      <c r="L4793" s="444">
        <f t="shared" ca="1" si="192"/>
        <v>-1134951671541.6177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-1134951671541.6177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-4728965298.0900736</v>
      </c>
      <c r="L4794" s="444">
        <f t="shared" ca="1" si="192"/>
        <v>-1139680636839.7078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-1139680636839.7078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-4748669320.1654491</v>
      </c>
      <c r="L4795" s="444">
        <f t="shared" ca="1" si="192"/>
        <v>-1144429306159.8733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-1144429306159.8733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-4768455442.3328056</v>
      </c>
      <c r="L4796" s="444">
        <f t="shared" ca="1" si="192"/>
        <v>-1149197761602.2061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-1149197761602.2061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-4788324006.6758585</v>
      </c>
      <c r="L4797" s="444">
        <f t="shared" ca="1" si="192"/>
        <v>-1153986085608.8818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-1153986085608.8818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-4808275356.7036743</v>
      </c>
      <c r="L4798" s="444">
        <f t="shared" ca="1" si="192"/>
        <v>-1158794360965.5854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-1158794360965.5854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-4828309837.3566055</v>
      </c>
      <c r="L4799" s="444">
        <f t="shared" ca="1" si="192"/>
        <v>-1163622670802.9421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-1163622670802.9421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-4848427795.0122585</v>
      </c>
      <c r="L4800" s="444">
        <f t="shared" ca="1" si="192"/>
        <v>-1168471098597.9543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-1168471098597.9543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-4868629577.4914761</v>
      </c>
      <c r="L4801" s="444">
        <f t="shared" ca="1" si="192"/>
        <v>-1173339728175.4458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-1173339728175.4458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-4888915534.0643578</v>
      </c>
      <c r="L4802" s="444">
        <f t="shared" ca="1" si="192"/>
        <v>-1178228643709.5103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-1178228643709.5103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-4909286015.4562931</v>
      </c>
      <c r="L4803" s="444">
        <f t="shared" ca="1" si="192"/>
        <v>-1183137929724.9666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-1183137929724.9666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-4929741373.8540268</v>
      </c>
      <c r="L4804" s="444">
        <f t="shared" ca="1" si="192"/>
        <v>-1188067671098.8206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-1188067671098.8206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-4950281962.9117527</v>
      </c>
      <c r="L4805" s="444">
        <f t="shared" ca="1" si="192"/>
        <v>-1193017953061.7324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-1193017953061.7324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-4970908137.7572184</v>
      </c>
      <c r="L4806" s="444">
        <f t="shared" ca="1" si="192"/>
        <v>-1197988861199.4897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-1197988861199.4897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-4991620254.9978743</v>
      </c>
      <c r="L4807" s="444">
        <f t="shared" ca="1" si="192"/>
        <v>-1202980481454.4875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-1202980481454.4875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-5012418672.7270317</v>
      </c>
      <c r="L4808" s="444">
        <f t="shared" ca="1" si="192"/>
        <v>-1207992900127.2146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-1207992900127.2146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-5033303750.5300608</v>
      </c>
      <c r="L4809" s="444">
        <f t="shared" ca="1" si="192"/>
        <v>-1213026203877.7446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-1213026203877.7446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-5054275849.4906025</v>
      </c>
      <c r="L4810" s="444">
        <f t="shared" ca="1" si="192"/>
        <v>-1218080479727.2354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-1218080479727.2354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-5075335332.1968136</v>
      </c>
      <c r="L4811" s="444">
        <f t="shared" ca="1" si="192"/>
        <v>-1223155815059.4321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-1223155815059.4321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-5096482562.7476339</v>
      </c>
      <c r="L4812" s="444">
        <f t="shared" ca="1" si="192"/>
        <v>-1228252297622.1797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-1228252297622.1797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-5117717906.7590818</v>
      </c>
      <c r="L4813" s="444">
        <f t="shared" ca="1" si="192"/>
        <v>-1233370015528.9387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-1233370015528.9387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-5139041731.3705778</v>
      </c>
      <c r="L4814" s="444">
        <f t="shared" ca="1" si="192"/>
        <v>-1238509057260.3093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-1238509057260.3093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-5160454405.2512884</v>
      </c>
      <c r="L4815" s="444">
        <f t="shared" ca="1" si="192"/>
        <v>-1243669511665.5605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-1243669511665.5605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-5181956298.6065025</v>
      </c>
      <c r="L4816" s="444">
        <f t="shared" ca="1" si="192"/>
        <v>-1248851467964.167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-1248851467964.167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-5203547783.1840286</v>
      </c>
      <c r="L4817" s="444">
        <f t="shared" ca="1" si="192"/>
        <v>-1254055015747.3511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-1254055015747.3511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-5225229232.2806292</v>
      </c>
      <c r="L4818" s="444">
        <f t="shared" ca="1" si="192"/>
        <v>-1259280244979.6316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-1259280244979.6316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-5247001020.7484646</v>
      </c>
      <c r="L4819" s="444">
        <f t="shared" ca="1" si="192"/>
        <v>-1264527246000.3801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-1264527246000.3801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-5268863525.0015841</v>
      </c>
      <c r="L4820" s="444">
        <f t="shared" ca="1" si="192"/>
        <v>-1269796109525.3816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-1269796109525.3816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-5290817123.0224228</v>
      </c>
      <c r="L4821" s="444">
        <f t="shared" ca="1" si="192"/>
        <v>-1275086926648.4041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-1275086926648.4041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-5312862194.36835</v>
      </c>
      <c r="L4822" s="444">
        <f t="shared" ca="1" si="192"/>
        <v>-1280399788842.7725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-1280399788842.7725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-5334999120.1782188</v>
      </c>
      <c r="L4823" s="444">
        <f t="shared" ca="1" si="192"/>
        <v>-1285734787962.9507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-1285734787962.9507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-5357228283.1789608</v>
      </c>
      <c r="L4824" s="444">
        <f t="shared" ca="1" si="192"/>
        <v>-1291092016246.1296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-1291092016246.1296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-5379550067.6922064</v>
      </c>
      <c r="L4825" s="444">
        <f t="shared" ca="1" si="192"/>
        <v>-1296471566313.8218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-1296471566313.8218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-5401964859.6409245</v>
      </c>
      <c r="L4826" s="444">
        <f t="shared" ca="1" si="192"/>
        <v>-1301873531173.4626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-1301873531173.4626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-5424473046.5560942</v>
      </c>
      <c r="L4827" s="444">
        <f t="shared" ca="1" si="192"/>
        <v>-1307298004220.0188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-1307298004220.0188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-5447075017.5834112</v>
      </c>
      <c r="L4828" s="444">
        <f t="shared" ca="1" si="192"/>
        <v>-1312745079237.6023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-1312745079237.6023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-5469771163.4900093</v>
      </c>
      <c r="L4829" s="444">
        <f t="shared" ca="1" si="192"/>
        <v>-1318214850401.0923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-1318214850401.0923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-5492561876.6712179</v>
      </c>
      <c r="L4830" s="444">
        <f t="shared" ca="1" si="192"/>
        <v>-1323707412277.7634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-1323707412277.7634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-5515447551.1573477</v>
      </c>
      <c r="L4831" s="444">
        <f t="shared" ca="1" si="192"/>
        <v>-1329222859828.9207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-1329222859828.9207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-5538428582.6205025</v>
      </c>
      <c r="L4832" s="444">
        <f t="shared" ca="1" si="192"/>
        <v>-1334761288411.5413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-1334761288411.5413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-5561505368.381422</v>
      </c>
      <c r="L4833" s="444">
        <f t="shared" ca="1" si="192"/>
        <v>-1340322793779.9226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-1340322793779.9226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-5584678307.4163437</v>
      </c>
      <c r="L4834" s="444">
        <f t="shared" ca="1" si="192"/>
        <v>-1345907472087.3389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-1345907472087.3389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-5607947800.3639116</v>
      </c>
      <c r="L4835" s="444">
        <f t="shared" ca="1" si="192"/>
        <v>-1351515419887.7029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-1351515419887.7029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-5631314249.532095</v>
      </c>
      <c r="L4836" s="444">
        <f t="shared" ca="1" si="192"/>
        <v>-1357146734137.2349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-1357146734137.2349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-5654778058.9051456</v>
      </c>
      <c r="L4837" s="444">
        <f t="shared" ca="1" si="192"/>
        <v>-1362801512196.1399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-1362801512196.1399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-5678339634.1505833</v>
      </c>
      <c r="L4838" s="444">
        <f t="shared" ca="1" si="192"/>
        <v>-1368479851830.2905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-1368479851830.2905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-5701999382.6262102</v>
      </c>
      <c r="L4839" s="444">
        <f t="shared" ca="1" si="192"/>
        <v>-1374181851212.9167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-1374181851212.9167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-5725757713.3871527</v>
      </c>
      <c r="L4840" s="444">
        <f t="shared" ca="1" si="192"/>
        <v>-1379907608926.304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-1379907608926.304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-5749615037.1929331</v>
      </c>
      <c r="L4841" s="444">
        <f t="shared" ca="1" si="192"/>
        <v>-1385657223963.4968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-1385657223963.4968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-5773571766.5145702</v>
      </c>
      <c r="L4842" s="444">
        <f t="shared" ca="1" si="192"/>
        <v>-1391430795730.0115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-1391430795730.0115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-5797628315.5417147</v>
      </c>
      <c r="L4843" s="444">
        <f t="shared" ca="1" si="192"/>
        <v>-1397228424045.5532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-1397228424045.5532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-5821785100.189805</v>
      </c>
      <c r="L4844" s="444">
        <f t="shared" ca="1" si="192"/>
        <v>-1403050209145.7429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-1403050209145.7429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-5846042538.1072617</v>
      </c>
      <c r="L4845" s="444">
        <f t="shared" ca="1" si="192"/>
        <v>-1408896251683.8501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-1408896251683.8501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-5870401048.6827087</v>
      </c>
      <c r="L4846" s="444">
        <f t="shared" ca="1" si="192"/>
        <v>-1414766652732.5327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-1414766652732.5327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-5894861053.0522194</v>
      </c>
      <c r="L4847" s="444">
        <f t="shared" ca="1" si="192"/>
        <v>-1420661513785.585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-1420661513785.585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-5919422974.1066036</v>
      </c>
      <c r="L4848" s="444">
        <f t="shared" ca="1" si="192"/>
        <v>-1426580936759.6917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-1426580936759.6917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-5944087236.4987154</v>
      </c>
      <c r="L4849" s="444">
        <f t="shared" ca="1" si="192"/>
        <v>-1432525023996.1904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-1432525023996.1904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-5968854266.6507931</v>
      </c>
      <c r="L4850" s="444">
        <f t="shared" ca="1" si="192"/>
        <v>-1438493878262.8413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-1438493878262.8413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-5993724492.7618389</v>
      </c>
      <c r="L4851" s="444">
        <f t="shared" ca="1" si="192"/>
        <v>-1444487602755.603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-1444487602755.603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-6018698344.8150129</v>
      </c>
      <c r="L4852" s="444">
        <f t="shared" ca="1" si="192"/>
        <v>-1450506301100.418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-1450506301100.418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-6043776254.5850744</v>
      </c>
      <c r="L4853" s="444">
        <f t="shared" ref="L4853:L5107" ca="1" si="197">I4853-J4853+K4853</f>
        <v>-1456550077355.0029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-1456550077355.0029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-6068958655.6458454</v>
      </c>
      <c r="L4854" s="444">
        <f t="shared" ca="1" si="197"/>
        <v>-1462619036010.6487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-1462619036010.6487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-6094245983.3777027</v>
      </c>
      <c r="L4855" s="444">
        <f t="shared" ca="1" si="197"/>
        <v>-1468713281994.0264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-1468713281994.0264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-6119638674.9751101</v>
      </c>
      <c r="L4856" s="444">
        <f t="shared" ca="1" si="197"/>
        <v>-1474832920669.0015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-1474832920669.0015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-6145137169.4541731</v>
      </c>
      <c r="L4857" s="444">
        <f t="shared" ca="1" si="197"/>
        <v>-1480978057838.4556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-1480978057838.4556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-6170741907.6602316</v>
      </c>
      <c r="L4858" s="444">
        <f t="shared" ca="1" si="197"/>
        <v>-1487148799746.1157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-1487148799746.1157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-6196453332.2754822</v>
      </c>
      <c r="L4859" s="444">
        <f t="shared" ca="1" si="197"/>
        <v>-1493345253078.3911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-1493345253078.3911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-6222271887.8266296</v>
      </c>
      <c r="L4860" s="444">
        <f t="shared" ca="1" si="197"/>
        <v>-1499567524966.2178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-1499567524966.2178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-6248198020.6925735</v>
      </c>
      <c r="L4861" s="444">
        <f t="shared" ca="1" si="197"/>
        <v>-1505815722986.9104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-1505815722986.9104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-6274232179.1121264</v>
      </c>
      <c r="L4862" s="444">
        <f t="shared" ca="1" si="197"/>
        <v>-1512089955166.0225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-1512089955166.0225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-6300374813.1917601</v>
      </c>
      <c r="L4863" s="444">
        <f t="shared" ca="1" si="197"/>
        <v>-1518390329979.2141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-1518390329979.2141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-6326626374.9133921</v>
      </c>
      <c r="L4864" s="444">
        <f t="shared" ca="1" si="197"/>
        <v>-1524716956354.1274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-1524716956354.1274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-6352987318.1421976</v>
      </c>
      <c r="L4865" s="444">
        <f t="shared" ca="1" si="197"/>
        <v>-1531069943672.2695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-1531069943672.2695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-6379458098.6344566</v>
      </c>
      <c r="L4866" s="444">
        <f t="shared" ca="1" si="197"/>
        <v>-1537449401770.9041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-1537449401770.9041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-6406039174.045433</v>
      </c>
      <c r="L4867" s="444">
        <f t="shared" ca="1" si="197"/>
        <v>-1543855440944.9495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-1543855440944.9495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-6432731003.9372892</v>
      </c>
      <c r="L4868" s="444">
        <f t="shared" ca="1" si="197"/>
        <v>-1550288171948.8867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-1550288171948.8867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-6459534049.7870283</v>
      </c>
      <c r="L4869" s="444">
        <f t="shared" ca="1" si="197"/>
        <v>-1556747705998.6738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-1556747705998.6738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-6486448774.9944744</v>
      </c>
      <c r="L4870" s="444">
        <f t="shared" ca="1" si="197"/>
        <v>-1563234154773.6682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-1563234154773.6682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-6513475644.8902845</v>
      </c>
      <c r="L4871" s="444">
        <f t="shared" ca="1" si="197"/>
        <v>-1569747630418.5586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-1569747630418.5586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-6540615126.7439938</v>
      </c>
      <c r="L4872" s="444">
        <f t="shared" ca="1" si="197"/>
        <v>-1576288245545.3025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-1576288245545.3025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-6567867689.7720938</v>
      </c>
      <c r="L4873" s="444">
        <f t="shared" ca="1" si="197"/>
        <v>-1582856113235.0745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-1582856113235.0745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-6595233805.1461439</v>
      </c>
      <c r="L4874" s="444">
        <f t="shared" ca="1" si="197"/>
        <v>-1589451347040.2207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-1589451347040.2207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-6622713946.0009193</v>
      </c>
      <c r="L4875" s="444">
        <f t="shared" ca="1" si="197"/>
        <v>-1596074060986.2217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-1596074060986.2217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-6650308587.4425907</v>
      </c>
      <c r="L4876" s="444">
        <f t="shared" ca="1" si="197"/>
        <v>-1602724369573.6643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-1602724369573.6643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-6678018206.5569344</v>
      </c>
      <c r="L4877" s="444">
        <f t="shared" ca="1" si="197"/>
        <v>-1609402387780.2212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-1609402387780.2212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-6705843282.4175882</v>
      </c>
      <c r="L4878" s="444">
        <f t="shared" ca="1" si="197"/>
        <v>-1616108231062.6387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-1616108231062.6387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-6733784296.0943279</v>
      </c>
      <c r="L4879" s="444">
        <f t="shared" ca="1" si="197"/>
        <v>-1622842015358.7329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-1622842015358.7329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-6761841730.6613874</v>
      </c>
      <c r="L4880" s="444">
        <f t="shared" ca="1" si="197"/>
        <v>-1629603857089.3943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-1629603857089.3943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-6790016071.2058096</v>
      </c>
      <c r="L4881" s="444">
        <f t="shared" ca="1" si="197"/>
        <v>-1636393873160.6001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-1636393873160.6001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-6818307804.8358335</v>
      </c>
      <c r="L4882" s="444">
        <f t="shared" ca="1" si="197"/>
        <v>-1643212180965.436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-1643212180965.436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-6846717420.6893167</v>
      </c>
      <c r="L4883" s="444">
        <f t="shared" ca="1" si="197"/>
        <v>-1650058898386.1252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-1650058898386.1252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-6875245409.9421883</v>
      </c>
      <c r="L4884" s="444">
        <f t="shared" ca="1" si="197"/>
        <v>-1656934143796.0674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-1656934143796.0674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-6903892265.816947</v>
      </c>
      <c r="L4885" s="444">
        <f t="shared" ca="1" si="197"/>
        <v>-1663838036061.8843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-1663838036061.8843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-6932658483.5911846</v>
      </c>
      <c r="L4886" s="444">
        <f t="shared" ca="1" si="197"/>
        <v>-1670770694545.4753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-1670770694545.4753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-6961544560.6061468</v>
      </c>
      <c r="L4887" s="444">
        <f t="shared" ca="1" si="197"/>
        <v>-1677732239106.0815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-1677732239106.0815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-6990550996.2753401</v>
      </c>
      <c r="L4888" s="444">
        <f t="shared" ca="1" si="197"/>
        <v>-1684722790102.3569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-1684722790102.3569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-7019678292.093154</v>
      </c>
      <c r="L4889" s="444">
        <f t="shared" ca="1" si="197"/>
        <v>-1691742468394.4502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-1691742468394.4502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-7048926951.6435423</v>
      </c>
      <c r="L4890" s="444">
        <f t="shared" ca="1" si="197"/>
        <v>-1698791395346.0938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-1698791395346.0938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-7078297480.6087236</v>
      </c>
      <c r="L4891" s="444">
        <f t="shared" ca="1" si="197"/>
        <v>-1705869692826.7024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-1705869692826.7024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-7107790386.7779264</v>
      </c>
      <c r="L4892" s="444">
        <f t="shared" ca="1" si="197"/>
        <v>-1712977483213.4802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-1712977483213.4802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-7137406180.0561686</v>
      </c>
      <c r="L4893" s="444">
        <f t="shared" ca="1" si="197"/>
        <v>-1720114889393.5364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-1720114889393.5364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-7167145372.4730682</v>
      </c>
      <c r="L4894" s="444">
        <f t="shared" ca="1" si="197"/>
        <v>-1727282034766.0095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-1727282034766.0095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-7197008478.1917067</v>
      </c>
      <c r="L4895" s="444">
        <f t="shared" ca="1" si="197"/>
        <v>-1734479043244.2012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-1734479043244.2012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-7226996013.5175037</v>
      </c>
      <c r="L4896" s="444">
        <f t="shared" ca="1" si="197"/>
        <v>-1741706039257.7188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-1741706039257.7188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-7257108496.9071608</v>
      </c>
      <c r="L4897" s="444">
        <f t="shared" ca="1" si="197"/>
        <v>-1748963147754.626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-1748963147754.626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-7287346448.9776077</v>
      </c>
      <c r="L4898" s="444">
        <f t="shared" ca="1" si="197"/>
        <v>-1756250494203.6035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-1756250494203.6035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-7317710392.5150146</v>
      </c>
      <c r="L4899" s="444">
        <f t="shared" ca="1" si="197"/>
        <v>-1763568204596.1187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-1763568204596.1187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-7348200852.4838276</v>
      </c>
      <c r="L4900" s="444">
        <f t="shared" ca="1" si="197"/>
        <v>-1770916405448.6025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-1770916405448.6025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-7378818356.0358429</v>
      </c>
      <c r="L4901" s="444">
        <f t="shared" ca="1" si="197"/>
        <v>-1778295223804.6384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-1778295223804.6384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-7409563432.5193262</v>
      </c>
      <c r="L4902" s="444">
        <f t="shared" ca="1" si="197"/>
        <v>-1785704787237.1577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-1785704787237.1577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-7440436613.4881582</v>
      </c>
      <c r="L4903" s="444">
        <f t="shared" ca="1" si="197"/>
        <v>-1793145223850.6458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-1793145223850.6458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-7471438432.7110243</v>
      </c>
      <c r="L4904" s="444">
        <f t="shared" ca="1" si="197"/>
        <v>-1800616662283.3567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-1800616662283.3567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-7502569426.1806517</v>
      </c>
      <c r="L4905" s="444">
        <f t="shared" ca="1" si="197"/>
        <v>-1808119231709.5374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-1808119231709.5374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-7533830132.1230726</v>
      </c>
      <c r="L4906" s="444">
        <f t="shared" ca="1" si="197"/>
        <v>-1815653061841.6604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-1815653061841.6604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-7565221091.0069189</v>
      </c>
      <c r="L4907" s="444">
        <f t="shared" ca="1" si="197"/>
        <v>-1823218282932.6672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-1823218282932.6672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-7596742845.5527802</v>
      </c>
      <c r="L4908" s="444">
        <f t="shared" ca="1" si="197"/>
        <v>-1830815025778.22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-1830815025778.22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-7628395940.7425833</v>
      </c>
      <c r="L4909" s="444">
        <f t="shared" ca="1" si="197"/>
        <v>-1838443421718.9626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-1838443421718.9626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-7660180923.8290119</v>
      </c>
      <c r="L4910" s="444">
        <f t="shared" ca="1" si="197"/>
        <v>-1846103602642.7917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-1846103602642.7917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-7692098344.344964</v>
      </c>
      <c r="L4911" s="444">
        <f t="shared" ca="1" si="197"/>
        <v>-1853795700987.1367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-1853795700987.1367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-7724148754.1130695</v>
      </c>
      <c r="L4912" s="444">
        <f t="shared" ca="1" si="197"/>
        <v>-1861519849741.2498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-1861519849741.2498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-7756332707.2552071</v>
      </c>
      <c r="L4913" s="444">
        <f t="shared" ca="1" si="197"/>
        <v>-1869276182448.5049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-1869276182448.5049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-7788650760.2021036</v>
      </c>
      <c r="L4914" s="444">
        <f t="shared" ca="1" si="197"/>
        <v>-1877064833208.707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-1877064833208.707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-7821103471.7029467</v>
      </c>
      <c r="L4915" s="444">
        <f t="shared" ca="1" si="197"/>
        <v>-1884885936680.4099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-1884885936680.4099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-7853691402.835041</v>
      </c>
      <c r="L4916" s="444">
        <f t="shared" ca="1" si="197"/>
        <v>-1892739628083.2449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-1892739628083.2449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-7886415117.0135193</v>
      </c>
      <c r="L4917" s="444">
        <f t="shared" ca="1" si="197"/>
        <v>-1900626043200.2583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-1900626043200.2583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-7919275180.0010748</v>
      </c>
      <c r="L4918" s="444">
        <f t="shared" ca="1" si="197"/>
        <v>-1908545318380.2593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-1908545318380.2593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-7952272159.9177465</v>
      </c>
      <c r="L4919" s="444">
        <f t="shared" ca="1" si="197"/>
        <v>-1916497590540.177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-1916497590540.177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-7985406627.2507372</v>
      </c>
      <c r="L4920" s="444">
        <f t="shared" ca="1" si="197"/>
        <v>-1924482997167.4277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-1924482997167.4277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-8018679154.8642807</v>
      </c>
      <c r="L4921" s="444">
        <f t="shared" ca="1" si="197"/>
        <v>-1932501676322.292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-1932501676322.292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-8052090318.0095501</v>
      </c>
      <c r="L4922" s="444">
        <f t="shared" ca="1" si="197"/>
        <v>-1940553766640.3015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-1940553766640.3015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-8085640694.33459</v>
      </c>
      <c r="L4923" s="444">
        <f t="shared" ca="1" si="197"/>
        <v>-1948639407334.636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-1948639407334.636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-8119330863.8943167</v>
      </c>
      <c r="L4924" s="444">
        <f t="shared" ca="1" si="197"/>
        <v>-1956758738198.5303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-1956758738198.5303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-8153161409.1605425</v>
      </c>
      <c r="L4925" s="444">
        <f t="shared" ca="1" si="197"/>
        <v>-1964911899607.6909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-1964911899607.6909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-8187132915.0320454</v>
      </c>
      <c r="L4926" s="444">
        <f t="shared" ca="1" si="197"/>
        <v>-1973099032522.7229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-1973099032522.7229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-8221245968.8446789</v>
      </c>
      <c r="L4927" s="444">
        <f t="shared" ca="1" si="197"/>
        <v>-1981320278491.5676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-1981320278491.5676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-8255501160.3815317</v>
      </c>
      <c r="L4928" s="444">
        <f t="shared" ca="1" si="197"/>
        <v>-1989575779651.9492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-1989575779651.9492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-8289899081.8831215</v>
      </c>
      <c r="L4929" s="444">
        <f t="shared" ca="1" si="197"/>
        <v>-1997865678733.8323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-1997865678733.8323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-8324440328.0576344</v>
      </c>
      <c r="L4930" s="444">
        <f t="shared" ca="1" si="197"/>
        <v>-2006190119061.8899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-2006190119061.8899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-8359125496.0912085</v>
      </c>
      <c r="L4931" s="444">
        <f t="shared" ca="1" si="197"/>
        <v>-2014549244557.9812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-2014549244557.9812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-8393955185.6582537</v>
      </c>
      <c r="L4932" s="444">
        <f t="shared" ca="1" si="197"/>
        <v>-2022943199743.6394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-2022943199743.6394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-8428929998.9318304</v>
      </c>
      <c r="L4933" s="444">
        <f t="shared" ca="1" si="197"/>
        <v>-2031372129742.5713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-2031372129742.5713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-8464050540.5940466</v>
      </c>
      <c r="L4934" s="444">
        <f t="shared" ca="1" si="197"/>
        <v>-2039836180283.1653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-2039836180283.1653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-8499317417.8465223</v>
      </c>
      <c r="L4935" s="444">
        <f t="shared" ca="1" si="197"/>
        <v>-2048335497701.0117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-2048335497701.0117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-8534731240.4208822</v>
      </c>
      <c r="L4936" s="444">
        <f t="shared" ca="1" si="197"/>
        <v>-2056870228941.4326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-2056870228941.4326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-8570292620.5893021</v>
      </c>
      <c r="L4937" s="444">
        <f t="shared" ca="1" si="197"/>
        <v>-2065440521562.022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-2065440521562.022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-8606002173.1750908</v>
      </c>
      <c r="L4938" s="444">
        <f t="shared" ca="1" si="197"/>
        <v>-2074046523735.197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-2074046523735.197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-8641860515.5633202</v>
      </c>
      <c r="L4939" s="444">
        <f t="shared" ca="1" si="197"/>
        <v>-2082688384250.7603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-2082688384250.7603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-8677868267.7115002</v>
      </c>
      <c r="L4940" s="444">
        <f t="shared" ca="1" si="197"/>
        <v>-2091366252518.4717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-2091366252518.4717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-8714026052.1602993</v>
      </c>
      <c r="L4941" s="444">
        <f t="shared" ca="1" si="197"/>
        <v>-2100080278570.6321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-2100080278570.6321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-8750334494.0443001</v>
      </c>
      <c r="L4942" s="444">
        <f t="shared" ca="1" si="197"/>
        <v>-2108830613064.6763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-2108830613064.6763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-8786794221.1028194</v>
      </c>
      <c r="L4943" s="444">
        <f t="shared" ca="1" si="197"/>
        <v>-2117617407285.7791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-2117617407285.7791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-8823405863.6907463</v>
      </c>
      <c r="L4944" s="444">
        <f t="shared" ca="1" si="197"/>
        <v>-2126440813149.4697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-2126440813149.4697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-8860170054.7894554</v>
      </c>
      <c r="L4945" s="444">
        <f t="shared" ca="1" si="197"/>
        <v>-2135300983204.2593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-2135300983204.2593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-8897087430.017746</v>
      </c>
      <c r="L4946" s="444">
        <f t="shared" ca="1" si="197"/>
        <v>-2144198070634.2771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-2144198070634.2771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-8934158627.6428204</v>
      </c>
      <c r="L4947" s="444">
        <f t="shared" ca="1" si="197"/>
        <v>-2153132229261.9199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-2153132229261.9199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-8971384288.5913334</v>
      </c>
      <c r="L4948" s="444">
        <f t="shared" ca="1" si="197"/>
        <v>-2162103613550.5112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-2162103613550.5112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-9008765056.4604626</v>
      </c>
      <c r="L4949" s="444">
        <f t="shared" ca="1" si="197"/>
        <v>-2171112378606.9717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-2171112378606.9717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-9046301577.5290489</v>
      </c>
      <c r="L4950" s="444">
        <f t="shared" ca="1" si="197"/>
        <v>-2180158680184.5007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-2180158680184.5007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-9083994500.7687531</v>
      </c>
      <c r="L4951" s="444">
        <f t="shared" ca="1" si="197"/>
        <v>-2189242674685.2695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-2189242674685.2695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-9121844477.8552895</v>
      </c>
      <c r="L4952" s="444">
        <f t="shared" ca="1" si="197"/>
        <v>-2198364519163.1248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-2198364519163.1248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-9159852163.1796856</v>
      </c>
      <c r="L4953" s="444">
        <f t="shared" ca="1" si="197"/>
        <v>-2207524371326.3042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-2207524371326.3042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-9198018213.8596001</v>
      </c>
      <c r="L4954" s="444">
        <f t="shared" ca="1" si="197"/>
        <v>-2216722389540.1636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-2216722389540.1636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-9236343289.7506809</v>
      </c>
      <c r="L4955" s="444">
        <f t="shared" ca="1" si="197"/>
        <v>-2225958732829.9141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-2225958732829.9141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-9274828053.4579754</v>
      </c>
      <c r="L4956" s="444">
        <f t="shared" ca="1" si="197"/>
        <v>-2235233560883.3721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-2235233560883.3721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-9313473170.3473835</v>
      </c>
      <c r="L4957" s="444">
        <f t="shared" ca="1" si="197"/>
        <v>-2244547034053.7192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-2244547034053.7192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-9352279308.5571632</v>
      </c>
      <c r="L4958" s="444">
        <f t="shared" ca="1" si="197"/>
        <v>-2253899313362.2764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-2253899313362.2764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-9391247139.0094852</v>
      </c>
      <c r="L4959" s="444">
        <f t="shared" ca="1" si="197"/>
        <v>-2263290560501.2856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-2263290560501.2856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-9430377335.4220238</v>
      </c>
      <c r="L4960" s="444">
        <f t="shared" ca="1" si="197"/>
        <v>-2272720937836.7075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-2272720937836.7075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-9469670574.3196144</v>
      </c>
      <c r="L4961" s="444">
        <f t="shared" ca="1" si="197"/>
        <v>-2282190608411.0273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-2282190608411.0273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-9509127535.045948</v>
      </c>
      <c r="L4962" s="444">
        <f t="shared" ca="1" si="197"/>
        <v>-2291699735946.0732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-2291699735946.0732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-9548748899.7753048</v>
      </c>
      <c r="L4963" s="444">
        <f t="shared" ca="1" si="197"/>
        <v>-2301248484845.8486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-2301248484845.8486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-9588535353.5243683</v>
      </c>
      <c r="L4964" s="444">
        <f t="shared" ca="1" si="197"/>
        <v>-2310837020199.373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-2310837020199.373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-9628487584.1640549</v>
      </c>
      <c r="L4965" s="444">
        <f t="shared" ca="1" si="197"/>
        <v>-2320465507783.5371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-2320465507783.5371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-9668606282.4314041</v>
      </c>
      <c r="L4966" s="444">
        <f t="shared" ca="1" si="197"/>
        <v>-2330134114065.9688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-2330134114065.9688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-9708892141.9415359</v>
      </c>
      <c r="L4967" s="444">
        <f t="shared" ca="1" si="197"/>
        <v>-2339843006207.9102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-2339843006207.9102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-9749345859.199625</v>
      </c>
      <c r="L4968" s="444">
        <f t="shared" ca="1" si="197"/>
        <v>-2349592352067.1099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-2349592352067.1099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-9789968133.612957</v>
      </c>
      <c r="L4969" s="444">
        <f t="shared" ca="1" si="197"/>
        <v>-2359382320200.7227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-2359382320200.7227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-9830759667.5030117</v>
      </c>
      <c r="L4970" s="444">
        <f t="shared" ca="1" si="197"/>
        <v>-2369213079868.2256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-2369213079868.2256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-9871721166.1176071</v>
      </c>
      <c r="L4971" s="444">
        <f t="shared" ca="1" si="197"/>
        <v>-2379084801034.3433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-2379084801034.3433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-9912853337.6430969</v>
      </c>
      <c r="L4972" s="444">
        <f t="shared" ca="1" si="197"/>
        <v>-2388997654371.9863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-2388997654371.9863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-9954156893.21661</v>
      </c>
      <c r="L4973" s="444">
        <f t="shared" ca="1" si="197"/>
        <v>-2398951811265.2031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-2398951811265.2031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-9995632546.9383469</v>
      </c>
      <c r="L4974" s="444">
        <f t="shared" ca="1" si="197"/>
        <v>-2408947443812.1416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-2408947443812.1416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-10037281015.883923</v>
      </c>
      <c r="L4975" s="444">
        <f t="shared" ca="1" si="197"/>
        <v>-2418984724828.0254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-2418984724828.0254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-10079103020.116772</v>
      </c>
      <c r="L4976" s="444">
        <f t="shared" ca="1" si="197"/>
        <v>-2429063827848.1421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-2429063827848.1421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-10121099282.700592</v>
      </c>
      <c r="L4977" s="444">
        <f t="shared" ca="1" si="197"/>
        <v>-2439184927130.8428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-2439184927130.8428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-10163270529.711845</v>
      </c>
      <c r="L4978" s="444">
        <f t="shared" ca="1" si="197"/>
        <v>-2449348197660.5547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-2449348197660.5547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-10205617490.252312</v>
      </c>
      <c r="L4979" s="444">
        <f t="shared" ca="1" si="197"/>
        <v>-2459553815150.8071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-2459553815150.8071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-10248140896.461697</v>
      </c>
      <c r="L4980" s="444">
        <f t="shared" ca="1" si="197"/>
        <v>-2469801956047.269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-2469801956047.269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-10290841483.530287</v>
      </c>
      <c r="L4981" s="444">
        <f t="shared" ca="1" si="197"/>
        <v>-2480092797530.7993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-2480092797530.7993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-10333719989.711664</v>
      </c>
      <c r="L4982" s="444">
        <f t="shared" ca="1" si="197"/>
        <v>-2490426517520.5107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-2490426517520.5107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-10376777156.335461</v>
      </c>
      <c r="L4983" s="444">
        <f t="shared" ca="1" si="197"/>
        <v>-2500803294676.8462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-2500803294676.8462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-10420013727.820192</v>
      </c>
      <c r="L4984" s="444">
        <f t="shared" ca="1" si="197"/>
        <v>-2511223308404.6665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-2511223308404.6665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-10463430451.68611</v>
      </c>
      <c r="L4985" s="444">
        <f t="shared" ca="1" si="197"/>
        <v>-2521686738856.3525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-2521686738856.3525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-10507028078.568136</v>
      </c>
      <c r="L4986" s="444">
        <f t="shared" ca="1" si="197"/>
        <v>-2532193766934.9209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-2532193766934.9209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-10550807362.228836</v>
      </c>
      <c r="L4987" s="444">
        <f t="shared" ca="1" si="197"/>
        <v>-2542744574297.1499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-2542744574297.1499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-10594769059.571457</v>
      </c>
      <c r="L4988" s="444">
        <f t="shared" ca="1" si="197"/>
        <v>-2553339343356.7212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-2553339343356.7212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-10638913930.653006</v>
      </c>
      <c r="L4989" s="444">
        <f t="shared" ca="1" si="197"/>
        <v>-2563978257287.374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-2563978257287.374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-10683242738.697392</v>
      </c>
      <c r="L4990" s="444">
        <f t="shared" ca="1" si="197"/>
        <v>-2574661500026.0713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-2574661500026.0713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-10727756250.108631</v>
      </c>
      <c r="L4991" s="444">
        <f t="shared" ca="1" si="197"/>
        <v>-2585389256276.1797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-2585389256276.1797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-10772455234.484081</v>
      </c>
      <c r="L4992" s="444">
        <f t="shared" ca="1" si="197"/>
        <v>-2596161711510.6636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-2596161711510.6636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-10817340464.627766</v>
      </c>
      <c r="L4993" s="444">
        <f t="shared" ca="1" si="197"/>
        <v>-2606979051975.2915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-2606979051975.2915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-10862412716.563715</v>
      </c>
      <c r="L4994" s="444">
        <f t="shared" ca="1" si="197"/>
        <v>-2617841464691.855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-2617841464691.855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-10907672769.549397</v>
      </c>
      <c r="L4995" s="444">
        <f t="shared" ca="1" si="197"/>
        <v>-2628749137461.4043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-2628749137461.4043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-10953121406.089184</v>
      </c>
      <c r="L4996" s="444">
        <f t="shared" ca="1" si="197"/>
        <v>-2639702258867.4937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-2639702258867.4937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-10998759411.947889</v>
      </c>
      <c r="L4997" s="444">
        <f t="shared" ca="1" si="197"/>
        <v>-2650701018279.4414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-2650701018279.4414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-11044587576.164339</v>
      </c>
      <c r="L4998" s="444">
        <f t="shared" ca="1" si="197"/>
        <v>-2661745605855.606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-2661745605855.606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-11090606691.065025</v>
      </c>
      <c r="L4999" s="444">
        <f t="shared" ca="1" si="197"/>
        <v>-2672836212546.6709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-2672836212546.6709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-11136817552.277796</v>
      </c>
      <c r="L5000" s="444">
        <f t="shared" ca="1" si="197"/>
        <v>-2683973030098.9487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-2683973030098.9487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-11183220958.745619</v>
      </c>
      <c r="L5001" s="444">
        <f t="shared" ca="1" si="197"/>
        <v>-2695156251057.6943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-2695156251057.6943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-11229817712.740393</v>
      </c>
      <c r="L5002" s="444">
        <f t="shared" ca="1" si="197"/>
        <v>-2706386068770.4346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-2706386068770.4346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-11276608619.87681</v>
      </c>
      <c r="L5003" s="444">
        <f t="shared" ca="1" si="197"/>
        <v>-2717662677390.3115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-2717662677390.3115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-11323594489.126297</v>
      </c>
      <c r="L5004" s="444">
        <f t="shared" ca="1" si="197"/>
        <v>-2728986271879.438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-2728986271879.438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-11370776132.830992</v>
      </c>
      <c r="L5005" s="444">
        <f t="shared" ca="1" si="197"/>
        <v>-2740357048012.269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-2740357048012.269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-11418154366.717787</v>
      </c>
      <c r="L5006" s="444">
        <f t="shared" ca="1" si="197"/>
        <v>-2751775202378.9868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-2751775202378.9868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-11465730009.912445</v>
      </c>
      <c r="L5007" s="444">
        <f t="shared" ca="1" si="197"/>
        <v>-2763240932388.8994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-2763240932388.8994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-11513503884.953747</v>
      </c>
      <c r="L5008" s="444">
        <f t="shared" ca="1" si="197"/>
        <v>-2774754436273.853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-2774754436273.853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-11561476817.80772</v>
      </c>
      <c r="L5009" s="444">
        <f t="shared" ca="1" si="197"/>
        <v>-2786315913091.6606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-2786315913091.6606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-11609649637.88192</v>
      </c>
      <c r="L5010" s="444">
        <f t="shared" ca="1" si="197"/>
        <v>-2797925562729.5425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-2797925562729.5425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-11658023178.039761</v>
      </c>
      <c r="L5011" s="444">
        <f t="shared" ca="1" si="197"/>
        <v>-2809583585907.582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-2809583585907.582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-11706598274.614925</v>
      </c>
      <c r="L5012" s="444">
        <f t="shared" ca="1" si="197"/>
        <v>-2821290184182.1968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-2821290184182.1968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-11755375767.425819</v>
      </c>
      <c r="L5013" s="444">
        <f t="shared" ca="1" si="197"/>
        <v>-2833045559949.6226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-2833045559949.6226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-11804356499.790094</v>
      </c>
      <c r="L5014" s="444">
        <f t="shared" ca="1" si="197"/>
        <v>-2844849916449.4126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-2844849916449.4126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-11853541318.539219</v>
      </c>
      <c r="L5015" s="444">
        <f t="shared" ca="1" si="197"/>
        <v>-2856703457767.9517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-2856703457767.9517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-11902931074.033133</v>
      </c>
      <c r="L5016" s="444">
        <f t="shared" ca="1" si="197"/>
        <v>-2868606388841.9849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-2868606388841.9849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-11952526620.174936</v>
      </c>
      <c r="L5017" s="444">
        <f t="shared" ca="1" si="197"/>
        <v>-2880558915462.1597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-2880558915462.1597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-12002328814.425665</v>
      </c>
      <c r="L5018" s="444">
        <f t="shared" ca="1" si="197"/>
        <v>-2892561244276.5854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-2892561244276.5854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-12052338517.819105</v>
      </c>
      <c r="L5019" s="444">
        <f t="shared" ca="1" si="197"/>
        <v>-2904613582794.4048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-2904613582794.4048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-12102556594.976686</v>
      </c>
      <c r="L5020" s="444">
        <f t="shared" ca="1" si="197"/>
        <v>-2916716139389.3813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-2916716139389.3813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-12152983914.122421</v>
      </c>
      <c r="L5021" s="444">
        <f t="shared" ca="1" si="197"/>
        <v>-2928869123303.5039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-2928869123303.5039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-12203621347.097933</v>
      </c>
      <c r="L5022" s="444">
        <f t="shared" ca="1" si="197"/>
        <v>-2941072744650.6021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-2941072744650.6021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-12254469769.377508</v>
      </c>
      <c r="L5023" s="444">
        <f t="shared" ca="1" si="197"/>
        <v>-2953327214419.9795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-2953327214419.9795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-12305530060.083248</v>
      </c>
      <c r="L5024" s="444">
        <f t="shared" ca="1" si="197"/>
        <v>-2965632744480.0625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-2965632744480.0625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-12356803102.000259</v>
      </c>
      <c r="L5025" s="444">
        <f t="shared" ca="1" si="197"/>
        <v>-2977989547582.063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-2977989547582.063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-12408289781.591928</v>
      </c>
      <c r="L5026" s="444">
        <f t="shared" ca="1" si="197"/>
        <v>-2990397837363.6548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-2990397837363.6548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-12459990989.015228</v>
      </c>
      <c r="L5027" s="444">
        <f t="shared" ca="1" si="197"/>
        <v>-3002857828352.6699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-3002857828352.6699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-12511907618.136124</v>
      </c>
      <c r="L5028" s="444">
        <f t="shared" ca="1" si="197"/>
        <v>-3015369735970.8062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-3015369735970.8062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-12564040566.545025</v>
      </c>
      <c r="L5029" s="444">
        <f t="shared" ca="1" si="197"/>
        <v>-3027933776537.3511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-3027933776537.3511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-12616390735.572296</v>
      </c>
      <c r="L5030" s="444">
        <f t="shared" ca="1" si="197"/>
        <v>-3040550167272.9233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-3040550167272.9233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-12668959030.303846</v>
      </c>
      <c r="L5031" s="444">
        <f t="shared" ca="1" si="197"/>
        <v>-3053219126303.2271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-3053219126303.2271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-12721746359.596779</v>
      </c>
      <c r="L5032" s="444">
        <f t="shared" ca="1" si="197"/>
        <v>-3065940872662.8237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-3065940872662.8237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-12774753636.095098</v>
      </c>
      <c r="L5033" s="444">
        <f t="shared" ca="1" si="197"/>
        <v>-3078715626298.9189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-3078715626298.9189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-12827981776.245495</v>
      </c>
      <c r="L5034" s="444">
        <f t="shared" ca="1" si="197"/>
        <v>-3091543608075.1646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-3091543608075.1646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-12881431700.313185</v>
      </c>
      <c r="L5035" s="444">
        <f t="shared" ca="1" si="197"/>
        <v>-3104425039775.4775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-3104425039775.4775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-12935104332.397823</v>
      </c>
      <c r="L5036" s="444">
        <f t="shared" ca="1" si="197"/>
        <v>-3117360144107.8755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-3117360144107.8755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-12989000600.449482</v>
      </c>
      <c r="L5037" s="444">
        <f t="shared" ca="1" si="197"/>
        <v>-3130349144708.3252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-3130349144708.3252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-13043121436.284689</v>
      </c>
      <c r="L5038" s="444">
        <f t="shared" ca="1" si="197"/>
        <v>-3143392266144.6099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-3143392266144.6099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-13097467775.602541</v>
      </c>
      <c r="L5039" s="444">
        <f t="shared" ca="1" si="197"/>
        <v>-3156489733920.2124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-3156489733920.2124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-13152040558.000885</v>
      </c>
      <c r="L5040" s="444">
        <f t="shared" ca="1" si="197"/>
        <v>-3169641774478.2134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-3169641774478.2134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-13206840726.992556</v>
      </c>
      <c r="L5041" s="444">
        <f t="shared" ca="1" si="197"/>
        <v>-3182848615205.2061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-3182848615205.2061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-13261869230.021692</v>
      </c>
      <c r="L5042" s="444">
        <f t="shared" ca="1" si="197"/>
        <v>-3196110484435.2275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-3196110484435.2275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-13317127018.480114</v>
      </c>
      <c r="L5043" s="444">
        <f t="shared" ca="1" si="197"/>
        <v>-3209427611453.7075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-3209427611453.7075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-13372615047.723782</v>
      </c>
      <c r="L5044" s="444">
        <f t="shared" ca="1" si="197"/>
        <v>-3222800226501.4312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-3222800226501.4312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-13428334277.089296</v>
      </c>
      <c r="L5045" s="444">
        <f t="shared" ca="1" si="197"/>
        <v>-3236228560778.5205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-3236228560778.5205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-13484285669.910501</v>
      </c>
      <c r="L5046" s="444">
        <f t="shared" ca="1" si="197"/>
        <v>-3249712846448.4312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-3249712846448.4312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-13540470193.53513</v>
      </c>
      <c r="L5047" s="444">
        <f t="shared" ca="1" si="197"/>
        <v>-3263253316641.9663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-3263253316641.9663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-13596888819.341526</v>
      </c>
      <c r="L5048" s="444">
        <f t="shared" ca="1" si="197"/>
        <v>-3276850205461.3076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-3276850205461.3076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-13653542522.755447</v>
      </c>
      <c r="L5049" s="444">
        <f t="shared" ca="1" si="197"/>
        <v>-3290503747984.063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-3290503747984.063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-13710432283.26693</v>
      </c>
      <c r="L5050" s="444">
        <f t="shared" ca="1" si="197"/>
        <v>-3304214180267.3301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-3304214180267.3301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-13767559084.447208</v>
      </c>
      <c r="L5051" s="444">
        <f t="shared" ca="1" si="197"/>
        <v>-3317981739351.7773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-3317981739351.7773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-13824923913.965738</v>
      </c>
      <c r="L5052" s="444">
        <f t="shared" ca="1" si="197"/>
        <v>-3331806663265.7432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-3331806663265.7432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-13882527763.607264</v>
      </c>
      <c r="L5053" s="444">
        <f t="shared" ca="1" si="197"/>
        <v>-3345689191029.3506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-3345689191029.3506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-13940371629.288961</v>
      </c>
      <c r="L5054" s="444">
        <f t="shared" ca="1" si="197"/>
        <v>-3359629562658.6396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-3359629562658.6396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-13998456511.077665</v>
      </c>
      <c r="L5055" s="444">
        <f t="shared" ca="1" si="197"/>
        <v>-3373628019169.7173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-3373628019169.7173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-14056783413.207155</v>
      </c>
      <c r="L5056" s="444">
        <f t="shared" ca="1" si="197"/>
        <v>-3387684802582.9243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-3387684802582.9243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-14115353344.095518</v>
      </c>
      <c r="L5057" s="444">
        <f t="shared" ca="1" si="197"/>
        <v>-3401800155927.02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-3401800155927.02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-14174167316.362583</v>
      </c>
      <c r="L5058" s="444">
        <f t="shared" ca="1" si="197"/>
        <v>-3415974323243.3828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-3415974323243.3828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-14233226346.847427</v>
      </c>
      <c r="L5059" s="444">
        <f t="shared" ca="1" si="197"/>
        <v>-3430207549590.2305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-3430207549590.2305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-14292531456.625961</v>
      </c>
      <c r="L5060" s="444">
        <f t="shared" ca="1" si="197"/>
        <v>-3444500081046.8564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-3444500081046.8564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-14352083671.028568</v>
      </c>
      <c r="L5061" s="444">
        <f t="shared" ca="1" si="197"/>
        <v>-3458852164717.8853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-3458852164717.8853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-14411884019.657854</v>
      </c>
      <c r="L5062" s="444">
        <f t="shared" ca="1" si="197"/>
        <v>-3473264048737.543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-3473264048737.543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-14471933536.406431</v>
      </c>
      <c r="L5063" s="444">
        <f t="shared" ca="1" si="197"/>
        <v>-3487735982273.9492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-3487735982273.9492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-14532233259.474789</v>
      </c>
      <c r="L5064" s="444">
        <f t="shared" ca="1" si="197"/>
        <v>-3502268215533.4238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-3502268215533.4238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-14592784231.389267</v>
      </c>
      <c r="L5065" s="444">
        <f t="shared" ca="1" si="197"/>
        <v>-3516860999764.813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-3516860999764.813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-14653587499.020054</v>
      </c>
      <c r="L5066" s="444">
        <f t="shared" ca="1" si="197"/>
        <v>-3531514587263.833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-3531514587263.833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-14714644113.599304</v>
      </c>
      <c r="L5067" s="444">
        <f t="shared" ca="1" si="197"/>
        <v>-3546229231377.4321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-3546229231377.4321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-14775955130.7393</v>
      </c>
      <c r="L5068" s="444">
        <f t="shared" ca="1" si="197"/>
        <v>-3561005186508.1714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-3561005186508.1714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-14837521610.450714</v>
      </c>
      <c r="L5069" s="444">
        <f t="shared" ca="1" si="197"/>
        <v>-3575842708118.6221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-3575842708118.6221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-14899344617.160923</v>
      </c>
      <c r="L5070" s="444">
        <f t="shared" ca="1" si="197"/>
        <v>-3590742052735.7832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-3590742052735.7832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-14961425219.73243</v>
      </c>
      <c r="L5071" s="444">
        <f t="shared" ca="1" si="197"/>
        <v>-3605703477955.5156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-3605703477955.5156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-15023764491.481316</v>
      </c>
      <c r="L5072" s="444">
        <f t="shared" ca="1" si="197"/>
        <v>-3620727242446.9971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-3620727242446.9971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-15086363510.195818</v>
      </c>
      <c r="L5073" s="444">
        <f t="shared" ca="1" si="197"/>
        <v>-3635813605957.1929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-3635813605957.1929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-15149223358.15497</v>
      </c>
      <c r="L5074" s="444">
        <f t="shared" ca="1" si="197"/>
        <v>-3650962829315.3477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-3650962829315.3477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-15212345122.147282</v>
      </c>
      <c r="L5075" s="444">
        <f t="shared" ca="1" si="197"/>
        <v>-3666175174437.4951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-3666175174437.4951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-15275729893.489563</v>
      </c>
      <c r="L5076" s="444">
        <f t="shared" ca="1" si="197"/>
        <v>-3681450904330.9849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-3681450904330.9849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-15339378768.045771</v>
      </c>
      <c r="L5077" s="444">
        <f t="shared" ca="1" si="197"/>
        <v>-3696790283099.0308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-3696790283099.0308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-15403292846.245964</v>
      </c>
      <c r="L5078" s="444">
        <f t="shared" ca="1" si="197"/>
        <v>-3712193575945.2769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-3712193575945.2769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-15467473233.105318</v>
      </c>
      <c r="L5079" s="444">
        <f t="shared" ca="1" si="197"/>
        <v>-3727661049178.3823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-3727661049178.3823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-15531921038.243261</v>
      </c>
      <c r="L5080" s="444">
        <f t="shared" ca="1" si="197"/>
        <v>-3743192970216.6255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-3743192970216.6255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-15596637375.902605</v>
      </c>
      <c r="L5081" s="444">
        <f t="shared" ca="1" si="197"/>
        <v>-3758789607592.5283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-3758789607592.5283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-15661623364.96887</v>
      </c>
      <c r="L5082" s="444">
        <f t="shared" ca="1" si="197"/>
        <v>-3774451230957.4971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-3774451230957.4971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-15726880128.989569</v>
      </c>
      <c r="L5083" s="444">
        <f t="shared" ca="1" si="197"/>
        <v>-3790178111086.4868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-3790178111086.4868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-15792408796.193693</v>
      </c>
      <c r="L5084" s="444">
        <f t="shared" ca="1" si="197"/>
        <v>-3805970519882.6807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-3805970519882.6807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-15858210499.511169</v>
      </c>
      <c r="L5085" s="444">
        <f t="shared" ca="1" si="197"/>
        <v>-3821828730382.1919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-3821828730382.1919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-15924286376.592464</v>
      </c>
      <c r="L5086" s="444">
        <f t="shared" ca="1" si="197"/>
        <v>-3837753016758.7842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-3837753016758.7842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-15990637569.82827</v>
      </c>
      <c r="L5087" s="444">
        <f t="shared" ca="1" si="197"/>
        <v>-3853743654328.6123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-3853743654328.6123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-16057265226.369217</v>
      </c>
      <c r="L5088" s="444">
        <f t="shared" ca="1" si="197"/>
        <v>-3869800919554.9814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-3869800919554.9814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-16124170498.145756</v>
      </c>
      <c r="L5089" s="444">
        <f t="shared" ca="1" si="197"/>
        <v>-3885925090053.1274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-3885925090053.1274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-16191354541.888029</v>
      </c>
      <c r="L5090" s="444">
        <f t="shared" ca="1" si="197"/>
        <v>-3902116444595.0156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-3902116444595.0156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-16258818519.145899</v>
      </c>
      <c r="L5091" s="444">
        <f t="shared" ca="1" si="197"/>
        <v>-3918375263114.1616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-3918375263114.1616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-16326563596.309008</v>
      </c>
      <c r="L5092" s="444">
        <f t="shared" ca="1" si="197"/>
        <v>-3934701826710.4707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-3934701826710.4707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-16394590944.626961</v>
      </c>
      <c r="L5093" s="444">
        <f t="shared" ca="1" si="197"/>
        <v>-3951096417655.0977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-3951096417655.0977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-16462901740.22957</v>
      </c>
      <c r="L5094" s="444">
        <f t="shared" ca="1" si="197"/>
        <v>-3967559319395.3271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-3967559319395.3271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-16531497164.147196</v>
      </c>
      <c r="L5095" s="444">
        <f t="shared" ca="1" si="197"/>
        <v>-3984090816559.4741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-3984090816559.4741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-16600378402.331142</v>
      </c>
      <c r="L5096" s="444">
        <f t="shared" ca="1" si="197"/>
        <v>-4000691194961.8052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-4000691194961.8052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-16669546645.674187</v>
      </c>
      <c r="L5097" s="444">
        <f t="shared" ca="1" si="197"/>
        <v>-4017360741607.4795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-4017360741607.4795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-16739003090.031164</v>
      </c>
      <c r="L5098" s="444">
        <f t="shared" ca="1" si="197"/>
        <v>-4034099744697.5107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-4034099744697.5107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-16808748936.239626</v>
      </c>
      <c r="L5099" s="444">
        <f t="shared" ca="1" si="197"/>
        <v>-4050908493633.7505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-4050908493633.7505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-16878785390.140627</v>
      </c>
      <c r="L5100" s="444">
        <f t="shared" ca="1" si="197"/>
        <v>-4067787279023.8911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-4067787279023.8911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-16949113662.599546</v>
      </c>
      <c r="L5101" s="444">
        <f t="shared" ca="1" si="197"/>
        <v>-4084736392686.4907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-4084736392686.4907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-17019734969.527044</v>
      </c>
      <c r="L5102" s="444">
        <f t="shared" ca="1" si="197"/>
        <v>-4101756127656.0176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-4101756127656.0176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-17090650531.900072</v>
      </c>
      <c r="L5103" s="444">
        <f t="shared" ca="1" si="197"/>
        <v>-4118846778187.9175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-4118846778187.9175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-17161861575.78299</v>
      </c>
      <c r="L5104" s="444">
        <f t="shared" ca="1" si="197"/>
        <v>-4136008639763.7007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-4136008639763.7007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-17233369332.348755</v>
      </c>
      <c r="L5105" s="444">
        <f t="shared" ca="1" si="197"/>
        <v>-4153242009096.0493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-4153242009096.0493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-17305175037.900204</v>
      </c>
      <c r="L5106" s="444">
        <f t="shared" ca="1" si="197"/>
        <v>-4170547184133.9497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-4170547184133.9497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-17377279933.891457</v>
      </c>
      <c r="L5107" s="444">
        <f t="shared" ca="1" si="197"/>
        <v>-4187924464067.8413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-4187924464067.8413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-17449685266.949337</v>
      </c>
      <c r="L5108" s="444">
        <f t="shared" ref="L5108:L5362" ca="1" si="202">I5108-J5108+K5108</f>
        <v>-4205374149334.7905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-4205374149334.7905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-17522392288.894962</v>
      </c>
      <c r="L5109" s="444">
        <f t="shared" ca="1" si="202"/>
        <v>-4222896541623.6855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-4222896541623.6855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-17595402256.765358</v>
      </c>
      <c r="L5110" s="444">
        <f t="shared" ca="1" si="202"/>
        <v>-4240491943880.4507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-4240491943880.4507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-17668716432.835213</v>
      </c>
      <c r="L5111" s="444">
        <f t="shared" ca="1" si="202"/>
        <v>-4258160660313.2861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-4258160660313.2861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-17742336084.638691</v>
      </c>
      <c r="L5112" s="444">
        <f t="shared" ca="1" si="202"/>
        <v>-4275902996397.9248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-4275902996397.9248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-17816262484.991352</v>
      </c>
      <c r="L5113" s="444">
        <f t="shared" ca="1" si="202"/>
        <v>-4293719258882.916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-4293719258882.916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-17890496912.01215</v>
      </c>
      <c r="L5114" s="444">
        <f t="shared" ca="1" si="202"/>
        <v>-4311609755794.9282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-4311609755794.9282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-17965040649.145535</v>
      </c>
      <c r="L5115" s="444">
        <f t="shared" ca="1" si="202"/>
        <v>-4329574796444.0737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-4329574796444.0737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-18039894985.18364</v>
      </c>
      <c r="L5116" s="444">
        <f t="shared" ca="1" si="202"/>
        <v>-4347614691429.2573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-4347614691429.2573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-18115061214.28857</v>
      </c>
      <c r="L5117" s="444">
        <f t="shared" ca="1" si="202"/>
        <v>-4365729752643.5459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-4365729752643.5459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-18190540636.014771</v>
      </c>
      <c r="L5118" s="444">
        <f t="shared" ca="1" si="202"/>
        <v>-4383920293279.5605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-4383920293279.5605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-18266334555.331505</v>
      </c>
      <c r="L5119" s="444">
        <f t="shared" ca="1" si="202"/>
        <v>-4402186627834.8916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-4402186627834.8916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-18342444282.645382</v>
      </c>
      <c r="L5120" s="444">
        <f t="shared" ca="1" si="202"/>
        <v>-4420529072117.5371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-4420529072117.5371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-18418871133.823071</v>
      </c>
      <c r="L5121" s="444">
        <f t="shared" ca="1" si="202"/>
        <v>-4438947943251.3604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-4438947943251.3604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-18495616430.214001</v>
      </c>
      <c r="L5122" s="444">
        <f t="shared" ca="1" si="202"/>
        <v>-4457443559681.5742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-4457443559681.5742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-18572681498.673225</v>
      </c>
      <c r="L5123" s="444">
        <f t="shared" ca="1" si="202"/>
        <v>-4476016241180.2471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-4476016241180.2471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-18650067671.584362</v>
      </c>
      <c r="L5124" s="444">
        <f t="shared" ca="1" si="202"/>
        <v>-4494666308851.8311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-4494666308851.8311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-18727776286.882629</v>
      </c>
      <c r="L5125" s="444">
        <f t="shared" ca="1" si="202"/>
        <v>-4513394085138.7139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-4513394085138.7139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-18805808688.077972</v>
      </c>
      <c r="L5126" s="444">
        <f t="shared" ca="1" si="202"/>
        <v>-4532199893826.792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-4532199893826.792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-18884166224.278301</v>
      </c>
      <c r="L5127" s="444">
        <f t="shared" ca="1" si="202"/>
        <v>-4551084060051.0703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-4551084060051.0703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-18962850250.212791</v>
      </c>
      <c r="L5128" s="444">
        <f t="shared" ca="1" si="202"/>
        <v>-4570046910301.2832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-4570046910301.2832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-19041862126.255348</v>
      </c>
      <c r="L5129" s="444">
        <f t="shared" ca="1" si="202"/>
        <v>-4589088772427.5381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-4589088772427.5381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-19121203218.448074</v>
      </c>
      <c r="L5130" s="444">
        <f t="shared" ca="1" si="202"/>
        <v>-4608209975645.9863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-4608209975645.9863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-19200874898.524944</v>
      </c>
      <c r="L5131" s="444">
        <f t="shared" ca="1" si="202"/>
        <v>-4627410850544.5117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-4627410850544.5117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-19280878543.935467</v>
      </c>
      <c r="L5132" s="444">
        <f t="shared" ca="1" si="202"/>
        <v>-4646691729088.4473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-4646691729088.4473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-19361215537.86853</v>
      </c>
      <c r="L5133" s="444">
        <f t="shared" ca="1" si="202"/>
        <v>-4666052944626.3154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-4666052944626.3154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-19441887269.276314</v>
      </c>
      <c r="L5134" s="444">
        <f t="shared" ca="1" si="202"/>
        <v>-4685494831895.5918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-4685494831895.5918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-19522895132.8983</v>
      </c>
      <c r="L5135" s="444">
        <f t="shared" ca="1" si="202"/>
        <v>-4705017727028.4902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-4705017727028.4902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-19604240529.285378</v>
      </c>
      <c r="L5136" s="444">
        <f t="shared" ca="1" si="202"/>
        <v>-4724621967557.7754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-4724621967557.7754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-19685924864.824062</v>
      </c>
      <c r="L5137" s="444">
        <f t="shared" ca="1" si="202"/>
        <v>-4744307892422.5996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-4744307892422.5996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-19767949551.76083</v>
      </c>
      <c r="L5138" s="444">
        <f t="shared" ca="1" si="202"/>
        <v>-4764075841974.3604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-4764075841974.3604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-19850316008.226501</v>
      </c>
      <c r="L5139" s="444">
        <f t="shared" ca="1" si="202"/>
        <v>-4783926157982.5869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-4783926157982.5869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-19933025658.26078</v>
      </c>
      <c r="L5140" s="444">
        <f t="shared" ca="1" si="202"/>
        <v>-4803859183640.8477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-4803859183640.8477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-20016079931.836864</v>
      </c>
      <c r="L5141" s="444">
        <f t="shared" ca="1" si="202"/>
        <v>-4823875263572.6846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-4823875263572.6846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-20099480264.886185</v>
      </c>
      <c r="L5142" s="444">
        <f t="shared" ca="1" si="202"/>
        <v>-4843974743837.5703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-4843974743837.5703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-20183228099.323208</v>
      </c>
      <c r="L5143" s="444">
        <f t="shared" ca="1" si="202"/>
        <v>-4864157971936.8936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-4864157971936.8936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-20267324883.070389</v>
      </c>
      <c r="L5144" s="444">
        <f t="shared" ca="1" si="202"/>
        <v>-4884425296819.9639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-4884425296819.9639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-20351772070.083183</v>
      </c>
      <c r="L5145" s="444">
        <f t="shared" ca="1" si="202"/>
        <v>-4904777068890.0469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-4904777068890.0469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-20436571120.375195</v>
      </c>
      <c r="L5146" s="444">
        <f t="shared" ca="1" si="202"/>
        <v>-4925213640010.4219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-4925213640010.4219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-20521723500.043423</v>
      </c>
      <c r="L5147" s="444">
        <f t="shared" ca="1" si="202"/>
        <v>-4945735363510.4648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-4945735363510.4648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-20607230681.293602</v>
      </c>
      <c r="L5148" s="444">
        <f t="shared" ca="1" si="202"/>
        <v>-4966342594191.7588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-4966342594191.7588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-20693094142.46566</v>
      </c>
      <c r="L5149" s="444">
        <f t="shared" ca="1" si="202"/>
        <v>-4987035688334.2246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-4987035688334.2246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-20779315368.059269</v>
      </c>
      <c r="L5150" s="444">
        <f t="shared" ca="1" si="202"/>
        <v>-5007815003702.2842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-5007815003702.2842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-20865895848.759518</v>
      </c>
      <c r="L5151" s="444">
        <f t="shared" ca="1" si="202"/>
        <v>-5028680899551.0439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-5028680899551.0439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-20952837081.462685</v>
      </c>
      <c r="L5152" s="444">
        <f t="shared" ca="1" si="202"/>
        <v>-5049633736632.5068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-5049633736632.5068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-21040140569.302113</v>
      </c>
      <c r="L5153" s="444">
        <f t="shared" ca="1" si="202"/>
        <v>-5070673877201.8086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-5070673877201.8086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-21127807821.674202</v>
      </c>
      <c r="L5154" s="444">
        <f t="shared" ca="1" si="202"/>
        <v>-5091801685023.4824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-5091801685023.4824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-21215840354.264511</v>
      </c>
      <c r="L5155" s="444">
        <f t="shared" ca="1" si="202"/>
        <v>-5113017525377.7471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-5113017525377.7471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-21304239689.073944</v>
      </c>
      <c r="L5156" s="444">
        <f t="shared" ca="1" si="202"/>
        <v>-5134321765066.8213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-5134321765066.8213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-21393007354.445087</v>
      </c>
      <c r="L5157" s="444">
        <f t="shared" ca="1" si="202"/>
        <v>-5155714772421.2666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-5155714772421.2666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-21482144885.088612</v>
      </c>
      <c r="L5158" s="444">
        <f t="shared" ca="1" si="202"/>
        <v>-5177196917306.3555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-5177196917306.3555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-21571653822.109814</v>
      </c>
      <c r="L5159" s="444">
        <f t="shared" ca="1" si="202"/>
        <v>-5198768571128.4648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-5198768571128.4648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-21661535713.035271</v>
      </c>
      <c r="L5160" s="444">
        <f t="shared" ca="1" si="202"/>
        <v>-5220430106841.5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-5220430106841.5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-21751792111.839584</v>
      </c>
      <c r="L5161" s="444">
        <f t="shared" ca="1" si="202"/>
        <v>-5242181898953.3398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-5242181898953.3398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-21842424578.972248</v>
      </c>
      <c r="L5162" s="444">
        <f t="shared" ca="1" si="202"/>
        <v>-5264024323532.3125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-5264024323532.3125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-21933434681.384636</v>
      </c>
      <c r="L5163" s="444">
        <f t="shared" ca="1" si="202"/>
        <v>-5285957758213.6973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-5285957758213.6973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-22024823992.557072</v>
      </c>
      <c r="L5164" s="444">
        <f t="shared" ca="1" si="202"/>
        <v>-5307982582206.2539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-5307982582206.2539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-22116594092.526058</v>
      </c>
      <c r="L5165" s="444">
        <f t="shared" ca="1" si="202"/>
        <v>-5330099176298.7803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-5330099176298.7803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-22208746567.911583</v>
      </c>
      <c r="L5166" s="444">
        <f t="shared" ca="1" si="202"/>
        <v>-5352307922866.6914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-5352307922866.6914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-22301283011.944546</v>
      </c>
      <c r="L5167" s="444">
        <f t="shared" ca="1" si="202"/>
        <v>-5374609205878.6357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-5374609205878.6357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-22394205024.494316</v>
      </c>
      <c r="L5168" s="444">
        <f t="shared" ca="1" si="202"/>
        <v>-5397003410903.1299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-5397003410903.1299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-22487514212.096375</v>
      </c>
      <c r="L5169" s="444">
        <f t="shared" ca="1" si="202"/>
        <v>-5419490925115.2266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-5419490925115.2266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-22581212187.98011</v>
      </c>
      <c r="L5170" s="444">
        <f t="shared" ca="1" si="202"/>
        <v>-5442072137303.207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-5442072137303.207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-22675300572.096695</v>
      </c>
      <c r="L5171" s="444">
        <f t="shared" ca="1" si="202"/>
        <v>-5464747437875.3037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-5464747437875.3037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-22769780991.147099</v>
      </c>
      <c r="L5172" s="444">
        <f t="shared" ca="1" si="202"/>
        <v>-5487517218866.4512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-5487517218866.4512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-22864655078.610214</v>
      </c>
      <c r="L5173" s="444">
        <f t="shared" ca="1" si="202"/>
        <v>-5510381873945.0615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-5510381873945.0615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-22959924474.771088</v>
      </c>
      <c r="L5174" s="444">
        <f t="shared" ca="1" si="202"/>
        <v>-5533341798419.833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-5533341798419.833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-23055590826.749306</v>
      </c>
      <c r="L5175" s="444">
        <f t="shared" ca="1" si="202"/>
        <v>-5556397389246.582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-5556397389246.582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-23151655788.527424</v>
      </c>
      <c r="L5176" s="444">
        <f t="shared" ca="1" si="202"/>
        <v>-5579549045035.1094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-5579549045035.1094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-23248121020.979622</v>
      </c>
      <c r="L5177" s="444">
        <f t="shared" ca="1" si="202"/>
        <v>-5602797166056.0889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-5602797166056.0889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-23344988191.900372</v>
      </c>
      <c r="L5178" s="444">
        <f t="shared" ca="1" si="202"/>
        <v>-5626142154247.9893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-5626142154247.9893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-23442258976.033287</v>
      </c>
      <c r="L5179" s="444">
        <f t="shared" ca="1" si="202"/>
        <v>-5649584413224.0225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-5649584413224.0225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-23539935055.100094</v>
      </c>
      <c r="L5180" s="444">
        <f t="shared" ca="1" si="202"/>
        <v>-5673124348279.1221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-5673124348279.1221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-23638018117.829674</v>
      </c>
      <c r="L5181" s="444">
        <f t="shared" ca="1" si="202"/>
        <v>-5696762366396.9521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-5696762366396.9521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-23736509859.987301</v>
      </c>
      <c r="L5182" s="444">
        <f t="shared" ca="1" si="202"/>
        <v>-5720498876256.9395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-5720498876256.9395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-23835411984.403915</v>
      </c>
      <c r="L5183" s="444">
        <f t="shared" ca="1" si="202"/>
        <v>-5744334288241.3438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-5744334288241.3438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-23934726201.0056</v>
      </c>
      <c r="L5184" s="444">
        <f t="shared" ca="1" si="202"/>
        <v>-5768269014442.3496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-5768269014442.3496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-24034454226.843124</v>
      </c>
      <c r="L5185" s="444">
        <f t="shared" ca="1" si="202"/>
        <v>-5792303468669.1924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-5792303468669.1924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-24134597786.121635</v>
      </c>
      <c r="L5186" s="444">
        <f t="shared" ca="1" si="202"/>
        <v>-5816438066455.3145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-5816438066455.3145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-24235158610.230476</v>
      </c>
      <c r="L5187" s="444">
        <f t="shared" ca="1" si="202"/>
        <v>-5840673225065.5449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-5840673225065.5449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-24336138437.773102</v>
      </c>
      <c r="L5188" s="444">
        <f t="shared" ca="1" si="202"/>
        <v>-5865009363503.3184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-5865009363503.3184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-24437539014.59716</v>
      </c>
      <c r="L5189" s="444">
        <f t="shared" ca="1" si="202"/>
        <v>-5889446902517.915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-5889446902517.915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-24539362093.824646</v>
      </c>
      <c r="L5190" s="444">
        <f t="shared" ca="1" si="202"/>
        <v>-5913986264611.7393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-5913986264611.7393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-24641609435.882248</v>
      </c>
      <c r="L5191" s="444">
        <f t="shared" ca="1" si="202"/>
        <v>-5938627874047.6211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-5938627874047.6211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-24744282808.531754</v>
      </c>
      <c r="L5192" s="444">
        <f t="shared" ca="1" si="202"/>
        <v>-5963372156856.1533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-5963372156856.1533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-24847383986.900639</v>
      </c>
      <c r="L5193" s="444">
        <f t="shared" ca="1" si="202"/>
        <v>-5988219540843.0537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-5988219540843.0537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-24950914753.512722</v>
      </c>
      <c r="L5194" s="444">
        <f t="shared" ca="1" si="202"/>
        <v>-6013170455596.5664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-6013170455596.5664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-25054876898.319027</v>
      </c>
      <c r="L5195" s="444">
        <f t="shared" ca="1" si="202"/>
        <v>-6038225332494.8857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-6038225332494.8857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-25159272218.728691</v>
      </c>
      <c r="L5196" s="444">
        <f t="shared" ca="1" si="202"/>
        <v>-6063384604713.6143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-6063384604713.6143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-25264102519.64006</v>
      </c>
      <c r="L5197" s="444">
        <f t="shared" ca="1" si="202"/>
        <v>-6088648707233.2539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-6088648707233.2539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-25369369613.471889</v>
      </c>
      <c r="L5198" s="444">
        <f t="shared" ca="1" si="202"/>
        <v>-6114018076846.7256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-6114018076846.7256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-25475075320.194691</v>
      </c>
      <c r="L5199" s="444">
        <f t="shared" ca="1" si="202"/>
        <v>-6139493152166.9199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-6139493152166.9199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-25581221467.362167</v>
      </c>
      <c r="L5200" s="444">
        <f t="shared" ca="1" si="202"/>
        <v>-6165074373634.2822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-6165074373634.2822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-25687809890.142841</v>
      </c>
      <c r="L5201" s="444">
        <f t="shared" ca="1" si="202"/>
        <v>-6190762183524.4248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-6190762183524.4248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-25794842431.351768</v>
      </c>
      <c r="L5202" s="444">
        <f t="shared" ca="1" si="202"/>
        <v>-6216557025955.7764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-6216557025955.7764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-25902320941.482403</v>
      </c>
      <c r="L5203" s="444">
        <f t="shared" ca="1" si="202"/>
        <v>-6242459346897.2588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-6242459346897.2588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-26010247278.738579</v>
      </c>
      <c r="L5204" s="444">
        <f t="shared" ca="1" si="202"/>
        <v>-6268469594175.9971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-6268469594175.9971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-26118623309.066654</v>
      </c>
      <c r="L5205" s="444">
        <f t="shared" ca="1" si="202"/>
        <v>-6294588217485.0635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-6294588217485.0635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-26227450906.187763</v>
      </c>
      <c r="L5206" s="444">
        <f t="shared" ca="1" si="202"/>
        <v>-6320815668391.251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-6320815668391.251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-26336731951.630211</v>
      </c>
      <c r="L5207" s="444">
        <f t="shared" ca="1" si="202"/>
        <v>-6347152400342.8809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-6347152400342.8809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-26446468334.762005</v>
      </c>
      <c r="L5208" s="444">
        <f t="shared" ca="1" si="202"/>
        <v>-6373598868677.6426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-6373598868677.6426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-26556661952.823509</v>
      </c>
      <c r="L5209" s="444">
        <f t="shared" ca="1" si="202"/>
        <v>-6400155530630.4658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-6400155530630.4658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-26667314710.960274</v>
      </c>
      <c r="L5210" s="444">
        <f t="shared" ca="1" si="202"/>
        <v>-6426822845341.4258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-6426822845341.4258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-26778428522.255939</v>
      </c>
      <c r="L5211" s="444">
        <f t="shared" ca="1" si="202"/>
        <v>-6453601273863.6816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-6453601273863.6816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-26890005307.765339</v>
      </c>
      <c r="L5212" s="444">
        <f t="shared" ca="1" si="202"/>
        <v>-6480491279171.4473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-6480491279171.4473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-27002046996.547695</v>
      </c>
      <c r="L5213" s="444">
        <f t="shared" ca="1" si="202"/>
        <v>-6507493326167.9951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-6507493326167.9951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-27114555525.699978</v>
      </c>
      <c r="L5214" s="444">
        <f t="shared" ca="1" si="202"/>
        <v>-6534607881693.6953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-6534607881693.6953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-27227532840.390396</v>
      </c>
      <c r="L5215" s="444">
        <f t="shared" ca="1" si="202"/>
        <v>-6561835414534.0859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-6561835414534.0859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-27340980893.892025</v>
      </c>
      <c r="L5216" s="444">
        <f t="shared" ca="1" si="202"/>
        <v>-6589176395427.9775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-6589176395427.9775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-27454901647.616573</v>
      </c>
      <c r="L5217" s="444">
        <f t="shared" ca="1" si="202"/>
        <v>-6616631297075.5938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-6616631297075.5938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-27569297071.148308</v>
      </c>
      <c r="L5218" s="444">
        <f t="shared" ca="1" si="202"/>
        <v>-6644200594146.7422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-6644200594146.7422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-27684169142.278091</v>
      </c>
      <c r="L5219" s="444">
        <f t="shared" ca="1" si="202"/>
        <v>-6671884763289.0205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-6671884763289.0205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-27799519847.037586</v>
      </c>
      <c r="L5220" s="444">
        <f t="shared" ca="1" si="202"/>
        <v>-6699684283136.0576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-6699684283136.0576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-27915351179.733574</v>
      </c>
      <c r="L5221" s="444">
        <f t="shared" ca="1" si="202"/>
        <v>-6727599634315.791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-6727599634315.791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-28031665142.982464</v>
      </c>
      <c r="L5222" s="444">
        <f t="shared" ca="1" si="202"/>
        <v>-6755631299458.7734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-6755631299458.7734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-28148463747.744888</v>
      </c>
      <c r="L5223" s="444">
        <f t="shared" ca="1" si="202"/>
        <v>-6783779763206.5186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-6783779763206.5186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-28265749013.360493</v>
      </c>
      <c r="L5224" s="444">
        <f t="shared" ca="1" si="202"/>
        <v>-6812045512219.8789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-6812045512219.8789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-28383522967.582829</v>
      </c>
      <c r="L5225" s="444">
        <f t="shared" ca="1" si="202"/>
        <v>-6840429035187.4619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-6840429035187.4619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-28501787646.614426</v>
      </c>
      <c r="L5226" s="444">
        <f t="shared" ca="1" si="202"/>
        <v>-6868930822834.0762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-6868930822834.0762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-28620545095.141983</v>
      </c>
      <c r="L5227" s="444">
        <f t="shared" ca="1" si="202"/>
        <v>-6897551367929.2178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-6897551367929.2178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-28739797366.371738</v>
      </c>
      <c r="L5228" s="444">
        <f t="shared" ca="1" si="202"/>
        <v>-6926291165295.5898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-6926291165295.5898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-28859546522.064957</v>
      </c>
      <c r="L5229" s="444">
        <f t="shared" ca="1" si="202"/>
        <v>-6955150711817.6553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-6955150711817.6553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-28979794632.573563</v>
      </c>
      <c r="L5230" s="444">
        <f t="shared" ca="1" si="202"/>
        <v>-6984130506450.2285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-6984130506450.2285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-29100543776.87595</v>
      </c>
      <c r="L5231" s="444">
        <f t="shared" ca="1" si="202"/>
        <v>-7013231050227.1045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-7013231050227.1045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-29221796042.612934</v>
      </c>
      <c r="L5232" s="444">
        <f t="shared" ca="1" si="202"/>
        <v>-7042452846269.7178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-7042452846269.7178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-29343553526.123821</v>
      </c>
      <c r="L5233" s="444">
        <f t="shared" ca="1" si="202"/>
        <v>-7071796399795.8418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-7071796399795.8418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-29465818332.482674</v>
      </c>
      <c r="L5234" s="444">
        <f t="shared" ca="1" si="202"/>
        <v>-7101262218128.3242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-7101262218128.3242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-29588592575.534687</v>
      </c>
      <c r="L5235" s="444">
        <f t="shared" ca="1" si="202"/>
        <v>-7130850810703.8594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-7130850810703.8594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-29711878377.932751</v>
      </c>
      <c r="L5236" s="444">
        <f t="shared" ca="1" si="202"/>
        <v>-7160562689081.792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-7160562689081.792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-29835677871.174133</v>
      </c>
      <c r="L5237" s="444">
        <f t="shared" ca="1" si="202"/>
        <v>-7190398366952.9658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-7190398366952.9658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-29959993195.63736</v>
      </c>
      <c r="L5238" s="444">
        <f t="shared" ca="1" si="202"/>
        <v>-7220358360148.6035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-7220358360148.6035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-30084826500.619183</v>
      </c>
      <c r="L5239" s="444">
        <f t="shared" ca="1" si="202"/>
        <v>-7250443186649.2227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-7250443186649.2227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-30210179944.371761</v>
      </c>
      <c r="L5240" s="444">
        <f t="shared" ca="1" si="202"/>
        <v>-7280653366593.5947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-7280653366593.5947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-30336055694.139973</v>
      </c>
      <c r="L5241" s="444">
        <f t="shared" ca="1" si="202"/>
        <v>-7310989422287.7344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-7310989422287.7344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-30462455926.198895</v>
      </c>
      <c r="L5242" s="444">
        <f t="shared" ca="1" si="202"/>
        <v>-7341451878213.9336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-7341451878213.9336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-30589382825.891388</v>
      </c>
      <c r="L5243" s="444">
        <f t="shared" ca="1" si="202"/>
        <v>-7372041261039.8252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-7372041261039.8252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-30716838587.665939</v>
      </c>
      <c r="L5244" s="444">
        <f t="shared" ca="1" si="202"/>
        <v>-7402758099627.4912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-7402758099627.4912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-30844825415.114548</v>
      </c>
      <c r="L5245" s="444">
        <f t="shared" ca="1" si="202"/>
        <v>-7433602925042.6055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-7433602925042.6055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-30973345521.010857</v>
      </c>
      <c r="L5246" s="444">
        <f t="shared" ca="1" si="202"/>
        <v>-7464576270563.6162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-7464576270563.6162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-31102401127.3484</v>
      </c>
      <c r="L5247" s="444">
        <f t="shared" ca="1" si="202"/>
        <v>-7495678671690.9648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-7495678671690.9648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-31231994465.379025</v>
      </c>
      <c r="L5248" s="444">
        <f t="shared" ca="1" si="202"/>
        <v>-7526910666156.3438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-7526910666156.3438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-31362127775.651432</v>
      </c>
      <c r="L5249" s="444">
        <f t="shared" ca="1" si="202"/>
        <v>-7558272793931.9951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-7558272793931.9951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-31492803308.04998</v>
      </c>
      <c r="L5250" s="444">
        <f t="shared" ca="1" si="202"/>
        <v>-7589765597240.0449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-7589765597240.0449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-31624023321.833519</v>
      </c>
      <c r="L5251" s="444">
        <f t="shared" ca="1" si="202"/>
        <v>-7621389620561.8789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-7621389620561.8789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-31755790085.674492</v>
      </c>
      <c r="L5252" s="444">
        <f t="shared" ca="1" si="202"/>
        <v>-7653145410647.5537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-7653145410647.5537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-31888105877.698143</v>
      </c>
      <c r="L5253" s="444">
        <f t="shared" ca="1" si="202"/>
        <v>-7685033516525.252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-7685033516525.252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-32020972985.521885</v>
      </c>
      <c r="L5254" s="444">
        <f t="shared" ca="1" si="202"/>
        <v>-7717054489510.7734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-7717054489510.7734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-32154393706.294891</v>
      </c>
      <c r="L5255" s="444">
        <f t="shared" ca="1" si="202"/>
        <v>-7749208883217.0684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-7749208883217.0684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-32288370346.737789</v>
      </c>
      <c r="L5256" s="444">
        <f t="shared" ca="1" si="202"/>
        <v>-7781497253563.8057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-7781497253563.8057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-32422905223.182522</v>
      </c>
      <c r="L5257" s="444">
        <f t="shared" ca="1" si="202"/>
        <v>-7813920158786.9883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-7813920158786.9883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-32558000661.612446</v>
      </c>
      <c r="L5258" s="444">
        <f t="shared" ca="1" si="202"/>
        <v>-7846478159448.6006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-7846478159448.6006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-32693658997.702503</v>
      </c>
      <c r="L5259" s="444">
        <f t="shared" ca="1" si="202"/>
        <v>-7879171818446.3027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-7879171818446.3027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-32829882576.859592</v>
      </c>
      <c r="L5260" s="444">
        <f t="shared" ca="1" si="202"/>
        <v>-7912001701023.1621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-7912001701023.1621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-32966673754.263176</v>
      </c>
      <c r="L5261" s="444">
        <f t="shared" ca="1" si="202"/>
        <v>-7944968374777.4248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-7944968374777.4248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-33104034894.905941</v>
      </c>
      <c r="L5262" s="444">
        <f t="shared" ca="1" si="202"/>
        <v>-7978072409672.3311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-7978072409672.3311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-33241968373.634708</v>
      </c>
      <c r="L5263" s="444">
        <f t="shared" ca="1" si="202"/>
        <v>-8011314378045.9658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-8011314378045.9658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-33380476575.191528</v>
      </c>
      <c r="L5264" s="444">
        <f t="shared" ca="1" si="202"/>
        <v>-8044694854621.1572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-8044694854621.1572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-33519561894.254826</v>
      </c>
      <c r="L5265" s="444">
        <f t="shared" ca="1" si="202"/>
        <v>-8078214416515.4121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-8078214416515.4121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-33659226735.480885</v>
      </c>
      <c r="L5266" s="444">
        <f t="shared" ca="1" si="202"/>
        <v>-8111873643250.8926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-8111873643250.8926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-33799473513.545383</v>
      </c>
      <c r="L5267" s="444">
        <f t="shared" ca="1" si="202"/>
        <v>-8145673116764.4375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-8145673116764.4375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-33940304653.185154</v>
      </c>
      <c r="L5268" s="444">
        <f t="shared" ca="1" si="202"/>
        <v>-8179613421417.623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-8179613421417.623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-34081722589.240093</v>
      </c>
      <c r="L5269" s="444">
        <f t="shared" ca="1" si="202"/>
        <v>-8213695144006.8633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-8213695144006.8633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-34223729766.695263</v>
      </c>
      <c r="L5270" s="444">
        <f t="shared" ca="1" si="202"/>
        <v>-8247918873773.5586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-8247918873773.5586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-34366328640.72316</v>
      </c>
      <c r="L5271" s="444">
        <f t="shared" ca="1" si="202"/>
        <v>-8282285202414.2822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-8282285202414.2822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-34509521676.726173</v>
      </c>
      <c r="L5272" s="444">
        <f t="shared" ca="1" si="202"/>
        <v>-8316794724091.0088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-8316794724091.0088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-34653311350.379196</v>
      </c>
      <c r="L5273" s="444">
        <f t="shared" ca="1" si="202"/>
        <v>-8351448035441.3877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-8351448035441.3877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-34797700147.672447</v>
      </c>
      <c r="L5274" s="444">
        <f t="shared" ca="1" si="202"/>
        <v>-8386245735589.0605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-8386245735589.0605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-34942690564.954422</v>
      </c>
      <c r="L5275" s="444">
        <f t="shared" ca="1" si="202"/>
        <v>-8421188426154.0146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-8421188426154.0146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-35088285108.97506</v>
      </c>
      <c r="L5276" s="444">
        <f t="shared" ca="1" si="202"/>
        <v>-8456276711262.9893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-8456276711262.9893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-35234486296.929123</v>
      </c>
      <c r="L5277" s="444">
        <f t="shared" ca="1" si="202"/>
        <v>-8491511197559.918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-8491511197559.918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-35381296656.499657</v>
      </c>
      <c r="L5278" s="444">
        <f t="shared" ca="1" si="202"/>
        <v>-8526892494216.418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-8526892494216.418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-35528718725.901741</v>
      </c>
      <c r="L5279" s="444">
        <f t="shared" ca="1" si="202"/>
        <v>-8562421212942.3193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-8562421212942.3193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-35676755053.926331</v>
      </c>
      <c r="L5280" s="444">
        <f t="shared" ca="1" si="202"/>
        <v>-8598097967996.2461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-8598097967996.2461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-35825408199.98436</v>
      </c>
      <c r="L5281" s="444">
        <f t="shared" ca="1" si="202"/>
        <v>-8633923376196.2305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-8633923376196.2305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-35974680734.150963</v>
      </c>
      <c r="L5282" s="444">
        <f t="shared" ca="1" si="202"/>
        <v>-8669898056930.3818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-8669898056930.3818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-36124575237.209923</v>
      </c>
      <c r="L5283" s="444">
        <f t="shared" ca="1" si="202"/>
        <v>-8706022632167.5918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-8706022632167.5918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-36275094300.698296</v>
      </c>
      <c r="L5284" s="444">
        <f t="shared" ca="1" si="202"/>
        <v>-8742297726468.29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-8742297726468.29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-36426240526.951202</v>
      </c>
      <c r="L5285" s="444">
        <f t="shared" ca="1" si="202"/>
        <v>-8778723966995.2412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-8778723966995.2412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-36578016529.146835</v>
      </c>
      <c r="L5286" s="444">
        <f t="shared" ca="1" si="202"/>
        <v>-8815301983524.3887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-8815301983524.3887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-36730424931.351616</v>
      </c>
      <c r="L5287" s="444">
        <f t="shared" ca="1" si="202"/>
        <v>-8852032408455.7402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-8852032408455.7402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-36883468368.565582</v>
      </c>
      <c r="L5288" s="444">
        <f t="shared" ca="1" si="202"/>
        <v>-8888915876824.3066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-8888915876824.3066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-37037149486.767944</v>
      </c>
      <c r="L5289" s="444">
        <f t="shared" ca="1" si="202"/>
        <v>-8925953026311.0742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-8925953026311.0742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-37191470942.962807</v>
      </c>
      <c r="L5290" s="444">
        <f t="shared" ca="1" si="202"/>
        <v>-8963144497254.0371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-8963144497254.0371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-37346435405.225151</v>
      </c>
      <c r="L5291" s="444">
        <f t="shared" ca="1" si="202"/>
        <v>-9000490932659.2617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-9000490932659.2617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-37502045552.746925</v>
      </c>
      <c r="L5292" s="444">
        <f t="shared" ca="1" si="202"/>
        <v>-9037992978212.0078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-9037992978212.0078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-37658304075.883362</v>
      </c>
      <c r="L5293" s="444">
        <f t="shared" ca="1" si="202"/>
        <v>-9075651282287.8906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-9075651282287.8906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-37815213676.199547</v>
      </c>
      <c r="L5294" s="444">
        <f t="shared" ca="1" si="202"/>
        <v>-9113466495964.0898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-9113466495964.0898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-37972777066.517044</v>
      </c>
      <c r="L5295" s="444">
        <f t="shared" ca="1" si="202"/>
        <v>-9151439273030.6074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-9151439273030.6074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-38130996970.960861</v>
      </c>
      <c r="L5296" s="444">
        <f t="shared" ca="1" si="202"/>
        <v>-9189570270001.5684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-9189570270001.5684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-38289876125.006531</v>
      </c>
      <c r="L5297" s="444">
        <f t="shared" ca="1" si="202"/>
        <v>-9227860146126.5742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-9227860146126.5742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-38449417275.52739</v>
      </c>
      <c r="L5298" s="444">
        <f t="shared" ca="1" si="202"/>
        <v>-9266309563402.1016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-9266309563402.1016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-38609623180.842087</v>
      </c>
      <c r="L5299" s="444">
        <f t="shared" ca="1" si="202"/>
        <v>-9304919186582.9434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-9304919186582.9434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-38770496610.76226</v>
      </c>
      <c r="L5300" s="444">
        <f t="shared" ca="1" si="202"/>
        <v>-9343689683193.7051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-9343689683193.7051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-38932040346.640434</v>
      </c>
      <c r="L5301" s="444">
        <f t="shared" ca="1" si="202"/>
        <v>-9382621723540.3457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-9382621723540.3457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-39094257181.418106</v>
      </c>
      <c r="L5302" s="444">
        <f t="shared" ca="1" si="202"/>
        <v>-9421715980721.7637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-9421715980721.7637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-39257149919.674011</v>
      </c>
      <c r="L5303" s="444">
        <f t="shared" ca="1" si="202"/>
        <v>-9460973130641.4375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-9460973130641.4375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-39420721377.672653</v>
      </c>
      <c r="L5304" s="444">
        <f t="shared" ca="1" si="202"/>
        <v>-9500393852019.1094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-9500393852019.1094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-39584974383.412956</v>
      </c>
      <c r="L5305" s="444">
        <f t="shared" ca="1" si="202"/>
        <v>-9539978826402.5215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-9539978826402.5215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-39749911776.67717</v>
      </c>
      <c r="L5306" s="444">
        <f t="shared" ca="1" si="202"/>
        <v>-9579728738179.1992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-9579728738179.1992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-39915536409.079994</v>
      </c>
      <c r="L5307" s="444">
        <f t="shared" ca="1" si="202"/>
        <v>-9619644274588.2793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-9619644274588.2793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-40081851144.117828</v>
      </c>
      <c r="L5308" s="444">
        <f t="shared" ca="1" si="202"/>
        <v>-9659726125732.3965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-9659726125732.3965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-40248858857.218315</v>
      </c>
      <c r="L5309" s="444">
        <f t="shared" ca="1" si="202"/>
        <v>-9699974984589.6152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-9699974984589.6152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-40416562435.790062</v>
      </c>
      <c r="L5310" s="444">
        <f t="shared" ca="1" si="202"/>
        <v>-9740391547025.4063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-9740391547025.4063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-40584964779.272522</v>
      </c>
      <c r="L5311" s="444">
        <f t="shared" ca="1" si="202"/>
        <v>-9780976511804.6797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-9780976511804.6797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-40754068799.186165</v>
      </c>
      <c r="L5312" s="444">
        <f t="shared" ca="1" si="202"/>
        <v>-9821730580603.8652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-9821730580603.8652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-40923877419.18277</v>
      </c>
      <c r="L5313" s="444">
        <f t="shared" ca="1" si="202"/>
        <v>-9862654458023.0488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-9862654458023.0488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-41094393575.096039</v>
      </c>
      <c r="L5314" s="444">
        <f t="shared" ca="1" si="202"/>
        <v>-9903748851598.1445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-9903748851598.1445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-41265620214.992271</v>
      </c>
      <c r="L5315" s="444">
        <f t="shared" ca="1" si="202"/>
        <v>-9945014471813.1367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-9945014471813.1367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-41437560299.221405</v>
      </c>
      <c r="L5316" s="444">
        <f t="shared" ca="1" si="202"/>
        <v>-9986452032112.3574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-9986452032112.3574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-41610216800.468155</v>
      </c>
      <c r="L5317" s="444">
        <f t="shared" ca="1" si="202"/>
        <v>-10028062248912.826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-10028062248912.826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-41783592703.803444</v>
      </c>
      <c r="L5318" s="444">
        <f t="shared" ca="1" si="202"/>
        <v>-10069845841616.629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-10069845841616.629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-41957691006.735954</v>
      </c>
      <c r="L5319" s="444">
        <f t="shared" ca="1" si="202"/>
        <v>-10111803532623.365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-10111803532623.365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-42132514719.264023</v>
      </c>
      <c r="L5320" s="444">
        <f t="shared" ca="1" si="202"/>
        <v>-10153936047342.629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-10153936047342.629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-42308066863.92762</v>
      </c>
      <c r="L5321" s="444">
        <f t="shared" ca="1" si="202"/>
        <v>-10196244114206.557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-10196244114206.557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-42484350475.860649</v>
      </c>
      <c r="L5322" s="444">
        <f t="shared" ca="1" si="202"/>
        <v>-10238728464682.418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-10238728464682.418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-42661368602.843407</v>
      </c>
      <c r="L5323" s="444">
        <f t="shared" ca="1" si="202"/>
        <v>-10281389833285.262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-10281389833285.262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-42839124305.355255</v>
      </c>
      <c r="L5324" s="444">
        <f t="shared" ca="1" si="202"/>
        <v>-10324228957590.617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-10324228957590.617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-43017620656.627571</v>
      </c>
      <c r="L5325" s="444">
        <f t="shared" ca="1" si="202"/>
        <v>-10367246578247.244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-10367246578247.244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-43196860742.696854</v>
      </c>
      <c r="L5326" s="444">
        <f t="shared" ca="1" si="202"/>
        <v>-10410443438989.941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-10410443438989.941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-43376847662.458092</v>
      </c>
      <c r="L5327" s="444">
        <f t="shared" ca="1" si="202"/>
        <v>-10453820286652.4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-10453820286652.4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-43557584527.718338</v>
      </c>
      <c r="L5328" s="444">
        <f t="shared" ca="1" si="202"/>
        <v>-10497377871180.119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-10497377871180.119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-43739074463.250496</v>
      </c>
      <c r="L5329" s="444">
        <f t="shared" ca="1" si="202"/>
        <v>-10541116945643.369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-10541116945643.369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-43921320606.847374</v>
      </c>
      <c r="L5330" s="444">
        <f t="shared" ca="1" si="202"/>
        <v>-10585038266250.217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-10585038266250.217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-44104326109.3759</v>
      </c>
      <c r="L5331" s="444">
        <f t="shared" ca="1" si="202"/>
        <v>-10629142592359.592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-10629142592359.592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-44288094134.831635</v>
      </c>
      <c r="L5332" s="444">
        <f t="shared" ca="1" si="202"/>
        <v>-10673430686494.424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-10673430686494.424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-44472627860.393433</v>
      </c>
      <c r="L5333" s="444">
        <f t="shared" ca="1" si="202"/>
        <v>-10717903314354.816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-10717903314354.816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-44657930476.478401</v>
      </c>
      <c r="L5334" s="444">
        <f t="shared" ca="1" si="202"/>
        <v>-10762561244831.295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-10762561244831.295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-44844005186.797058</v>
      </c>
      <c r="L5335" s="444">
        <f t="shared" ca="1" si="202"/>
        <v>-10807405250018.092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-10807405250018.092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-45030855208.408714</v>
      </c>
      <c r="L5336" s="444">
        <f t="shared" ca="1" si="202"/>
        <v>-10852436105226.5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-10852436105226.5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-45218483771.777084</v>
      </c>
      <c r="L5337" s="444">
        <f t="shared" ca="1" si="202"/>
        <v>-10897654588998.277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-10897654588998.277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-45406894120.826157</v>
      </c>
      <c r="L5338" s="444">
        <f t="shared" ca="1" si="202"/>
        <v>-10943061483119.104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-10943061483119.104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-45596089512.996262</v>
      </c>
      <c r="L5339" s="444">
        <f t="shared" ca="1" si="202"/>
        <v>-10988657572632.1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-10988657572632.1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-45786073219.300415</v>
      </c>
      <c r="L5340" s="444">
        <f t="shared" ca="1" si="202"/>
        <v>-11034443645851.4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-11034443645851.4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-45976848524.380836</v>
      </c>
      <c r="L5341" s="444">
        <f t="shared" ca="1" si="202"/>
        <v>-11080420494375.781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-11080420494375.781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-46168418726.565758</v>
      </c>
      <c r="L5342" s="444">
        <f t="shared" ca="1" si="202"/>
        <v>-11126588913102.348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-11126588913102.348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-46360787137.926445</v>
      </c>
      <c r="L5343" s="444">
        <f t="shared" ca="1" si="202"/>
        <v>-11172949700240.273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-11172949700240.273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-46553957084.334473</v>
      </c>
      <c r="L5344" s="444">
        <f t="shared" ca="1" si="202"/>
        <v>-11219503657324.607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-11219503657324.607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-46747931905.519196</v>
      </c>
      <c r="L5345" s="444">
        <f t="shared" ca="1" si="202"/>
        <v>-11266251589230.127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-11266251589230.127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-46942714955.125526</v>
      </c>
      <c r="L5346" s="444">
        <f t="shared" ca="1" si="202"/>
        <v>-11313194304185.252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-11313194304185.252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-47138309600.771881</v>
      </c>
      <c r="L5347" s="444">
        <f t="shared" ca="1" si="202"/>
        <v>-11360332613786.023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-11360332613786.023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-47334719224.108429</v>
      </c>
      <c r="L5348" s="444">
        <f t="shared" ca="1" si="202"/>
        <v>-11407667333010.133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-11407667333010.133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-47531947220.875549</v>
      </c>
      <c r="L5349" s="444">
        <f t="shared" ca="1" si="202"/>
        <v>-11455199280231.008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-11455199280231.008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-47729997000.962532</v>
      </c>
      <c r="L5350" s="444">
        <f t="shared" ca="1" si="202"/>
        <v>-11502929277231.971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-11502929277231.971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-47928871988.466545</v>
      </c>
      <c r="L5351" s="444">
        <f t="shared" ca="1" si="202"/>
        <v>-11550858149220.438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-11550858149220.438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-48128575621.751823</v>
      </c>
      <c r="L5352" s="444">
        <f t="shared" ca="1" si="202"/>
        <v>-11598986724842.189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-11598986724842.189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-48329111353.509125</v>
      </c>
      <c r="L5353" s="444">
        <f t="shared" ca="1" si="202"/>
        <v>-11647315836195.699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-11647315836195.699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-48530482650.815414</v>
      </c>
      <c r="L5354" s="444">
        <f t="shared" ca="1" si="202"/>
        <v>-11695846318846.514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-11695846318846.514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-48732692995.19381</v>
      </c>
      <c r="L5355" s="444">
        <f t="shared" ca="1" si="202"/>
        <v>-11744579011841.707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-11744579011841.707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-48935745882.673782</v>
      </c>
      <c r="L5356" s="444">
        <f t="shared" ca="1" si="202"/>
        <v>-11793514757724.381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-11793514757724.381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-49139644823.851585</v>
      </c>
      <c r="L5357" s="444">
        <f t="shared" ca="1" si="202"/>
        <v>-11842654402548.232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-11842654402548.232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-49344393343.950966</v>
      </c>
      <c r="L5358" s="444">
        <f t="shared" ca="1" si="202"/>
        <v>-11891998795892.184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-11891998795892.184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-49549994982.884094</v>
      </c>
      <c r="L5359" s="444">
        <f t="shared" ca="1" si="202"/>
        <v>-11941548790875.068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-11941548790875.068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-49756453295.312782</v>
      </c>
      <c r="L5360" s="444">
        <f t="shared" ca="1" si="202"/>
        <v>-11991305244170.381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-11991305244170.381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-49963771850.709923</v>
      </c>
      <c r="L5361" s="444">
        <f t="shared" ca="1" si="202"/>
        <v>-12041269016021.09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-12041269016021.09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-50171954233.421204</v>
      </c>
      <c r="L5362" s="444">
        <f t="shared" ca="1" si="202"/>
        <v>-12091440970254.512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-12091440970254.512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-50381004042.727135</v>
      </c>
      <c r="L5363" s="444">
        <f t="shared" ref="L5363:L5617" ca="1" si="207">I5363-J5363+K5363</f>
        <v>-12141821974297.238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-12141821974297.238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-50590924892.905159</v>
      </c>
      <c r="L5364" s="444">
        <f t="shared" ca="1" si="207"/>
        <v>-12192412899190.143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-12192412899190.143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-50801720413.292259</v>
      </c>
      <c r="L5365" s="444">
        <f t="shared" ca="1" si="207"/>
        <v>-12243214619603.436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-12243214619603.436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-51013394248.347649</v>
      </c>
      <c r="L5366" s="444">
        <f t="shared" ca="1" si="207"/>
        <v>-12294228013851.783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-12294228013851.783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-51225950057.715759</v>
      </c>
      <c r="L5367" s="444">
        <f t="shared" ca="1" si="207"/>
        <v>-12345453963909.498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-12345453963909.498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-51439391516.289574</v>
      </c>
      <c r="L5368" s="444">
        <f t="shared" ca="1" si="207"/>
        <v>-12396893355425.787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-12396893355425.787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-51653722314.274109</v>
      </c>
      <c r="L5369" s="444">
        <f t="shared" ca="1" si="207"/>
        <v>-12448547077740.061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-12448547077740.061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-51868946157.250252</v>
      </c>
      <c r="L5370" s="444">
        <f t="shared" ca="1" si="207"/>
        <v>-12500416023897.311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-12500416023897.311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-52085066766.238792</v>
      </c>
      <c r="L5371" s="444">
        <f t="shared" ca="1" si="207"/>
        <v>-12552501090663.549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-12552501090663.549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-52302087877.764786</v>
      </c>
      <c r="L5372" s="444">
        <f t="shared" ca="1" si="207"/>
        <v>-12604803178541.314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-12604803178541.314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-52520013243.922142</v>
      </c>
      <c r="L5373" s="444">
        <f t="shared" ca="1" si="207"/>
        <v>-12657323191785.236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-12657323191785.236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-52738846632.438484</v>
      </c>
      <c r="L5374" s="444">
        <f t="shared" ca="1" si="207"/>
        <v>-12710062038417.676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-12710062038417.676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-52958591826.740318</v>
      </c>
      <c r="L5375" s="444">
        <f t="shared" ca="1" si="207"/>
        <v>-12763020630244.416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-12763020630244.416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-53179252626.018402</v>
      </c>
      <c r="L5376" s="444">
        <f t="shared" ca="1" si="207"/>
        <v>-12816199882870.434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-12816199882870.434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-53400832845.293472</v>
      </c>
      <c r="L5377" s="444">
        <f t="shared" ca="1" si="207"/>
        <v>-12869600715715.727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-12869600715715.727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-53623336315.482193</v>
      </c>
      <c r="L5378" s="444">
        <f t="shared" ca="1" si="207"/>
        <v>-12923224052031.209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-12923224052031.209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-53846766883.463371</v>
      </c>
      <c r="L5379" s="444">
        <f t="shared" ca="1" si="207"/>
        <v>-12977070818914.672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-12977070818914.672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-54071128412.144463</v>
      </c>
      <c r="L5380" s="444">
        <f t="shared" ca="1" si="207"/>
        <v>-13031141947326.816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-13031141947326.816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-54296424780.528404</v>
      </c>
      <c r="L5381" s="444">
        <f t="shared" ca="1" si="207"/>
        <v>-13085438372107.346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-13085438372107.346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-54522659883.780609</v>
      </c>
      <c r="L5382" s="444">
        <f t="shared" ca="1" si="207"/>
        <v>-13139961031991.127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-13139961031991.127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-54749837633.296364</v>
      </c>
      <c r="L5383" s="444">
        <f t="shared" ca="1" si="207"/>
        <v>-13194710869624.424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-13194710869624.424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-54977961956.768433</v>
      </c>
      <c r="L5384" s="444">
        <f t="shared" ca="1" si="207"/>
        <v>-13249688831581.191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-13249688831581.191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-55207036798.254967</v>
      </c>
      <c r="L5385" s="444">
        <f t="shared" ca="1" si="207"/>
        <v>-13304895868379.447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-13304895868379.447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-55437066118.247696</v>
      </c>
      <c r="L5386" s="444">
        <f t="shared" ca="1" si="207"/>
        <v>-13360332934497.695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-13360332934497.695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-55668053893.740395</v>
      </c>
      <c r="L5387" s="444">
        <f t="shared" ca="1" si="207"/>
        <v>-13416000988391.436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-13416000988391.436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-55900004118.297646</v>
      </c>
      <c r="L5388" s="444">
        <f t="shared" ca="1" si="207"/>
        <v>-13471900992509.732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-13471900992509.732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-56132920802.123886</v>
      </c>
      <c r="L5389" s="444">
        <f t="shared" ca="1" si="207"/>
        <v>-13528033913311.855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-13528033913311.855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-56366807972.132729</v>
      </c>
      <c r="L5390" s="444">
        <f t="shared" ca="1" si="207"/>
        <v>-13584400721283.988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-13584400721283.988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-56601669672.016617</v>
      </c>
      <c r="L5391" s="444">
        <f t="shared" ca="1" si="207"/>
        <v>-13641002390956.006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-13641002390956.006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-56837509962.316689</v>
      </c>
      <c r="L5392" s="444">
        <f t="shared" ca="1" si="207"/>
        <v>-13697839900918.322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-13697839900918.322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-57074332920.493011</v>
      </c>
      <c r="L5393" s="444">
        <f t="shared" ca="1" si="207"/>
        <v>-13754914233838.814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-13754914233838.814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-57312142640.995056</v>
      </c>
      <c r="L5394" s="444">
        <f t="shared" ca="1" si="207"/>
        <v>-13812226376479.809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-13812226376479.809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-57550943235.332535</v>
      </c>
      <c r="L5395" s="444">
        <f t="shared" ca="1" si="207"/>
        <v>-13869777319715.141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-13869777319715.141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-57790738832.146416</v>
      </c>
      <c r="L5396" s="444">
        <f t="shared" ca="1" si="207"/>
        <v>-13927568058547.287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-13927568058547.287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-58031533577.280365</v>
      </c>
      <c r="L5397" s="444">
        <f t="shared" ca="1" si="207"/>
        <v>-13985599592124.568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-13985599592124.568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-58273331633.852379</v>
      </c>
      <c r="L5398" s="444">
        <f t="shared" ca="1" si="207"/>
        <v>-14043872923758.42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-14043872923758.42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-58516137182.326752</v>
      </c>
      <c r="L5399" s="444">
        <f t="shared" ca="1" si="207"/>
        <v>-14102389060940.746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-14102389060940.746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-58759954420.586441</v>
      </c>
      <c r="L5400" s="444">
        <f t="shared" ca="1" si="207"/>
        <v>-14161149015361.332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-14161149015361.332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-59004787564.005554</v>
      </c>
      <c r="L5401" s="444">
        <f t="shared" ca="1" si="207"/>
        <v>-14220153802925.338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-14220153802925.338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-59250640845.522247</v>
      </c>
      <c r="L5402" s="444">
        <f t="shared" ca="1" si="207"/>
        <v>-14279404443770.859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-14279404443770.859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-59497518515.711922</v>
      </c>
      <c r="L5403" s="444">
        <f t="shared" ca="1" si="207"/>
        <v>-14338901962286.572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-14338901962286.572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-59745424842.860718</v>
      </c>
      <c r="L5404" s="444">
        <f t="shared" ca="1" si="207"/>
        <v>-14398647387129.434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-14398647387129.434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-59994364113.039299</v>
      </c>
      <c r="L5405" s="444">
        <f t="shared" ca="1" si="207"/>
        <v>-14458641751242.473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-14458641751242.473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-60244340630.176971</v>
      </c>
      <c r="L5406" s="444">
        <f t="shared" ca="1" si="207"/>
        <v>-14518886091872.65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-14518886091872.65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-60495358716.13604</v>
      </c>
      <c r="L5407" s="444">
        <f t="shared" ca="1" si="207"/>
        <v>-14579381450588.787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-14579381450588.787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-60747422710.786613</v>
      </c>
      <c r="L5408" s="444">
        <f t="shared" ca="1" si="207"/>
        <v>-14640128873299.574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-14640128873299.574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-61000536972.081566</v>
      </c>
      <c r="L5409" s="444">
        <f t="shared" ca="1" si="207"/>
        <v>-14701129410271.656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-14701129410271.656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-61254705876.131905</v>
      </c>
      <c r="L5410" s="444">
        <f t="shared" ca="1" si="207"/>
        <v>-14762384116147.789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-14762384116147.789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-61509933817.282463</v>
      </c>
      <c r="L5411" s="444">
        <f t="shared" ca="1" si="207"/>
        <v>-14823894049965.072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-14823894049965.072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-61766225208.18779</v>
      </c>
      <c r="L5412" s="444">
        <f t="shared" ca="1" si="207"/>
        <v>-14885660275173.26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-14885660275173.26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-62023584479.88858</v>
      </c>
      <c r="L5413" s="444">
        <f t="shared" ca="1" si="207"/>
        <v>-14947683859653.148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-14947683859653.148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-62282016081.888107</v>
      </c>
      <c r="L5414" s="444">
        <f t="shared" ca="1" si="207"/>
        <v>-15009965875735.037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-15009965875735.037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-62541524482.229317</v>
      </c>
      <c r="L5415" s="444">
        <f t="shared" ca="1" si="207"/>
        <v>-15072507400217.266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-15072507400217.266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-62802114167.571938</v>
      </c>
      <c r="L5416" s="444">
        <f t="shared" ca="1" si="207"/>
        <v>-15135309514384.838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-15135309514384.838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-63063789643.270157</v>
      </c>
      <c r="L5417" s="444">
        <f t="shared" ca="1" si="207"/>
        <v>-15198373304028.107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-15198373304028.107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-63326555433.450447</v>
      </c>
      <c r="L5418" s="444">
        <f t="shared" ca="1" si="207"/>
        <v>-15261699859461.559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-15261699859461.559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-63590416081.089828</v>
      </c>
      <c r="L5419" s="444">
        <f t="shared" ca="1" si="207"/>
        <v>-15325290275542.648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-15325290275542.648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-63855376148.09436</v>
      </c>
      <c r="L5420" s="444">
        <f t="shared" ca="1" si="207"/>
        <v>-15389145651690.742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-15389145651690.742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-64121440215.37809</v>
      </c>
      <c r="L5421" s="444">
        <f t="shared" ca="1" si="207"/>
        <v>-15453267091906.121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-15453267091906.121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-64388612882.942169</v>
      </c>
      <c r="L5422" s="444">
        <f t="shared" ca="1" si="207"/>
        <v>-15517655704789.063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-15517655704789.063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-64656898769.954437</v>
      </c>
      <c r="L5423" s="444">
        <f t="shared" ca="1" si="207"/>
        <v>-15582312603559.018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-15582312603559.018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-64926302514.829239</v>
      </c>
      <c r="L5424" s="444">
        <f t="shared" ca="1" si="207"/>
        <v>-15647238906073.848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-15647238906073.848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-65196828775.307701</v>
      </c>
      <c r="L5425" s="444">
        <f t="shared" ca="1" si="207"/>
        <v>-15712435734849.156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-15712435734849.156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-65468482228.538155</v>
      </c>
      <c r="L5426" s="444">
        <f t="shared" ca="1" si="207"/>
        <v>-15777904217077.695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-15777904217077.695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-65741267571.157066</v>
      </c>
      <c r="L5427" s="444">
        <f t="shared" ca="1" si="207"/>
        <v>-15843645484648.852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-15843645484648.852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-66015189519.370216</v>
      </c>
      <c r="L5428" s="444">
        <f t="shared" ca="1" si="207"/>
        <v>-15909660674168.223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-15909660674168.223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-66290252809.034271</v>
      </c>
      <c r="L5429" s="444">
        <f t="shared" ca="1" si="207"/>
        <v>-15975950926977.258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-15975950926977.258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-66566462195.738579</v>
      </c>
      <c r="L5430" s="444">
        <f t="shared" ca="1" si="207"/>
        <v>-16042517389172.996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-16042517389172.996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-66843822454.887482</v>
      </c>
      <c r="L5431" s="444">
        <f t="shared" ca="1" si="207"/>
        <v>-16109361211627.883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-16109361211627.883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-67122338381.782837</v>
      </c>
      <c r="L5432" s="444">
        <f t="shared" ca="1" si="207"/>
        <v>-16176483550009.666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-16176483550009.666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-67402014791.70694</v>
      </c>
      <c r="L5433" s="444">
        <f t="shared" ca="1" si="207"/>
        <v>-16243885564801.373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-16243885564801.373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-67682856520.005722</v>
      </c>
      <c r="L5434" s="444">
        <f t="shared" ca="1" si="207"/>
        <v>-16311568421321.379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-16311568421321.379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-67964868422.172409</v>
      </c>
      <c r="L5435" s="444">
        <f t="shared" ca="1" si="207"/>
        <v>-16379533289743.551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-16379533289743.551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-68248055373.931465</v>
      </c>
      <c r="L5436" s="444">
        <f t="shared" ca="1" si="207"/>
        <v>-16447781345117.482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-16447781345117.482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-68532422271.322853</v>
      </c>
      <c r="L5437" s="444">
        <f t="shared" ca="1" si="207"/>
        <v>-16516313767388.805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-16516313767388.805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-68817974030.786682</v>
      </c>
      <c r="L5438" s="444">
        <f t="shared" ca="1" si="207"/>
        <v>-16585131741419.592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-16585131741419.592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-69104715589.248291</v>
      </c>
      <c r="L5439" s="444">
        <f t="shared" ca="1" si="207"/>
        <v>-16654236457008.84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-16654236457008.84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-69392651904.203491</v>
      </c>
      <c r="L5440" s="444">
        <f t="shared" ca="1" si="207"/>
        <v>-16723629108913.043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-16723629108913.043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-69681787953.804352</v>
      </c>
      <c r="L5441" s="444">
        <f t="shared" ca="1" si="207"/>
        <v>-16793310896866.848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-16793310896866.848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-69972128736.94519</v>
      </c>
      <c r="L5442" s="444">
        <f t="shared" ca="1" si="207"/>
        <v>-16863283025603.793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-16863283025603.793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-70263679273.349121</v>
      </c>
      <c r="L5443" s="444">
        <f t="shared" ca="1" si="207"/>
        <v>-16933546704877.143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-16933546704877.143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-70556444603.654755</v>
      </c>
      <c r="L5444" s="444">
        <f t="shared" ca="1" si="207"/>
        <v>-17004103149480.797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-17004103149480.797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-70850429789.503311</v>
      </c>
      <c r="L5445" s="444">
        <f t="shared" ca="1" si="207"/>
        <v>-17074953579270.301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-17074953579270.301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-71145639913.626251</v>
      </c>
      <c r="L5446" s="444">
        <f t="shared" ca="1" si="207"/>
        <v>-17146099219183.928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-17146099219183.928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-71442080079.933029</v>
      </c>
      <c r="L5447" s="444">
        <f t="shared" ca="1" si="207"/>
        <v>-17217541299263.861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-17217541299263.861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-71739755413.599426</v>
      </c>
      <c r="L5448" s="444">
        <f t="shared" ca="1" si="207"/>
        <v>-17289281054677.461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-17289281054677.461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-72038671061.156097</v>
      </c>
      <c r="L5449" s="444">
        <f t="shared" ca="1" si="207"/>
        <v>-17361319725738.617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-17361319725738.617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-72338832190.57756</v>
      </c>
      <c r="L5450" s="444">
        <f t="shared" ca="1" si="207"/>
        <v>-17433658557929.195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-17433658557929.195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-72640243991.371643</v>
      </c>
      <c r="L5451" s="444">
        <f t="shared" ca="1" si="207"/>
        <v>-17506298801920.566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-17506298801920.566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-72942911674.669037</v>
      </c>
      <c r="L5452" s="444">
        <f t="shared" ca="1" si="207"/>
        <v>-17579241713595.236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-17579241713595.236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-73246840473.313477</v>
      </c>
      <c r="L5453" s="444">
        <f t="shared" ca="1" si="207"/>
        <v>-17652488554068.551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-17652488554068.551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-73552035641.952301</v>
      </c>
      <c r="L5454" s="444">
        <f t="shared" ca="1" si="207"/>
        <v>-17726040589710.504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-17726040589710.504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-73858502457.127106</v>
      </c>
      <c r="L5455" s="444">
        <f t="shared" ca="1" si="207"/>
        <v>-17799899092167.633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-17799899092167.633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-74166246217.365143</v>
      </c>
      <c r="L5456" s="444">
        <f t="shared" ca="1" si="207"/>
        <v>-17874065338384.996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-17874065338384.996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-74475272243.270813</v>
      </c>
      <c r="L5457" s="444">
        <f t="shared" ca="1" si="207"/>
        <v>-17948540610628.266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-17948540610628.266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-74785585877.617767</v>
      </c>
      <c r="L5458" s="444">
        <f t="shared" ca="1" si="207"/>
        <v>-18023326196505.883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-18023326196505.883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-75097192485.441177</v>
      </c>
      <c r="L5459" s="444">
        <f t="shared" ca="1" si="207"/>
        <v>-18098423388991.324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-18098423388991.324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-75410097454.130524</v>
      </c>
      <c r="L5460" s="444">
        <f t="shared" ca="1" si="207"/>
        <v>-18173833486445.453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-18173833486445.453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-75724306193.52272</v>
      </c>
      <c r="L5461" s="444">
        <f t="shared" ca="1" si="207"/>
        <v>-18249557792638.977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-18249557792638.977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-76039824135.995728</v>
      </c>
      <c r="L5462" s="444">
        <f t="shared" ca="1" si="207"/>
        <v>-18325597616774.973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-18325597616774.973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-76356656736.562378</v>
      </c>
      <c r="L5463" s="444">
        <f t="shared" ca="1" si="207"/>
        <v>-18401954273511.535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-18401954273511.535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-76674809472.964722</v>
      </c>
      <c r="L5464" s="444">
        <f t="shared" ca="1" si="207"/>
        <v>-18478629082984.5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-18478629082984.5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-76994287845.768753</v>
      </c>
      <c r="L5465" s="444">
        <f t="shared" ca="1" si="207"/>
        <v>-18555623370830.27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-18555623370830.27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-77315097378.459457</v>
      </c>
      <c r="L5466" s="444">
        <f t="shared" ca="1" si="207"/>
        <v>-18632938468208.73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-18632938468208.73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-77637243617.536377</v>
      </c>
      <c r="L5467" s="444">
        <f t="shared" ca="1" si="207"/>
        <v>-18710575711826.266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-18710575711826.266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-77960732132.609436</v>
      </c>
      <c r="L5468" s="444">
        <f t="shared" ca="1" si="207"/>
        <v>-18788536443958.875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-18788536443958.875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-78285568516.495316</v>
      </c>
      <c r="L5469" s="444">
        <f t="shared" ca="1" si="207"/>
        <v>-18866822012475.371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-18866822012475.371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-78611758385.314041</v>
      </c>
      <c r="L5470" s="444">
        <f t="shared" ca="1" si="207"/>
        <v>-18945433770860.684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-18945433770860.684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-78939307378.586182</v>
      </c>
      <c r="L5471" s="444">
        <f t="shared" ca="1" si="207"/>
        <v>-19024373078239.27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-19024373078239.27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-79268221159.330292</v>
      </c>
      <c r="L5472" s="444">
        <f t="shared" ca="1" si="207"/>
        <v>-19103641299398.602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-19103641299398.602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-79598505414.160843</v>
      </c>
      <c r="L5473" s="444">
        <f t="shared" ca="1" si="207"/>
        <v>-19183239804812.762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-19183239804812.762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-79930165853.386505</v>
      </c>
      <c r="L5474" s="444">
        <f t="shared" ca="1" si="207"/>
        <v>-19263169970666.148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-19263169970666.148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-80263208211.108948</v>
      </c>
      <c r="L5475" s="444">
        <f t="shared" ca="1" si="207"/>
        <v>-19343433178877.258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-19343433178877.258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-80597638245.321899</v>
      </c>
      <c r="L5476" s="444">
        <f t="shared" ca="1" si="207"/>
        <v>-19424030817122.578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-19424030817122.578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-80933461738.010742</v>
      </c>
      <c r="L5477" s="444">
        <f t="shared" ca="1" si="207"/>
        <v>-19504964278860.59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-19504964278860.59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-81270684495.252457</v>
      </c>
      <c r="L5478" s="444">
        <f t="shared" ca="1" si="207"/>
        <v>-19586234963355.844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-19586234963355.844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-81609312347.31601</v>
      </c>
      <c r="L5479" s="444">
        <f t="shared" ca="1" si="207"/>
        <v>-19667844275703.16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-19667844275703.16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-81949351148.763168</v>
      </c>
      <c r="L5480" s="444">
        <f t="shared" ca="1" si="207"/>
        <v>-19749793626851.922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-19749793626851.922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-82290806778.549667</v>
      </c>
      <c r="L5481" s="444">
        <f t="shared" ca="1" si="207"/>
        <v>-19832084433630.473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-19832084433630.473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-82633685140.126968</v>
      </c>
      <c r="L5482" s="444">
        <f t="shared" ca="1" si="207"/>
        <v>-19914718118770.602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-19914718118770.602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-82977992161.544174</v>
      </c>
      <c r="L5483" s="444">
        <f t="shared" ca="1" si="207"/>
        <v>-19997696110932.145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-19997696110932.145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-83323733795.550598</v>
      </c>
      <c r="L5484" s="444">
        <f t="shared" ca="1" si="207"/>
        <v>-20081019844727.695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-20081019844727.695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-83670916019.69873</v>
      </c>
      <c r="L5485" s="444">
        <f t="shared" ca="1" si="207"/>
        <v>-20164690760747.395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-20164690760747.395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-84019544836.447479</v>
      </c>
      <c r="L5486" s="444">
        <f t="shared" ca="1" si="207"/>
        <v>-20248710305583.844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-20248710305583.844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-84369626273.266022</v>
      </c>
      <c r="L5487" s="444">
        <f t="shared" ca="1" si="207"/>
        <v>-20333079931857.109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-20333079931857.109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-84721166382.737961</v>
      </c>
      <c r="L5488" s="444">
        <f t="shared" ca="1" si="207"/>
        <v>-20417801098239.848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-20417801098239.848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-85074171242.666031</v>
      </c>
      <c r="L5489" s="444">
        <f t="shared" ca="1" si="207"/>
        <v>-20502875269482.516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-20502875269482.516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-85428646956.177155</v>
      </c>
      <c r="L5490" s="444">
        <f t="shared" ca="1" si="207"/>
        <v>-20588303916438.691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-20588303916438.691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-85784599651.827881</v>
      </c>
      <c r="L5491" s="444">
        <f t="shared" ca="1" si="207"/>
        <v>-20674088516090.52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-20674088516090.52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-86142035483.710495</v>
      </c>
      <c r="L5492" s="444">
        <f t="shared" ca="1" si="207"/>
        <v>-20760230551574.23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-20760230551574.23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-86500960631.559296</v>
      </c>
      <c r="L5493" s="444">
        <f t="shared" ca="1" si="207"/>
        <v>-20846731512205.789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-20846731512205.789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-86861381300.857452</v>
      </c>
      <c r="L5494" s="444">
        <f t="shared" ca="1" si="207"/>
        <v>-20933592893506.648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-20933592893506.648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-87223303722.944366</v>
      </c>
      <c r="L5495" s="444">
        <f t="shared" ca="1" si="207"/>
        <v>-21020816197229.594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-21020816197229.594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-87586734155.123306</v>
      </c>
      <c r="L5496" s="444">
        <f t="shared" ca="1" si="207"/>
        <v>-21108402931384.719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-21108402931384.719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-87951678880.769653</v>
      </c>
      <c r="L5497" s="444">
        <f t="shared" ca="1" si="207"/>
        <v>-21196354610265.488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-21196354610265.488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-88318144209.439529</v>
      </c>
      <c r="L5498" s="444">
        <f t="shared" ca="1" si="207"/>
        <v>-21284672754474.93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-21284672754474.93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-88686136476.978867</v>
      </c>
      <c r="L5499" s="444">
        <f t="shared" ca="1" si="207"/>
        <v>-21373358890951.91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-21373358890951.91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-89055662045.632965</v>
      </c>
      <c r="L5500" s="444">
        <f t="shared" ca="1" si="207"/>
        <v>-21462414552997.543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-21462414552997.543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-89426727304.156433</v>
      </c>
      <c r="L5501" s="444">
        <f t="shared" ca="1" si="207"/>
        <v>-21551841280301.699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-21551841280301.699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-89799338667.923752</v>
      </c>
      <c r="L5502" s="444">
        <f t="shared" ca="1" si="207"/>
        <v>-21641640618969.621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-21641640618969.621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-90173502579.040085</v>
      </c>
      <c r="L5503" s="444">
        <f t="shared" ca="1" si="207"/>
        <v>-21731814121548.66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-21731814121548.66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-90549225506.452744</v>
      </c>
      <c r="L5504" s="444">
        <f t="shared" ca="1" si="207"/>
        <v>-21822363347055.113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-21822363347055.113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-90926513946.062973</v>
      </c>
      <c r="L5505" s="444">
        <f t="shared" ca="1" si="207"/>
        <v>-21913289861001.176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-21913289861001.176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-91305374420.838226</v>
      </c>
      <c r="L5506" s="444">
        <f t="shared" ca="1" si="207"/>
        <v>-22004595235422.016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-22004595235422.016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-91685813480.925064</v>
      </c>
      <c r="L5507" s="444">
        <f t="shared" ca="1" si="207"/>
        <v>-22096281048902.941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-22096281048902.941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-92067837703.762253</v>
      </c>
      <c r="L5508" s="444">
        <f t="shared" ca="1" si="207"/>
        <v>-22188348886606.703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-22188348886606.703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-92451453694.194595</v>
      </c>
      <c r="L5509" s="444">
        <f t="shared" ca="1" si="207"/>
        <v>-22280800340300.898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-22280800340300.898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-92836668084.587082</v>
      </c>
      <c r="L5510" s="444">
        <f t="shared" ca="1" si="207"/>
        <v>-22373637008385.484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-22373637008385.484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-93223487534.939514</v>
      </c>
      <c r="L5511" s="444">
        <f t="shared" ca="1" si="207"/>
        <v>-22466860495920.426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-22466860495920.426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-93611918733.00177</v>
      </c>
      <c r="L5512" s="444">
        <f t="shared" ca="1" si="207"/>
        <v>-22560472414653.426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-22560472414653.426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-94001968394.389267</v>
      </c>
      <c r="L5513" s="444">
        <f t="shared" ca="1" si="207"/>
        <v>-22654474383047.816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-22654474383047.816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-94393643262.699234</v>
      </c>
      <c r="L5514" s="444">
        <f t="shared" ca="1" si="207"/>
        <v>-22748868026310.516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-22748868026310.516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-94786950109.627151</v>
      </c>
      <c r="L5515" s="444">
        <f t="shared" ca="1" si="207"/>
        <v>-22843654976420.145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-22843654976420.145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-95181895735.083939</v>
      </c>
      <c r="L5516" s="444">
        <f t="shared" ca="1" si="207"/>
        <v>-22938836872155.227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-22938836872155.227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-95578486967.313446</v>
      </c>
      <c r="L5517" s="444">
        <f t="shared" ca="1" si="207"/>
        <v>-23034415359122.539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-23034415359122.539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-95976730663.010574</v>
      </c>
      <c r="L5518" s="444">
        <f t="shared" ca="1" si="207"/>
        <v>-23130392089785.551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-23130392089785.551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-96376633707.439789</v>
      </c>
      <c r="L5519" s="444">
        <f t="shared" ca="1" si="207"/>
        <v>-23226768723492.992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-23226768723492.992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-96778203014.554138</v>
      </c>
      <c r="L5520" s="444">
        <f t="shared" ca="1" si="207"/>
        <v>-23323546926507.547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-23323546926507.547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-97181445527.114777</v>
      </c>
      <c r="L5521" s="444">
        <f t="shared" ca="1" si="207"/>
        <v>-23420728372034.66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-23420728372034.66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-97586368216.811081</v>
      </c>
      <c r="L5522" s="444">
        <f t="shared" ca="1" si="207"/>
        <v>-23518314740251.473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-23518314740251.473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-97992978084.381134</v>
      </c>
      <c r="L5523" s="444">
        <f t="shared" ca="1" si="207"/>
        <v>-23616307718335.855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-23616307718335.855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-98401282159.732727</v>
      </c>
      <c r="L5524" s="444">
        <f t="shared" ca="1" si="207"/>
        <v>-23714709000495.59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-23714709000495.59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-98811287502.064957</v>
      </c>
      <c r="L5525" s="444">
        <f t="shared" ca="1" si="207"/>
        <v>-23813520287997.656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-23813520287997.656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-99223001199.990234</v>
      </c>
      <c r="L5526" s="444">
        <f t="shared" ca="1" si="207"/>
        <v>-23912743289197.648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-23912743289197.648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-99636430371.65686</v>
      </c>
      <c r="L5527" s="444">
        <f t="shared" ca="1" si="207"/>
        <v>-24012379719569.305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-24012379719569.305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-100051582164.8721</v>
      </c>
      <c r="L5528" s="444">
        <f t="shared" ca="1" si="207"/>
        <v>-24112431301734.176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-24112431301734.176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-100468463757.22574</v>
      </c>
      <c r="L5529" s="444">
        <f t="shared" ca="1" si="207"/>
        <v>-24212899765491.402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-24212899765491.402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-100887082356.21417</v>
      </c>
      <c r="L5530" s="444">
        <f t="shared" ca="1" si="207"/>
        <v>-24313786847847.617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-24313786847847.617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-101307445199.36507</v>
      </c>
      <c r="L5531" s="444">
        <f t="shared" ca="1" si="207"/>
        <v>-24415094293046.98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-24415094293046.98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-101729559554.36241</v>
      </c>
      <c r="L5532" s="444">
        <f t="shared" ca="1" si="207"/>
        <v>-24516823852601.344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-24516823852601.344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-102153432719.17227</v>
      </c>
      <c r="L5533" s="444">
        <f t="shared" ca="1" si="207"/>
        <v>-24618977285320.516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-24618977285320.516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-102579072022.16881</v>
      </c>
      <c r="L5534" s="444">
        <f t="shared" ca="1" si="207"/>
        <v>-24721556357342.684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-24721556357342.684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-103006484822.26118</v>
      </c>
      <c r="L5535" s="444">
        <f t="shared" ca="1" si="207"/>
        <v>-24824562842164.945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-24824562842164.945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-103435678509.0206</v>
      </c>
      <c r="L5536" s="444">
        <f t="shared" ca="1" si="207"/>
        <v>-24927998520673.965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-24927998520673.965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-103866660502.80818</v>
      </c>
      <c r="L5537" s="444">
        <f t="shared" ca="1" si="207"/>
        <v>-25031865181176.773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-25031865181176.773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-104299438254.90323</v>
      </c>
      <c r="L5538" s="444">
        <f t="shared" ca="1" si="207"/>
        <v>-25136164619431.676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-25136164619431.676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-104734019247.63199</v>
      </c>
      <c r="L5539" s="444">
        <f t="shared" ca="1" si="207"/>
        <v>-25240898638679.309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-25240898638679.309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-105170410994.49712</v>
      </c>
      <c r="L5540" s="444">
        <f t="shared" ca="1" si="207"/>
        <v>-25346069049673.805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-25346069049673.805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-105608621040.30753</v>
      </c>
      <c r="L5541" s="444">
        <f t="shared" ca="1" si="207"/>
        <v>-25451677670714.113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-25451677670714.113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-106048656961.30881</v>
      </c>
      <c r="L5542" s="444">
        <f t="shared" ca="1" si="207"/>
        <v>-25557726327675.422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-25557726327675.422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-106490526365.31425</v>
      </c>
      <c r="L5543" s="444">
        <f t="shared" ca="1" si="207"/>
        <v>-25664216854040.734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-25664216854040.734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-106934236891.8364</v>
      </c>
      <c r="L5544" s="444">
        <f t="shared" ca="1" si="207"/>
        <v>-25771151090932.57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-25771151090932.57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-107379796212.21904</v>
      </c>
      <c r="L5545" s="444">
        <f t="shared" ca="1" si="207"/>
        <v>-25878530887144.789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-25878530887144.789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-107827212029.76996</v>
      </c>
      <c r="L5546" s="444">
        <f t="shared" ca="1" si="207"/>
        <v>-25986358099174.559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-25986358099174.559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-108276492079.894</v>
      </c>
      <c r="L5547" s="444">
        <f t="shared" ca="1" si="207"/>
        <v>-26094634591254.453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-26094634591254.453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-108727644130.22688</v>
      </c>
      <c r="L5548" s="444">
        <f t="shared" ca="1" si="207"/>
        <v>-26203362235384.68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-26203362235384.68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-109180675980.7695</v>
      </c>
      <c r="L5549" s="444">
        <f t="shared" ca="1" si="207"/>
        <v>-26312542911365.449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-26312542911365.449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-109635595464.02271</v>
      </c>
      <c r="L5550" s="444">
        <f t="shared" ca="1" si="207"/>
        <v>-26422178506829.473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-26422178506829.473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-110092410445.1228</v>
      </c>
      <c r="L5551" s="444">
        <f t="shared" ca="1" si="207"/>
        <v>-26532270917274.594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-26532270917274.594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-110551128821.97748</v>
      </c>
      <c r="L5552" s="444">
        <f t="shared" ca="1" si="207"/>
        <v>-26642822046096.57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-26642822046096.57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-111011758525.40237</v>
      </c>
      <c r="L5553" s="444">
        <f t="shared" ca="1" si="207"/>
        <v>-26753833804621.973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-26753833804621.973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-111474307519.25822</v>
      </c>
      <c r="L5554" s="444">
        <f t="shared" ca="1" si="207"/>
        <v>-26865308112141.23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-26865308112141.23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-111938783800.58846</v>
      </c>
      <c r="L5555" s="444">
        <f t="shared" ca="1" si="207"/>
        <v>-26977246895941.82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-26977246895941.82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-112405195399.75758</v>
      </c>
      <c r="L5556" s="444">
        <f t="shared" ca="1" si="207"/>
        <v>-27089652091341.578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-27089652091341.578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-112873550380.5899</v>
      </c>
      <c r="L5557" s="444">
        <f t="shared" ca="1" si="207"/>
        <v>-27202525641722.168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-27202525641722.168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-113343856840.50903</v>
      </c>
      <c r="L5558" s="444">
        <f t="shared" ca="1" si="207"/>
        <v>-27315869498562.676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-27315869498562.676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-113816122910.67781</v>
      </c>
      <c r="L5559" s="444">
        <f t="shared" ca="1" si="207"/>
        <v>-27429685621473.355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-27429685621473.355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-114290356756.13898</v>
      </c>
      <c r="L5560" s="444">
        <f t="shared" ca="1" si="207"/>
        <v>-27543975978229.496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-27543975978229.496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-114766566575.95624</v>
      </c>
      <c r="L5561" s="444">
        <f t="shared" ca="1" si="207"/>
        <v>-27658742544805.453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-27658742544805.453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-115244760603.35605</v>
      </c>
      <c r="L5562" s="444">
        <f t="shared" ca="1" si="207"/>
        <v>-27773987305408.809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-27773987305408.809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-115724947105.87001</v>
      </c>
      <c r="L5563" s="444">
        <f t="shared" ca="1" si="207"/>
        <v>-27889712252514.68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-27889712252514.68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-116207134385.47783</v>
      </c>
      <c r="L5564" s="444">
        <f t="shared" ca="1" si="207"/>
        <v>-28005919386900.156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-28005919386900.156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-116691330778.75067</v>
      </c>
      <c r="L5565" s="444">
        <f t="shared" ca="1" si="207"/>
        <v>-28122610717678.906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-28122610717678.906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-117177544656.99544</v>
      </c>
      <c r="L5566" s="444">
        <f t="shared" ca="1" si="207"/>
        <v>-28239788262335.902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-28239788262335.902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-117665784426.3996</v>
      </c>
      <c r="L5567" s="444">
        <f t="shared" ca="1" si="207"/>
        <v>-28357454046762.301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-28357454046762.301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-118156058528.17627</v>
      </c>
      <c r="L5568" s="444">
        <f t="shared" ca="1" si="207"/>
        <v>-28475610105290.477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-28475610105290.477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-118648375438.7103</v>
      </c>
      <c r="L5569" s="444">
        <f t="shared" ca="1" si="207"/>
        <v>-28594258480729.188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-28594258480729.188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-119142743669.70494</v>
      </c>
      <c r="L5570" s="444">
        <f t="shared" ca="1" si="207"/>
        <v>-28713401224398.891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-28713401224398.891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-119639171768.32869</v>
      </c>
      <c r="L5571" s="444">
        <f t="shared" ca="1" si="207"/>
        <v>-28833040396167.219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-28833040396167.219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-120137668317.3634</v>
      </c>
      <c r="L5572" s="444">
        <f t="shared" ca="1" si="207"/>
        <v>-28953178064484.582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-28953178064484.582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-120638241935.35242</v>
      </c>
      <c r="L5573" s="444">
        <f t="shared" ca="1" si="207"/>
        <v>-29073816306419.934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-29073816306419.934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-121140901276.74974</v>
      </c>
      <c r="L5574" s="444">
        <f t="shared" ca="1" si="207"/>
        <v>-29194957207696.684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-29194957207696.684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-121645655032.06952</v>
      </c>
      <c r="L5575" s="444">
        <f t="shared" ca="1" si="207"/>
        <v>-29316602862728.754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-29316602862728.754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-122152511928.03647</v>
      </c>
      <c r="L5576" s="444">
        <f t="shared" ca="1" si="207"/>
        <v>-29438755374656.789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-29438755374656.789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-122661480727.73662</v>
      </c>
      <c r="L5577" s="444">
        <f t="shared" ca="1" si="207"/>
        <v>-29561416855384.527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-29561416855384.527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-123172570230.76886</v>
      </c>
      <c r="L5578" s="444">
        <f t="shared" ca="1" si="207"/>
        <v>-29684589425615.297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-29684589425615.297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-123685789273.39706</v>
      </c>
      <c r="L5579" s="444">
        <f t="shared" ca="1" si="207"/>
        <v>-29808275214888.695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-29808275214888.695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-124201146728.7029</v>
      </c>
      <c r="L5580" s="444">
        <f t="shared" ca="1" si="207"/>
        <v>-29932476361617.398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-29932476361617.398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-124718651506.73915</v>
      </c>
      <c r="L5581" s="444">
        <f t="shared" ca="1" si="207"/>
        <v>-30057195013124.137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-30057195013124.137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-125238312554.6839</v>
      </c>
      <c r="L5582" s="444">
        <f t="shared" ca="1" si="207"/>
        <v>-30182433325678.82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-30182433325678.82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-125760138856.99509</v>
      </c>
      <c r="L5583" s="444">
        <f t="shared" ca="1" si="207"/>
        <v>-30308193464535.816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-30308193464535.816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-126284139435.5659</v>
      </c>
      <c r="L5584" s="444">
        <f t="shared" ca="1" si="207"/>
        <v>-30434477603971.383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-30434477603971.383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-126810323349.88074</v>
      </c>
      <c r="L5585" s="444">
        <f t="shared" ca="1" si="207"/>
        <v>-30561287927321.262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-30561287927321.262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-127338699697.17192</v>
      </c>
      <c r="L5586" s="444">
        <f t="shared" ca="1" si="207"/>
        <v>-30688626627018.434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-30688626627018.434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-127869277612.5768</v>
      </c>
      <c r="L5587" s="444">
        <f t="shared" ca="1" si="207"/>
        <v>-30816495904631.012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-30816495904631.012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-128402066269.29588</v>
      </c>
      <c r="L5588" s="444">
        <f t="shared" ca="1" si="207"/>
        <v>-30944897970900.309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-30944897970900.309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-128937074878.75127</v>
      </c>
      <c r="L5589" s="444">
        <f t="shared" ca="1" si="207"/>
        <v>-31073835045779.059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-31073835045779.059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-129474312690.74608</v>
      </c>
      <c r="L5590" s="444">
        <f t="shared" ca="1" si="207"/>
        <v>-31203309358469.805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-31203309358469.805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-130013788993.62419</v>
      </c>
      <c r="L5591" s="444">
        <f t="shared" ca="1" si="207"/>
        <v>-31333323147463.43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-31333323147463.43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-130555513114.43095</v>
      </c>
      <c r="L5592" s="444">
        <f t="shared" ca="1" si="207"/>
        <v>-31463878660577.859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-31463878660577.859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-131099494419.07443</v>
      </c>
      <c r="L5593" s="444">
        <f t="shared" ca="1" si="207"/>
        <v>-31594978154996.934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-31594978154996.934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-131645742312.48723</v>
      </c>
      <c r="L5594" s="444">
        <f t="shared" ca="1" si="207"/>
        <v>-31726623897309.422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-31726623897309.422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-132194266238.78926</v>
      </c>
      <c r="L5595" s="444">
        <f t="shared" ca="1" si="207"/>
        <v>-31858818163548.211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-31858818163548.211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-132745075681.45087</v>
      </c>
      <c r="L5596" s="444">
        <f t="shared" ca="1" si="207"/>
        <v>-31991563239229.66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-31991563239229.66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-133298180163.45689</v>
      </c>
      <c r="L5597" s="444">
        <f t="shared" ca="1" si="207"/>
        <v>-32124861419393.117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-32124861419393.117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-133853589247.47131</v>
      </c>
      <c r="L5598" s="444">
        <f t="shared" ca="1" si="207"/>
        <v>-32258715008640.59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-32258715008640.59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-134411312536.00246</v>
      </c>
      <c r="L5599" s="444">
        <f t="shared" ca="1" si="207"/>
        <v>-32393126321176.594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-32393126321176.594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-134971359671.56914</v>
      </c>
      <c r="L5600" s="444">
        <f t="shared" ca="1" si="207"/>
        <v>-32528097680848.164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-32528097680848.164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-135533740336.86736</v>
      </c>
      <c r="L5601" s="444">
        <f t="shared" ca="1" si="207"/>
        <v>-32663631421185.031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-32663631421185.031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-136098464254.93764</v>
      </c>
      <c r="L5602" s="444">
        <f t="shared" ca="1" si="207"/>
        <v>-32799729885439.969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-32799729885439.969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-136665541189.33321</v>
      </c>
      <c r="L5603" s="444">
        <f t="shared" ca="1" si="207"/>
        <v>-32936395426629.301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-32936395426629.301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-137234980944.28876</v>
      </c>
      <c r="L5604" s="444">
        <f t="shared" ca="1" si="207"/>
        <v>-33073630407573.59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-33073630407573.59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-137806793364.88998</v>
      </c>
      <c r="L5605" s="444">
        <f t="shared" ca="1" si="207"/>
        <v>-33211437200938.48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-33211437200938.48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-138380988337.24368</v>
      </c>
      <c r="L5606" s="444">
        <f t="shared" ca="1" si="207"/>
        <v>-33349818189275.723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-33349818189275.723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-138957575788.64886</v>
      </c>
      <c r="L5607" s="444">
        <f t="shared" ca="1" si="207"/>
        <v>-33488775765064.371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-33488775765064.371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-139536565687.76819</v>
      </c>
      <c r="L5608" s="444">
        <f t="shared" ca="1" si="207"/>
        <v>-33628312330752.141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-33628312330752.141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-140117968044.8006</v>
      </c>
      <c r="L5609" s="444">
        <f t="shared" ca="1" si="207"/>
        <v>-33768430298796.941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-33768430298796.941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-140701792911.65393</v>
      </c>
      <c r="L5610" s="444">
        <f t="shared" ca="1" si="207"/>
        <v>-33909132091708.594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-33909132091708.594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-141288050382.11914</v>
      </c>
      <c r="L5611" s="444">
        <f t="shared" ca="1" si="207"/>
        <v>-34050420142090.711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-34050420142090.711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-141876750592.04462</v>
      </c>
      <c r="L5612" s="444">
        <f t="shared" ca="1" si="207"/>
        <v>-34192296892682.754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-34192296892682.754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-142467903719.51147</v>
      </c>
      <c r="L5613" s="444">
        <f t="shared" ca="1" si="207"/>
        <v>-34334764796402.266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-34334764796402.266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-143061519985.00943</v>
      </c>
      <c r="L5614" s="444">
        <f t="shared" ca="1" si="207"/>
        <v>-34477826316387.273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-34477826316387.273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-143657609651.61365</v>
      </c>
      <c r="L5615" s="444">
        <f t="shared" ca="1" si="207"/>
        <v>-34621483926038.887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-34621483926038.887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-144256183025.16202</v>
      </c>
      <c r="L5616" s="444">
        <f t="shared" ca="1" si="207"/>
        <v>-34765740109064.047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-34765740109064.047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-144857250454.43353</v>
      </c>
      <c r="L5617" s="444">
        <f t="shared" ca="1" si="207"/>
        <v>-34910597359518.48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-34910597359518.48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-145460822331.327</v>
      </c>
      <c r="L5618" s="444">
        <f t="shared" ref="L5618:L5872" ca="1" si="212">I5618-J5618+K5618</f>
        <v>-35056058181849.809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-35056058181849.809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-146066909091.04086</v>
      </c>
      <c r="L5619" s="444">
        <f t="shared" ca="1" si="212"/>
        <v>-35202125090940.852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-35202125090940.852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-146675521212.25354</v>
      </c>
      <c r="L5620" s="444">
        <f t="shared" ca="1" si="212"/>
        <v>-35348800612153.102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-35348800612153.102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-147286669217.3046</v>
      </c>
      <c r="L5621" s="444">
        <f t="shared" ca="1" si="212"/>
        <v>-35496087281370.406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-35496087281370.406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-147900363672.37668</v>
      </c>
      <c r="L5622" s="444">
        <f t="shared" ca="1" si="212"/>
        <v>-35643987645042.781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-35643987645042.781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-148516615187.67825</v>
      </c>
      <c r="L5623" s="444">
        <f t="shared" ca="1" si="212"/>
        <v>-35792504260230.461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-35792504260230.461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-149135434417.62692</v>
      </c>
      <c r="L5624" s="444">
        <f t="shared" ca="1" si="212"/>
        <v>-35941639694648.086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-35941639694648.086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-149756832061.03369</v>
      </c>
      <c r="L5625" s="444">
        <f t="shared" ca="1" si="212"/>
        <v>-36091396526709.117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-36091396526709.117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-150380818861.28799</v>
      </c>
      <c r="L5626" s="444">
        <f t="shared" ca="1" si="212"/>
        <v>-36241777345570.406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-36241777345570.406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-151007405606.54337</v>
      </c>
      <c r="L5627" s="444">
        <f t="shared" ca="1" si="212"/>
        <v>-36392784751176.953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-36392784751176.953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-151636603129.90396</v>
      </c>
      <c r="L5628" s="444">
        <f t="shared" ca="1" si="212"/>
        <v>-36544421354306.859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-36544421354306.859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-152268422309.61191</v>
      </c>
      <c r="L5629" s="444">
        <f t="shared" ca="1" si="212"/>
        <v>-36696689776616.469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-36696689776616.469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-152902874069.23529</v>
      </c>
      <c r="L5630" s="444">
        <f t="shared" ca="1" si="212"/>
        <v>-36849592650685.703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-36849592650685.703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-153539969377.85709</v>
      </c>
      <c r="L5631" s="444">
        <f t="shared" ca="1" si="212"/>
        <v>-37003132620063.563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-37003132620063.563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-154179719250.26483</v>
      </c>
      <c r="L5632" s="444">
        <f t="shared" ca="1" si="212"/>
        <v>-37157312339313.828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-37157312339313.828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-154822134747.14096</v>
      </c>
      <c r="L5633" s="444">
        <f t="shared" ca="1" si="212"/>
        <v>-37312134474060.969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-37312134474060.969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-155467226975.25403</v>
      </c>
      <c r="L5634" s="444">
        <f t="shared" ca="1" si="212"/>
        <v>-37467601701036.227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-37467601701036.227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-156115007087.65094</v>
      </c>
      <c r="L5635" s="444">
        <f t="shared" ca="1" si="212"/>
        <v>-37623716708123.875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-37623716708123.875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-156765486283.84949</v>
      </c>
      <c r="L5636" s="444">
        <f t="shared" ca="1" si="212"/>
        <v>-37780482194407.727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-37780482194407.727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-157418675810.0322</v>
      </c>
      <c r="L5637" s="444">
        <f t="shared" ca="1" si="212"/>
        <v>-37937900870217.758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-37937900870217.758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-158074586959.24066</v>
      </c>
      <c r="L5638" s="444">
        <f t="shared" ca="1" si="212"/>
        <v>-38095975457177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-38095975457177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-158733231071.57083</v>
      </c>
      <c r="L5639" s="444">
        <f t="shared" ca="1" si="212"/>
        <v>-38254708688248.57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-38254708688248.57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-159394619534.36905</v>
      </c>
      <c r="L5640" s="444">
        <f t="shared" ca="1" si="212"/>
        <v>-38414103307782.938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-38414103307782.938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-160058763782.42889</v>
      </c>
      <c r="L5641" s="444">
        <f t="shared" ca="1" si="212"/>
        <v>-38574162071565.367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-38574162071565.367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-160725675298.18903</v>
      </c>
      <c r="L5642" s="444">
        <f t="shared" ca="1" si="212"/>
        <v>-38734887746863.555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-38734887746863.555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-161395365611.93149</v>
      </c>
      <c r="L5643" s="444">
        <f t="shared" ca="1" si="212"/>
        <v>-38896283112475.484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-38896283112475.484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-162067846301.98117</v>
      </c>
      <c r="L5644" s="444">
        <f t="shared" ca="1" si="212"/>
        <v>-39058350958777.469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-39058350958777.469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-162743128994.90613</v>
      </c>
      <c r="L5645" s="444">
        <f t="shared" ca="1" si="212"/>
        <v>-39221094087772.375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-39221094087772.375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-163421225365.71823</v>
      </c>
      <c r="L5646" s="444">
        <f t="shared" ca="1" si="212"/>
        <v>-39384515313138.094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-39384515313138.094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-164102147138.07538</v>
      </c>
      <c r="L5647" s="444">
        <f t="shared" ca="1" si="212"/>
        <v>-39548617460276.172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-39548617460276.172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-164785906084.48404</v>
      </c>
      <c r="L5648" s="444">
        <f t="shared" ca="1" si="212"/>
        <v>-39713403366360.656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-39713403366360.656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-165472514026.50275</v>
      </c>
      <c r="L5649" s="444">
        <f t="shared" ca="1" si="212"/>
        <v>-39878875880387.156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-39878875880387.156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-166161982834.94647</v>
      </c>
      <c r="L5650" s="444">
        <f t="shared" ca="1" si="212"/>
        <v>-40045037863222.102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-40045037863222.102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-166854324430.0921</v>
      </c>
      <c r="L5651" s="444">
        <f t="shared" ca="1" si="212"/>
        <v>-40211892187652.195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-40211892187652.195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-167549550781.88416</v>
      </c>
      <c r="L5652" s="444">
        <f t="shared" ca="1" si="212"/>
        <v>-40379441738434.078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-40379441738434.078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-168247673910.142</v>
      </c>
      <c r="L5653" s="444">
        <f t="shared" ca="1" si="212"/>
        <v>-40547689412344.219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-40547689412344.219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-168948705884.76758</v>
      </c>
      <c r="L5654" s="444">
        <f t="shared" ca="1" si="212"/>
        <v>-40716638118228.984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-40716638118228.984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-169652658825.9541</v>
      </c>
      <c r="L5655" s="444">
        <f t="shared" ca="1" si="212"/>
        <v>-40886290777054.938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-40886290777054.938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-170359544904.39557</v>
      </c>
      <c r="L5656" s="444">
        <f t="shared" ca="1" si="212"/>
        <v>-41056650321959.336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-41056650321959.336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-171069376341.49722</v>
      </c>
      <c r="L5657" s="444">
        <f t="shared" ca="1" si="212"/>
        <v>-41227719698300.836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-41227719698300.836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-171782165409.58682</v>
      </c>
      <c r="L5658" s="444">
        <f t="shared" ca="1" si="212"/>
        <v>-41399501863710.422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-41399501863710.422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-172497924432.12677</v>
      </c>
      <c r="L5659" s="444">
        <f t="shared" ca="1" si="212"/>
        <v>-41571999788142.547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-41571999788142.547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-173216665783.92728</v>
      </c>
      <c r="L5660" s="444">
        <f t="shared" ca="1" si="212"/>
        <v>-41745216453926.477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-41745216453926.477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-173938401891.36032</v>
      </c>
      <c r="L5661" s="444">
        <f t="shared" ca="1" si="212"/>
        <v>-41919154855817.836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-41919154855817.836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-174663145232.57431</v>
      </c>
      <c r="L5662" s="444">
        <f t="shared" ca="1" si="212"/>
        <v>-42093818001050.414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-42093818001050.414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-175390908337.71005</v>
      </c>
      <c r="L5663" s="444">
        <f t="shared" ca="1" si="212"/>
        <v>-42269208909388.125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-42269208909388.125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-176121703789.11719</v>
      </c>
      <c r="L5664" s="444">
        <f t="shared" ca="1" si="212"/>
        <v>-42445330613177.242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-42445330613177.242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-176855544221.57184</v>
      </c>
      <c r="L5665" s="444">
        <f t="shared" ca="1" si="212"/>
        <v>-42622186157398.813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-42622186157398.813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-177592442322.49506</v>
      </c>
      <c r="L5666" s="444">
        <f t="shared" ca="1" si="212"/>
        <v>-42799778599721.305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-42799778599721.305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-178332410832.17209</v>
      </c>
      <c r="L5667" s="444">
        <f t="shared" ca="1" si="212"/>
        <v>-42978111010553.477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-42978111010553.477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-179075462543.97281</v>
      </c>
      <c r="L5668" s="444">
        <f t="shared" ca="1" si="212"/>
        <v>-43157186473097.453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-43157186473097.453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-179821610304.57272</v>
      </c>
      <c r="L5669" s="444">
        <f t="shared" ca="1" si="212"/>
        <v>-43337008083402.023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-43337008083402.023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-180570867014.17511</v>
      </c>
      <c r="L5670" s="444">
        <f t="shared" ca="1" si="212"/>
        <v>-43517578950416.195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-43517578950416.195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-181323245626.73413</v>
      </c>
      <c r="L5671" s="444">
        <f t="shared" ca="1" si="212"/>
        <v>-43698902196042.93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-43698902196042.93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-182078759150.17886</v>
      </c>
      <c r="L5672" s="444">
        <f t="shared" ca="1" si="212"/>
        <v>-43880980955193.109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-43880980955193.109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-182837420646.63794</v>
      </c>
      <c r="L5673" s="444">
        <f t="shared" ca="1" si="212"/>
        <v>-44063818375839.75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-44063818375839.75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-183599243232.66562</v>
      </c>
      <c r="L5674" s="444">
        <f t="shared" ca="1" si="212"/>
        <v>-44247417619072.414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-44247417619072.414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-184364240079.46838</v>
      </c>
      <c r="L5675" s="444">
        <f t="shared" ca="1" si="212"/>
        <v>-44431781859151.883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-44431781859151.883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-185132424413.13284</v>
      </c>
      <c r="L5676" s="444">
        <f t="shared" ca="1" si="212"/>
        <v>-44616914283565.016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-44616914283565.016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-185903809514.85422</v>
      </c>
      <c r="L5677" s="444">
        <f t="shared" ca="1" si="212"/>
        <v>-44802818093079.867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-44802818093079.867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-186678408721.16611</v>
      </c>
      <c r="L5678" s="444">
        <f t="shared" ca="1" si="212"/>
        <v>-44989496501801.031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-44989496501801.031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-187456235424.17096</v>
      </c>
      <c r="L5679" s="444">
        <f t="shared" ca="1" si="212"/>
        <v>-45176952737225.203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-45176952737225.203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-188237303071.77167</v>
      </c>
      <c r="L5680" s="444">
        <f t="shared" ca="1" si="212"/>
        <v>-45365190040296.977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-45365190040296.977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-189021625167.90405</v>
      </c>
      <c r="L5681" s="444">
        <f t="shared" ca="1" si="212"/>
        <v>-45554211665464.883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-45554211665464.883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-189809215272.77036</v>
      </c>
      <c r="L5682" s="444">
        <f t="shared" ca="1" si="212"/>
        <v>-45744020880737.656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-45744020880737.656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-190600087003.07358</v>
      </c>
      <c r="L5683" s="444">
        <f t="shared" ca="1" si="212"/>
        <v>-45934620967740.727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-45934620967740.727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-191394254032.25302</v>
      </c>
      <c r="L5684" s="444">
        <f t="shared" ca="1" si="212"/>
        <v>-46126015221772.977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-46126015221772.977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-192191730090.72073</v>
      </c>
      <c r="L5685" s="444">
        <f t="shared" ca="1" si="212"/>
        <v>-46318206951863.695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-46318206951863.695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-192992528966.09872</v>
      </c>
      <c r="L5686" s="444">
        <f t="shared" ca="1" si="212"/>
        <v>-46511199480829.797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-46511199480829.797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-193796664503.45749</v>
      </c>
      <c r="L5687" s="444">
        <f t="shared" ca="1" si="212"/>
        <v>-46704996145333.258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-46704996145333.258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-194604150605.55524</v>
      </c>
      <c r="L5688" s="444">
        <f t="shared" ca="1" si="212"/>
        <v>-46899600295938.813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-46899600295938.813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-195415001233.07837</v>
      </c>
      <c r="L5689" s="444">
        <f t="shared" ca="1" si="212"/>
        <v>-47095015297171.891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-47095015297171.891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-196229230404.88287</v>
      </c>
      <c r="L5690" s="444">
        <f t="shared" ca="1" si="212"/>
        <v>-47291244527576.773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-47291244527576.773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-197046852198.23654</v>
      </c>
      <c r="L5691" s="444">
        <f t="shared" ca="1" si="212"/>
        <v>-47488291379775.008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-47488291379775.008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-197867880749.06253</v>
      </c>
      <c r="L5692" s="444">
        <f t="shared" ca="1" si="212"/>
        <v>-47686159260524.07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-47686159260524.07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-198692330252.18362</v>
      </c>
      <c r="L5693" s="444">
        <f t="shared" ca="1" si="212"/>
        <v>-47884851590776.258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-47884851590776.258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-199520214961.56775</v>
      </c>
      <c r="L5694" s="444">
        <f t="shared" ca="1" si="212"/>
        <v>-48084371805737.828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-48084371805737.828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-200351549190.57428</v>
      </c>
      <c r="L5695" s="444">
        <f t="shared" ca="1" si="212"/>
        <v>-48284723354928.406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-48284723354928.406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-201186347312.20169</v>
      </c>
      <c r="L5696" s="444">
        <f t="shared" ca="1" si="212"/>
        <v>-48485909702240.609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-48485909702240.609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-202024623759.33588</v>
      </c>
      <c r="L5697" s="444">
        <f t="shared" ca="1" si="212"/>
        <v>-48687934325999.945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-48687934325999.945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-202866393024.99976</v>
      </c>
      <c r="L5698" s="444">
        <f t="shared" ca="1" si="212"/>
        <v>-48890800719024.945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-48890800719024.945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-203711669662.60394</v>
      </c>
      <c r="L5699" s="444">
        <f t="shared" ca="1" si="212"/>
        <v>-49094512388687.547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-49094512388687.547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-204560468286.19812</v>
      </c>
      <c r="L5700" s="444">
        <f t="shared" ca="1" si="212"/>
        <v>-49299072856973.742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-49299072856973.742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-205412803570.72394</v>
      </c>
      <c r="L5701" s="444">
        <f t="shared" ca="1" si="212"/>
        <v>-49504485660544.469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-49504485660544.469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-206268690252.26862</v>
      </c>
      <c r="L5702" s="444">
        <f t="shared" ca="1" si="212"/>
        <v>-49710754350796.734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-49710754350796.734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-207128143128.31973</v>
      </c>
      <c r="L5703" s="444">
        <f t="shared" ca="1" si="212"/>
        <v>-49917882493925.055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-49917882493925.055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-207991177058.02106</v>
      </c>
      <c r="L5704" s="444">
        <f t="shared" ca="1" si="212"/>
        <v>-50125873670983.078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-50125873670983.078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-208857806962.4295</v>
      </c>
      <c r="L5705" s="444">
        <f t="shared" ca="1" si="212"/>
        <v>-50334731477945.508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-50334731477945.508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-209728047824.77295</v>
      </c>
      <c r="L5706" s="444">
        <f t="shared" ca="1" si="212"/>
        <v>-50544459525770.281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-50544459525770.281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-210601914690.7095</v>
      </c>
      <c r="L5707" s="444">
        <f t="shared" ca="1" si="212"/>
        <v>-50755061440460.992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-50755061440460.992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-211479422668.58746</v>
      </c>
      <c r="L5708" s="444">
        <f t="shared" ca="1" si="212"/>
        <v>-50966540863129.578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-50966540863129.578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-212360586929.70657</v>
      </c>
      <c r="L5709" s="444">
        <f t="shared" ca="1" si="212"/>
        <v>-51178901450059.281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-51178901450059.281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-213245422708.58032</v>
      </c>
      <c r="L5710" s="444">
        <f t="shared" ca="1" si="212"/>
        <v>-51392146872767.859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-51392146872767.859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-214133945303.1994</v>
      </c>
      <c r="L5711" s="444">
        <f t="shared" ca="1" si="212"/>
        <v>-51606280818071.063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-51606280818071.063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-215026170075.29608</v>
      </c>
      <c r="L5712" s="444">
        <f t="shared" ca="1" si="212"/>
        <v>-51821306988146.359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-51821306988146.359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-215922112450.60983</v>
      </c>
      <c r="L5713" s="444">
        <f t="shared" ca="1" si="212"/>
        <v>-52037229100596.969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-52037229100596.969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-216821787919.15402</v>
      </c>
      <c r="L5714" s="444">
        <f t="shared" ca="1" si="212"/>
        <v>-52254050888516.125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-52254050888516.125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-217725212035.48386</v>
      </c>
      <c r="L5715" s="444">
        <f t="shared" ca="1" si="212"/>
        <v>-52471776100551.609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-52471776100551.609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-218632400418.96503</v>
      </c>
      <c r="L5716" s="444">
        <f t="shared" ca="1" si="212"/>
        <v>-52690408500970.578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-52690408500970.578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-219543368754.04407</v>
      </c>
      <c r="L5717" s="444">
        <f t="shared" ca="1" si="212"/>
        <v>-52909951869724.625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-52909951869724.625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-220458132790.51926</v>
      </c>
      <c r="L5718" s="444">
        <f t="shared" ca="1" si="212"/>
        <v>-53130410002515.141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-53130410002515.141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-221376708343.81308</v>
      </c>
      <c r="L5719" s="444">
        <f t="shared" ca="1" si="212"/>
        <v>-53351786710858.953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-53351786710858.953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-222299111295.24564</v>
      </c>
      <c r="L5720" s="444">
        <f t="shared" ca="1" si="212"/>
        <v>-53574085822154.195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-53574085822154.195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-223225357592.30914</v>
      </c>
      <c r="L5721" s="444">
        <f t="shared" ca="1" si="212"/>
        <v>-53797311179746.508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-53797311179746.508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-224155463248.94379</v>
      </c>
      <c r="L5722" s="444">
        <f t="shared" ca="1" si="212"/>
        <v>-54021466642995.453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-54021466642995.453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-225089444345.81439</v>
      </c>
      <c r="L5723" s="444">
        <f t="shared" ca="1" si="212"/>
        <v>-54246556087341.266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-54246556087341.266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-226027317030.58859</v>
      </c>
      <c r="L5724" s="444">
        <f t="shared" ca="1" si="212"/>
        <v>-54472583404371.852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-54472583404371.852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-226969097518.21603</v>
      </c>
      <c r="L5725" s="444">
        <f t="shared" ca="1" si="212"/>
        <v>-54699552501890.07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-54699552501890.07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-227914802091.20862</v>
      </c>
      <c r="L5726" s="444">
        <f t="shared" ca="1" si="212"/>
        <v>-54927467303981.281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-54927467303981.281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-228864447099.922</v>
      </c>
      <c r="L5727" s="444">
        <f t="shared" ca="1" si="212"/>
        <v>-55156331751081.203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-55156331751081.203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-229818048962.83835</v>
      </c>
      <c r="L5728" s="444">
        <f t="shared" ca="1" si="212"/>
        <v>-55386149800044.039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-55386149800044.039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-230775624166.85016</v>
      </c>
      <c r="L5729" s="444">
        <f t="shared" ca="1" si="212"/>
        <v>-55616925424210.891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-55616925424210.891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-231737189267.54541</v>
      </c>
      <c r="L5730" s="444">
        <f t="shared" ca="1" si="212"/>
        <v>-55848662613478.438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-55848662613478.438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-232702760889.49344</v>
      </c>
      <c r="L5731" s="444">
        <f t="shared" ca="1" si="212"/>
        <v>-56081365374367.93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-56081365374367.93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-233672355726.53308</v>
      </c>
      <c r="L5732" s="444">
        <f t="shared" ca="1" si="212"/>
        <v>-56315037730094.461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-56315037730094.461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-234645990542.06024</v>
      </c>
      <c r="L5733" s="444">
        <f t="shared" ca="1" si="212"/>
        <v>-56549683720636.523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-56549683720636.523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-235623682169.31888</v>
      </c>
      <c r="L5734" s="444">
        <f t="shared" ca="1" si="212"/>
        <v>-56785307402805.844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-56785307402805.844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-236605447511.69104</v>
      </c>
      <c r="L5735" s="444">
        <f t="shared" ca="1" si="212"/>
        <v>-57021912850317.531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-57021912850317.531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-237591303542.98972</v>
      </c>
      <c r="L5736" s="444">
        <f t="shared" ca="1" si="212"/>
        <v>-57259504153860.523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-57259504153860.523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-238581267307.75217</v>
      </c>
      <c r="L5737" s="444">
        <f t="shared" ca="1" si="212"/>
        <v>-57498085421168.273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-57498085421168.273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-239575355921.53445</v>
      </c>
      <c r="L5738" s="444">
        <f t="shared" ca="1" si="212"/>
        <v>-57737660777089.805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-57737660777089.805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-240573586571.20752</v>
      </c>
      <c r="L5739" s="444">
        <f t="shared" ca="1" si="212"/>
        <v>-57978234363661.016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-57978234363661.016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-241575976515.25424</v>
      </c>
      <c r="L5740" s="444">
        <f t="shared" ca="1" si="212"/>
        <v>-58219810340176.273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-58219810340176.273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-242582543084.06784</v>
      </c>
      <c r="L5741" s="444">
        <f t="shared" ca="1" si="212"/>
        <v>-58462392883260.344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-58462392883260.344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-243593303680.2514</v>
      </c>
      <c r="L5742" s="444">
        <f t="shared" ca="1" si="212"/>
        <v>-58705986186940.594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-58705986186940.594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-244608275778.91913</v>
      </c>
      <c r="L5743" s="444">
        <f t="shared" ca="1" si="212"/>
        <v>-58950594462719.516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-58950594462719.516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-245627476927.99799</v>
      </c>
      <c r="L5744" s="444">
        <f t="shared" ca="1" si="212"/>
        <v>-59196221939647.516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-59196221939647.516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-246650924748.53131</v>
      </c>
      <c r="L5745" s="444">
        <f t="shared" ca="1" si="212"/>
        <v>-59442872864396.047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-59442872864396.047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-247678636934.98349</v>
      </c>
      <c r="L5746" s="444">
        <f t="shared" ca="1" si="212"/>
        <v>-59690551501331.031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-59690551501331.031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-248710631255.54596</v>
      </c>
      <c r="L5747" s="444">
        <f t="shared" ca="1" si="212"/>
        <v>-59939262132586.578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-59939262132586.578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-249746925552.44403</v>
      </c>
      <c r="L5748" s="444">
        <f t="shared" ca="1" si="212"/>
        <v>-60189009058139.023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-60189009058139.023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-250787537742.24594</v>
      </c>
      <c r="L5749" s="444">
        <f t="shared" ca="1" si="212"/>
        <v>-60439796595881.266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-60439796595881.266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-251832485816.17197</v>
      </c>
      <c r="L5750" s="444">
        <f t="shared" ca="1" si="212"/>
        <v>-60691629081697.438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-60691629081697.438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-252881787840.40598</v>
      </c>
      <c r="L5751" s="444">
        <f t="shared" ca="1" si="212"/>
        <v>-60944510869537.844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-60944510869537.844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-253935461956.40768</v>
      </c>
      <c r="L5752" s="444">
        <f t="shared" ca="1" si="212"/>
        <v>-61198446331494.25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-61198446331494.25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-254993526381.22604</v>
      </c>
      <c r="L5753" s="444">
        <f t="shared" ca="1" si="212"/>
        <v>-61453439857875.477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-61453439857875.477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-256055999407.81445</v>
      </c>
      <c r="L5754" s="444">
        <f t="shared" ca="1" si="212"/>
        <v>-61709495857283.289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-61709495857283.289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-257122899405.34705</v>
      </c>
      <c r="L5755" s="444">
        <f t="shared" ca="1" si="212"/>
        <v>-61966618756688.633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-61966618756688.633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-258194244819.53592</v>
      </c>
      <c r="L5756" s="444">
        <f t="shared" ca="1" si="212"/>
        <v>-62224813001508.172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-62224813001508.172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-259270054172.95071</v>
      </c>
      <c r="L5757" s="444">
        <f t="shared" ca="1" si="212"/>
        <v>-62484083055681.125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-62484083055681.125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-260350346065.33801</v>
      </c>
      <c r="L5758" s="444">
        <f t="shared" ca="1" si="212"/>
        <v>-62744433401746.461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-62744433401746.461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-261435139173.94357</v>
      </c>
      <c r="L5759" s="444">
        <f t="shared" ca="1" si="212"/>
        <v>-63005868540920.406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-63005868540920.406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-262524452253.83502</v>
      </c>
      <c r="L5760" s="444">
        <f t="shared" ca="1" si="212"/>
        <v>-63268392993174.242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-63268392993174.242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-263618304138.22598</v>
      </c>
      <c r="L5761" s="444">
        <f t="shared" ca="1" si="212"/>
        <v>-63532011297312.469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-63532011297312.469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-264716713738.80191</v>
      </c>
      <c r="L5762" s="444">
        <f t="shared" ca="1" si="212"/>
        <v>-63796728011051.273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-63796728011051.273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-265819700046.04697</v>
      </c>
      <c r="L5763" s="444">
        <f t="shared" ca="1" si="212"/>
        <v>-64062547711097.32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-64062547711097.32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-266927282129.5722</v>
      </c>
      <c r="L5764" s="444">
        <f t="shared" ca="1" si="212"/>
        <v>-64329474993226.891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-64329474993226.891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-268039479138.44537</v>
      </c>
      <c r="L5765" s="444">
        <f t="shared" ca="1" si="212"/>
        <v>-64597514472365.336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-64597514472365.336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-269156310301.52222</v>
      </c>
      <c r="L5766" s="444">
        <f t="shared" ca="1" si="212"/>
        <v>-64866670782666.859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-64866670782666.859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-270277794927.77856</v>
      </c>
      <c r="L5767" s="444">
        <f t="shared" ca="1" si="212"/>
        <v>-65136948577594.641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-65136948577594.641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-271403952406.64432</v>
      </c>
      <c r="L5768" s="444">
        <f t="shared" ca="1" si="212"/>
        <v>-65408352530001.281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-65408352530001.281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-272534802208.33871</v>
      </c>
      <c r="L5769" s="444">
        <f t="shared" ca="1" si="212"/>
        <v>-65680887332209.617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-65680887332209.617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-273670363884.2067</v>
      </c>
      <c r="L5770" s="444">
        <f t="shared" ca="1" si="212"/>
        <v>-65954557696093.82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-65954557696093.82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-274810657067.05759</v>
      </c>
      <c r="L5771" s="444">
        <f t="shared" ca="1" si="212"/>
        <v>-66229368353160.875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-66229368353160.875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-275955701471.50366</v>
      </c>
      <c r="L5772" s="444">
        <f t="shared" ca="1" si="212"/>
        <v>-66505324054632.375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-66505324054632.375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-277105516894.30157</v>
      </c>
      <c r="L5773" s="444">
        <f t="shared" ca="1" si="212"/>
        <v>-66782429571526.68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-66782429571526.68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-278260123214.69452</v>
      </c>
      <c r="L5774" s="444">
        <f t="shared" ca="1" si="212"/>
        <v>-67060689694741.375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-67060689694741.375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-279419540394.75574</v>
      </c>
      <c r="L5775" s="444">
        <f t="shared" ca="1" si="212"/>
        <v>-67340109235136.133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-67340109235136.133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-280583788479.73389</v>
      </c>
      <c r="L5776" s="444">
        <f t="shared" ca="1" si="212"/>
        <v>-67620693023615.867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-67620693023615.867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-281752887598.39941</v>
      </c>
      <c r="L5777" s="444">
        <f t="shared" ca="1" si="212"/>
        <v>-67902445911214.266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-67902445911214.266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-282926857963.39282</v>
      </c>
      <c r="L5778" s="444">
        <f t="shared" ca="1" si="212"/>
        <v>-68185372769177.656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-68185372769177.656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-284105719871.57355</v>
      </c>
      <c r="L5779" s="444">
        <f t="shared" ca="1" si="212"/>
        <v>-68469478489049.227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-68469478489049.227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-285289493704.37183</v>
      </c>
      <c r="L5780" s="444">
        <f t="shared" ca="1" si="212"/>
        <v>-68754767982753.602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-68754767982753.602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-286478199928.13995</v>
      </c>
      <c r="L5781" s="444">
        <f t="shared" ca="1" si="212"/>
        <v>-69041246182681.742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-69041246182681.742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-287671859094.50726</v>
      </c>
      <c r="L5782" s="444">
        <f t="shared" ca="1" si="212"/>
        <v>-69328918041776.25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-69328918041776.25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-288870491840.73438</v>
      </c>
      <c r="L5783" s="444">
        <f t="shared" ca="1" si="212"/>
        <v>-69617788533616.984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-69617788533616.984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-290074118890.07074</v>
      </c>
      <c r="L5784" s="444">
        <f t="shared" ca="1" si="212"/>
        <v>-69907862652507.055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-69907862652507.055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-291282761052.11273</v>
      </c>
      <c r="L5785" s="444">
        <f t="shared" ca="1" si="212"/>
        <v>-70199145413559.164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-70199145413559.164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-292496439223.16321</v>
      </c>
      <c r="L5786" s="444">
        <f t="shared" ca="1" si="212"/>
        <v>-70491641852782.328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-70491641852782.328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-293715174386.59302</v>
      </c>
      <c r="L5787" s="444">
        <f t="shared" ca="1" si="212"/>
        <v>-70785357027168.922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-70785357027168.922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-294938987613.20386</v>
      </c>
      <c r="L5788" s="444">
        <f t="shared" ca="1" si="212"/>
        <v>-71080296014782.125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-71080296014782.125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-296167900061.59216</v>
      </c>
      <c r="L5789" s="444">
        <f t="shared" ca="1" si="212"/>
        <v>-71376463914843.719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-71376463914843.719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-297401932978.5155</v>
      </c>
      <c r="L5790" s="444">
        <f t="shared" ca="1" si="212"/>
        <v>-71673865847822.234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-71673865847822.234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-298641107699.25928</v>
      </c>
      <c r="L5791" s="444">
        <f t="shared" ca="1" si="212"/>
        <v>-71972506955521.5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-71972506955521.5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-299885445648.00623</v>
      </c>
      <c r="L5792" s="444">
        <f t="shared" ca="1" si="212"/>
        <v>-72272392401169.5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-72272392401169.5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-301134968338.20624</v>
      </c>
      <c r="L5793" s="444">
        <f t="shared" ca="1" si="212"/>
        <v>-72573527369507.703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-72573527369507.703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-302389697372.94873</v>
      </c>
      <c r="L5794" s="444">
        <f t="shared" ca="1" si="212"/>
        <v>-72875917066880.656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-72875917066880.656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-303649654445.33606</v>
      </c>
      <c r="L5795" s="444">
        <f t="shared" ca="1" si="212"/>
        <v>-73179566721326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-73179566721326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-304914861338.85834</v>
      </c>
      <c r="L5796" s="444">
        <f t="shared" ca="1" si="212"/>
        <v>-73484481582664.859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-73484481582664.859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-306185339927.77026</v>
      </c>
      <c r="L5797" s="444">
        <f t="shared" ca="1" si="212"/>
        <v>-73790666922592.625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-73790666922592.625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-307461112177.46924</v>
      </c>
      <c r="L5798" s="444">
        <f t="shared" ca="1" si="212"/>
        <v>-74098128034770.094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-74098128034770.094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-308742200144.87537</v>
      </c>
      <c r="L5799" s="444">
        <f t="shared" ca="1" si="212"/>
        <v>-74406870234914.969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-74406870234914.969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-310028625978.81238</v>
      </c>
      <c r="L5800" s="444">
        <f t="shared" ca="1" si="212"/>
        <v>-74716898860893.781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-74716898860893.781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-311320411920.39075</v>
      </c>
      <c r="L5801" s="444">
        <f t="shared" ca="1" si="212"/>
        <v>-75028219272814.172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-75028219272814.172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-312617580303.3924</v>
      </c>
      <c r="L5802" s="444">
        <f t="shared" ca="1" si="212"/>
        <v>-75340836853117.563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-75340836853117.563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-313920153554.65649</v>
      </c>
      <c r="L5803" s="444">
        <f t="shared" ca="1" si="212"/>
        <v>-75654757006672.219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-75654757006672.219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-315228154194.46759</v>
      </c>
      <c r="L5804" s="444">
        <f t="shared" ca="1" si="212"/>
        <v>-75969985160866.688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-75969985160866.688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-316541604836.94452</v>
      </c>
      <c r="L5805" s="444">
        <f t="shared" ca="1" si="212"/>
        <v>-76286526765703.625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-76286526765703.625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-317860528190.43176</v>
      </c>
      <c r="L5806" s="444">
        <f t="shared" ca="1" si="212"/>
        <v>-76604387293894.063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-76604387293894.063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-319184947057.89191</v>
      </c>
      <c r="L5807" s="444">
        <f t="shared" ca="1" si="212"/>
        <v>-76923572240951.953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-76923572240951.953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-320514884337.2998</v>
      </c>
      <c r="L5808" s="444">
        <f t="shared" ca="1" si="212"/>
        <v>-77244087125289.25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-77244087125289.25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-321850363022.03851</v>
      </c>
      <c r="L5809" s="444">
        <f t="shared" ca="1" si="212"/>
        <v>-77565937488311.281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-77565937488311.281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-323191406201.297</v>
      </c>
      <c r="L5810" s="444">
        <f t="shared" ca="1" si="212"/>
        <v>-77889128894512.578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-77889128894512.578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-324538037060.46906</v>
      </c>
      <c r="L5811" s="444">
        <f t="shared" ca="1" si="212"/>
        <v>-78213666931573.047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-78213666931573.047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-325890278881.55438</v>
      </c>
      <c r="L5812" s="444">
        <f t="shared" ca="1" si="212"/>
        <v>-78539557210454.594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-78539557210454.594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-327248155043.56079</v>
      </c>
      <c r="L5813" s="444">
        <f t="shared" ca="1" si="212"/>
        <v>-78866805365498.156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-78866805365498.156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-328611689022.909</v>
      </c>
      <c r="L5814" s="444">
        <f t="shared" ca="1" si="212"/>
        <v>-79195417054521.063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-79195417054521.063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-329980904393.83777</v>
      </c>
      <c r="L5815" s="444">
        <f t="shared" ca="1" si="212"/>
        <v>-79525397958914.906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-79525397958914.906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-331355824828.81213</v>
      </c>
      <c r="L5816" s="444">
        <f t="shared" ca="1" si="212"/>
        <v>-79856753783743.719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-79856753783743.719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-332736474098.93213</v>
      </c>
      <c r="L5817" s="444">
        <f t="shared" ca="1" si="212"/>
        <v>-80189490257842.656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-80189490257842.656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-334122876074.34442</v>
      </c>
      <c r="L5818" s="444">
        <f t="shared" ca="1" si="212"/>
        <v>-80523613133917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-80523613133917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-335515054724.65417</v>
      </c>
      <c r="L5819" s="444">
        <f t="shared" ca="1" si="212"/>
        <v>-80859128188641.656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-80859128188641.656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-336913034119.34021</v>
      </c>
      <c r="L5820" s="444">
        <f t="shared" ca="1" si="212"/>
        <v>-81196041222761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-81196041222761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-338316838428.17084</v>
      </c>
      <c r="L5821" s="444">
        <f t="shared" ca="1" si="212"/>
        <v>-81534358061189.172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-81534358061189.172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-339726491921.62152</v>
      </c>
      <c r="L5822" s="444">
        <f t="shared" ca="1" si="212"/>
        <v>-81874084553110.797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-81874084553110.797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-341142018971.29498</v>
      </c>
      <c r="L5823" s="444">
        <f t="shared" ca="1" si="212"/>
        <v>-82215226572082.094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-82215226572082.094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-342563444050.34204</v>
      </c>
      <c r="L5824" s="444">
        <f t="shared" ca="1" si="212"/>
        <v>-82557790016132.438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-82557790016132.438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-343990791733.88513</v>
      </c>
      <c r="L5825" s="444">
        <f t="shared" ca="1" si="212"/>
        <v>-82901780807866.328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-82901780807866.328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-345424086699.44305</v>
      </c>
      <c r="L5826" s="444">
        <f t="shared" ca="1" si="212"/>
        <v>-83247204894565.766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-83247204894565.766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-346863353727.35736</v>
      </c>
      <c r="L5827" s="444">
        <f t="shared" ca="1" si="212"/>
        <v>-83594068248293.125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-83594068248293.125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-348308617701.22137</v>
      </c>
      <c r="L5828" s="444">
        <f t="shared" ca="1" si="212"/>
        <v>-83942376865994.344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-83942376865994.344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-349759903608.30975</v>
      </c>
      <c r="L5829" s="444">
        <f t="shared" ca="1" si="212"/>
        <v>-84292136769602.656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-84292136769602.656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-351217236540.01105</v>
      </c>
      <c r="L5830" s="444">
        <f t="shared" ca="1" si="212"/>
        <v>-84643354006142.672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-84643354006142.672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-352680641692.26111</v>
      </c>
      <c r="L5831" s="444">
        <f t="shared" ca="1" si="212"/>
        <v>-84996034647834.938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-84996034647834.938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-354150144365.97888</v>
      </c>
      <c r="L5832" s="444">
        <f t="shared" ca="1" si="212"/>
        <v>-85350184792200.922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-85350184792200.922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-355625769967.50385</v>
      </c>
      <c r="L5833" s="444">
        <f t="shared" ca="1" si="212"/>
        <v>-85705810562168.422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-85705810562168.422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-357107544009.0351</v>
      </c>
      <c r="L5834" s="444">
        <f t="shared" ca="1" si="212"/>
        <v>-86062918106177.453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-86062918106177.453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-358595492109.07269</v>
      </c>
      <c r="L5835" s="444">
        <f t="shared" ca="1" si="212"/>
        <v>-86421513598286.531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-86421513598286.531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-360089639992.86053</v>
      </c>
      <c r="L5836" s="444">
        <f t="shared" ca="1" si="212"/>
        <v>-86781603238279.391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-86781603238279.391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-361590013492.83081</v>
      </c>
      <c r="L5837" s="444">
        <f t="shared" ca="1" si="212"/>
        <v>-87143193251772.219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-87143193251772.219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-363096638549.0509</v>
      </c>
      <c r="L5838" s="444">
        <f t="shared" ca="1" si="212"/>
        <v>-87506289890321.266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-87506289890321.266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-364609541209.67194</v>
      </c>
      <c r="L5839" s="444">
        <f t="shared" ca="1" si="212"/>
        <v>-87870899431530.938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-87870899431530.938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-366128747631.37891</v>
      </c>
      <c r="L5840" s="444">
        <f t="shared" ca="1" si="212"/>
        <v>-88237028179162.313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-88237028179162.313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-367654284079.84296</v>
      </c>
      <c r="L5841" s="444">
        <f t="shared" ca="1" si="212"/>
        <v>-88604682463242.156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-88604682463242.156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-369186176930.17566</v>
      </c>
      <c r="L5842" s="444">
        <f t="shared" ca="1" si="212"/>
        <v>-88973868640172.328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-88973868640172.328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-370724452667.3847</v>
      </c>
      <c r="L5843" s="444">
        <f t="shared" ca="1" si="212"/>
        <v>-89344593092839.719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-89344593092839.719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-372269137886.83215</v>
      </c>
      <c r="L5844" s="444">
        <f t="shared" ca="1" si="212"/>
        <v>-89716862230726.547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-89716862230726.547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-373820259294.69397</v>
      </c>
      <c r="L5845" s="444">
        <f t="shared" ca="1" si="212"/>
        <v>-90090682490021.234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-90090682490021.234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-375377843708.42181</v>
      </c>
      <c r="L5846" s="444">
        <f t="shared" ca="1" si="212"/>
        <v>-90466060333729.656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-90466060333729.656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-376941918057.20691</v>
      </c>
      <c r="L5847" s="444">
        <f t="shared" ca="1" si="212"/>
        <v>-90843002251786.859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-90843002251786.859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-378512509382.44525</v>
      </c>
      <c r="L5848" s="444">
        <f t="shared" ca="1" si="212"/>
        <v>-91221514761169.297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-91221514761169.297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-380089644838.20538</v>
      </c>
      <c r="L5849" s="444">
        <f t="shared" ca="1" si="212"/>
        <v>-91601604406007.5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-91601604406007.5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-381673351691.69794</v>
      </c>
      <c r="L5850" s="444">
        <f t="shared" ca="1" si="212"/>
        <v>-91983277757699.203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-91983277757699.203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-383263657323.7467</v>
      </c>
      <c r="L5851" s="444">
        <f t="shared" ca="1" si="212"/>
        <v>-92366541415022.953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-92366541415022.953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-384860589229.26233</v>
      </c>
      <c r="L5852" s="444">
        <f t="shared" ca="1" si="212"/>
        <v>-92751402004252.219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-92751402004252.219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-386464175017.71759</v>
      </c>
      <c r="L5853" s="444">
        <f t="shared" ca="1" si="212"/>
        <v>-93137866179269.938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-93137866179269.938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-388074442413.62476</v>
      </c>
      <c r="L5854" s="444">
        <f t="shared" ca="1" si="212"/>
        <v>-93525940621683.563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-93525940621683.563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-389691419257.01483</v>
      </c>
      <c r="L5855" s="444">
        <f t="shared" ca="1" si="212"/>
        <v>-93915632040940.578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-93915632040940.578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-391315133503.91907</v>
      </c>
      <c r="L5856" s="444">
        <f t="shared" ca="1" si="212"/>
        <v>-94306947174444.5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-94306947174444.5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-392945613226.85205</v>
      </c>
      <c r="L5857" s="444">
        <f t="shared" ca="1" si="212"/>
        <v>-94699892787671.359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-94699892787671.359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-394582886615.2973</v>
      </c>
      <c r="L5858" s="444">
        <f t="shared" ca="1" si="212"/>
        <v>-95094475674286.656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-95094475674286.656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-396226981976.1944</v>
      </c>
      <c r="L5859" s="444">
        <f t="shared" ca="1" si="212"/>
        <v>-95490702656262.844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-95490702656262.844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-397877927734.42853</v>
      </c>
      <c r="L5860" s="444">
        <f t="shared" ca="1" si="212"/>
        <v>-95888580583997.266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-95888580583997.266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-399535752433.32196</v>
      </c>
      <c r="L5861" s="444">
        <f t="shared" ca="1" si="212"/>
        <v>-96288116336430.594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-96288116336430.594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-401200484735.12744</v>
      </c>
      <c r="L5862" s="444">
        <f t="shared" ca="1" si="212"/>
        <v>-96689316821165.719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-96689316821165.719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-402872153421.5238</v>
      </c>
      <c r="L5863" s="444">
        <f t="shared" ca="1" si="212"/>
        <v>-97092188974587.25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-97092188974587.25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-404550787394.11353</v>
      </c>
      <c r="L5864" s="444">
        <f t="shared" ca="1" si="212"/>
        <v>-97496739761981.359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-97496739761981.359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-406236415674.9223</v>
      </c>
      <c r="L5865" s="444">
        <f t="shared" ca="1" si="212"/>
        <v>-97902976177656.281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-97902976177656.281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-407929067406.90118</v>
      </c>
      <c r="L5866" s="444">
        <f t="shared" ca="1" si="212"/>
        <v>-98310905245063.188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-98310905245063.188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-409628771854.42993</v>
      </c>
      <c r="L5867" s="444">
        <f t="shared" ca="1" si="212"/>
        <v>-98720534016917.625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-98720534016917.625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-411335558403.82343</v>
      </c>
      <c r="L5868" s="444">
        <f t="shared" ca="1" si="212"/>
        <v>-99131869575321.453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-99131869575321.453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-413049456563.83936</v>
      </c>
      <c r="L5869" s="444">
        <f t="shared" ca="1" si="212"/>
        <v>-99544919031885.297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-99544919031885.297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-414770495966.18872</v>
      </c>
      <c r="L5870" s="444">
        <f t="shared" ca="1" si="212"/>
        <v>-99959689527851.484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-99959689527851.484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-416498706366.04785</v>
      </c>
      <c r="L5871" s="444">
        <f t="shared" ca="1" si="212"/>
        <v>-100376188234217.53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-100376188234217.53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-418234117642.57306</v>
      </c>
      <c r="L5872" s="444">
        <f t="shared" ca="1" si="212"/>
        <v>-100794422351860.11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-100794422351860.11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-419976759799.41711</v>
      </c>
      <c r="L5873" s="444">
        <f t="shared" ref="L5873:L6127" ca="1" si="217">I5873-J5873+K5873</f>
        <v>-101214399111659.53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-101214399111659.53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-421726662965.24805</v>
      </c>
      <c r="L5874" s="444">
        <f t="shared" ca="1" si="217"/>
        <v>-101636125774624.78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-101636125774624.78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-423483857394.2699</v>
      </c>
      <c r="L5875" s="444">
        <f t="shared" ca="1" si="217"/>
        <v>-102059609632019.05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-102059609632019.05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-425248373466.74603</v>
      </c>
      <c r="L5876" s="444">
        <f t="shared" ca="1" si="217"/>
        <v>-102484858005485.8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-102484858005485.8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-427020241689.52417</v>
      </c>
      <c r="L5877" s="444">
        <f t="shared" ca="1" si="217"/>
        <v>-102911878247175.33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-102911878247175.33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-428799492696.56384</v>
      </c>
      <c r="L5878" s="444">
        <f t="shared" ca="1" si="217"/>
        <v>-103340677739871.89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-103340677739871.89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-430586157249.46619</v>
      </c>
      <c r="L5879" s="444">
        <f t="shared" ca="1" si="217"/>
        <v>-103771263897121.36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-103771263897121.36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-432380266238.00568</v>
      </c>
      <c r="L5880" s="444">
        <f t="shared" ca="1" si="217"/>
        <v>-104203644163359.36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-104203644163359.36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-434181850680.664</v>
      </c>
      <c r="L5881" s="444">
        <f t="shared" ca="1" si="217"/>
        <v>-104637826014040.02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-104637826014040.02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-435990941725.16675</v>
      </c>
      <c r="L5882" s="444">
        <f t="shared" ca="1" si="217"/>
        <v>-105073816955765.19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-105073816955765.19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-437807570649.02161</v>
      </c>
      <c r="L5883" s="444">
        <f t="shared" ca="1" si="217"/>
        <v>-105511624526414.2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-105511624526414.2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-439631768860.0592</v>
      </c>
      <c r="L5884" s="444">
        <f t="shared" ca="1" si="217"/>
        <v>-105951256295274.27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-105951256295274.27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-441463567896.97607</v>
      </c>
      <c r="L5885" s="444">
        <f t="shared" ca="1" si="217"/>
        <v>-106392719863171.23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-106392719863171.23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-443302999429.88013</v>
      </c>
      <c r="L5886" s="444">
        <f t="shared" ca="1" si="217"/>
        <v>-106836022862601.11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-106836022862601.11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-445150095260.83795</v>
      </c>
      <c r="L5887" s="444">
        <f t="shared" ca="1" si="217"/>
        <v>-107281172957861.95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-107281172957861.95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-447004887324.4248</v>
      </c>
      <c r="L5888" s="444">
        <f t="shared" ca="1" si="217"/>
        <v>-107728177845186.38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-107728177845186.38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-448867407688.27655</v>
      </c>
      <c r="L5889" s="444">
        <f t="shared" ca="1" si="217"/>
        <v>-108177045252874.66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-108177045252874.66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-450737688553.64441</v>
      </c>
      <c r="L5890" s="444">
        <f t="shared" ca="1" si="217"/>
        <v>-108627782941428.3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-108627782941428.3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-452615762255.95123</v>
      </c>
      <c r="L5891" s="444">
        <f t="shared" ca="1" si="217"/>
        <v>-109080398703684.25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-109080398703684.25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-454501661265.35101</v>
      </c>
      <c r="L5892" s="444">
        <f t="shared" ca="1" si="217"/>
        <v>-109534900364949.59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-109534900364949.59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-456395418187.28998</v>
      </c>
      <c r="L5893" s="444">
        <f t="shared" ca="1" si="217"/>
        <v>-109991295783136.89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-109991295783136.89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-458297065763.07043</v>
      </c>
      <c r="L5894" s="444">
        <f t="shared" ca="1" si="217"/>
        <v>-110449592848899.97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-110449592848899.97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-460206636870.41644</v>
      </c>
      <c r="L5895" s="444">
        <f t="shared" ca="1" si="217"/>
        <v>-110909799485770.39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-110909799485770.39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-462124164524.04327</v>
      </c>
      <c r="L5896" s="444">
        <f t="shared" ca="1" si="217"/>
        <v>-111371923650294.44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-111371923650294.44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-464049681876.22687</v>
      </c>
      <c r="L5897" s="444">
        <f t="shared" ca="1" si="217"/>
        <v>-111835973332170.67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-111835973332170.67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-465983222217.37781</v>
      </c>
      <c r="L5898" s="444">
        <f t="shared" ca="1" si="217"/>
        <v>-112301956554388.05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-112301956554388.05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-467924818976.61688</v>
      </c>
      <c r="L5899" s="444">
        <f t="shared" ca="1" si="217"/>
        <v>-112769881373364.66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-112769881373364.66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-469874505722.35266</v>
      </c>
      <c r="L5900" s="444">
        <f t="shared" ca="1" si="217"/>
        <v>-113239755879087.02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-113239755879087.02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-471832316162.86261</v>
      </c>
      <c r="L5901" s="444">
        <f t="shared" ca="1" si="217"/>
        <v>-113711588195249.88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-113711588195249.88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-473798284146.87445</v>
      </c>
      <c r="L5902" s="444">
        <f t="shared" ca="1" si="217"/>
        <v>-114185386479396.75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-114185386479396.75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-475772443664.15314</v>
      </c>
      <c r="L5903" s="444">
        <f t="shared" ca="1" si="217"/>
        <v>-114661158923060.91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-114661158923060.91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-477754828846.08704</v>
      </c>
      <c r="L5904" s="444">
        <f t="shared" ca="1" si="217"/>
        <v>-115138913751907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-115138913751907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-479745473966.27917</v>
      </c>
      <c r="L5905" s="444">
        <f t="shared" ca="1" si="217"/>
        <v>-115618659225873.28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-115618659225873.28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-481744413441.13867</v>
      </c>
      <c r="L5906" s="444">
        <f t="shared" ca="1" si="217"/>
        <v>-116100403639314.42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-116100403639314.42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-483751681830.47675</v>
      </c>
      <c r="L5907" s="444">
        <f t="shared" ca="1" si="217"/>
        <v>-116584155321144.91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-116584155321144.91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-485767313838.10376</v>
      </c>
      <c r="L5908" s="444">
        <f t="shared" ca="1" si="217"/>
        <v>-117069922634983.02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-117069922634983.02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-487791344312.4292</v>
      </c>
      <c r="L5909" s="444">
        <f t="shared" ca="1" si="217"/>
        <v>-117557713979295.44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-117557713979295.44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-489823808247.06433</v>
      </c>
      <c r="L5910" s="444">
        <f t="shared" ca="1" si="217"/>
        <v>-118047537787542.5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-118047537787542.5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-491864740781.427</v>
      </c>
      <c r="L5911" s="444">
        <f t="shared" ca="1" si="217"/>
        <v>-118539402528323.92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-118539402528323.92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-493914177201.34967</v>
      </c>
      <c r="L5912" s="444">
        <f t="shared" ca="1" si="217"/>
        <v>-119033316705525.27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-119033316705525.27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-495972152939.6886</v>
      </c>
      <c r="L5913" s="444">
        <f t="shared" ca="1" si="217"/>
        <v>-119529288858464.95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-119529288858464.95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-498038703576.93726</v>
      </c>
      <c r="L5914" s="444">
        <f t="shared" ca="1" si="217"/>
        <v>-120027327562041.89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-120027327562041.89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-500113864841.84113</v>
      </c>
      <c r="L5915" s="444">
        <f t="shared" ca="1" si="217"/>
        <v>-120527441426883.73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-120527441426883.73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-502197672612.01556</v>
      </c>
      <c r="L5916" s="444">
        <f t="shared" ca="1" si="217"/>
        <v>-121029639099495.75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-121029639099495.75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-504290162914.56561</v>
      </c>
      <c r="L5917" s="444">
        <f t="shared" ca="1" si="217"/>
        <v>-121533929262410.31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-121533929262410.31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-506391371926.70966</v>
      </c>
      <c r="L5918" s="444">
        <f t="shared" ca="1" si="217"/>
        <v>-122040320634337.02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-122040320634337.02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-508501335976.40424</v>
      </c>
      <c r="L5919" s="444">
        <f t="shared" ca="1" si="217"/>
        <v>-122548821970313.42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-122548821970313.42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-510620091542.9726</v>
      </c>
      <c r="L5920" s="444">
        <f t="shared" ca="1" si="217"/>
        <v>-123059442061856.39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-123059442061856.39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-512747675257.73486</v>
      </c>
      <c r="L5921" s="444">
        <f t="shared" ca="1" si="217"/>
        <v>-123572189737114.13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-123572189737114.13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-514884123904.64215</v>
      </c>
      <c r="L5922" s="444">
        <f t="shared" ca="1" si="217"/>
        <v>-124087073861018.77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-124087073861018.77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-517029474420.9115</v>
      </c>
      <c r="L5923" s="444">
        <f t="shared" ca="1" si="217"/>
        <v>-124604103335439.67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-124604103335439.67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-519183763897.66522</v>
      </c>
      <c r="L5924" s="444">
        <f t="shared" ca="1" si="217"/>
        <v>-125123287099337.34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-125123287099337.34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-521347029580.57233</v>
      </c>
      <c r="L5925" s="444">
        <f t="shared" ca="1" si="217"/>
        <v>-125644634128917.92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-125644634128917.92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-523519308870.49133</v>
      </c>
      <c r="L5926" s="444">
        <f t="shared" ca="1" si="217"/>
        <v>-126168153437788.41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-126168153437788.41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-525700639324.11835</v>
      </c>
      <c r="L5927" s="444">
        <f t="shared" ca="1" si="217"/>
        <v>-126693854077112.53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-126693854077112.53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-527891058654.63556</v>
      </c>
      <c r="L5928" s="444">
        <f t="shared" ca="1" si="217"/>
        <v>-127221745135767.17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-127221745135767.17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-530090604732.36316</v>
      </c>
      <c r="L5929" s="444">
        <f t="shared" ca="1" si="217"/>
        <v>-127751835740499.53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-127751835740499.53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-532299315585.41473</v>
      </c>
      <c r="L5930" s="444">
        <f t="shared" ca="1" si="217"/>
        <v>-128284135056084.95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-128284135056084.95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-534517229400.35394</v>
      </c>
      <c r="L5931" s="444">
        <f t="shared" ca="1" si="217"/>
        <v>-128818652285485.31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-128818652285485.31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-536744384522.85541</v>
      </c>
      <c r="L5932" s="444">
        <f t="shared" ca="1" si="217"/>
        <v>-129355396670008.17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-129355396670008.17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-538980819458.36737</v>
      </c>
      <c r="L5933" s="444">
        <f t="shared" ca="1" si="217"/>
        <v>-129894377489466.55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-129894377489466.55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-541226572872.77722</v>
      </c>
      <c r="L5934" s="444">
        <f t="shared" ca="1" si="217"/>
        <v>-130435604062339.33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-130435604062339.33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-543481683593.08051</v>
      </c>
      <c r="L5935" s="444">
        <f t="shared" ca="1" si="217"/>
        <v>-130979085745932.41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-130979085745932.41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-545746190608.0517</v>
      </c>
      <c r="L5936" s="444">
        <f t="shared" ca="1" si="217"/>
        <v>-131524831936540.45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-131524831936540.45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-548020133068.91864</v>
      </c>
      <c r="L5937" s="444">
        <f t="shared" ca="1" si="217"/>
        <v>-132072852069609.38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-132072852069609.38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-550303550290.03906</v>
      </c>
      <c r="L5938" s="444">
        <f t="shared" ca="1" si="217"/>
        <v>-132623155619899.41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-132623155619899.41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-552596481749.58093</v>
      </c>
      <c r="L5939" s="444">
        <f t="shared" ca="1" si="217"/>
        <v>-133175752101648.98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-133175752101648.98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-554898967090.2041</v>
      </c>
      <c r="L5940" s="444">
        <f t="shared" ca="1" si="217"/>
        <v>-133730651068739.19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-133730651068739.19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-557211046119.74658</v>
      </c>
      <c r="L5941" s="444">
        <f t="shared" ca="1" si="217"/>
        <v>-134287862114858.94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-134287862114858.94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-559532758811.91223</v>
      </c>
      <c r="L5942" s="444">
        <f t="shared" ca="1" si="217"/>
        <v>-134847394873670.84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-134847394873670.84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-561864145306.96179</v>
      </c>
      <c r="L5943" s="444">
        <f t="shared" ca="1" si="217"/>
        <v>-135409259018977.81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-135409259018977.81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-564205245912.40759</v>
      </c>
      <c r="L5944" s="444">
        <f t="shared" ca="1" si="217"/>
        <v>-135973464264890.22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-135973464264890.22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-566556101103.70923</v>
      </c>
      <c r="L5945" s="444">
        <f t="shared" ca="1" si="217"/>
        <v>-136540020365993.92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-136540020365993.92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-568916751524.97461</v>
      </c>
      <c r="L5946" s="444">
        <f t="shared" ca="1" si="217"/>
        <v>-137108937117518.89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-137108937117518.89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-571287237989.66199</v>
      </c>
      <c r="L5947" s="444">
        <f t="shared" ca="1" si="217"/>
        <v>-137680224355508.55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-137680224355508.55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-573667601481.28564</v>
      </c>
      <c r="L5948" s="444">
        <f t="shared" ca="1" si="217"/>
        <v>-138253891956989.83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-138253891956989.83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-576057883154.12427</v>
      </c>
      <c r="L5949" s="444">
        <f t="shared" ca="1" si="217"/>
        <v>-138829949840143.95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-138829949840143.95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-578458124333.93311</v>
      </c>
      <c r="L5950" s="444">
        <f t="shared" ca="1" si="217"/>
        <v>-139408407964477.89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-139408407964477.89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-580868366518.65784</v>
      </c>
      <c r="L5951" s="444">
        <f t="shared" ca="1" si="217"/>
        <v>-139989276330996.55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-139989276330996.55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-583288651379.15222</v>
      </c>
      <c r="L5952" s="444">
        <f t="shared" ca="1" si="217"/>
        <v>-140572564982375.7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-140572564982375.7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-585719020759.8988</v>
      </c>
      <c r="L5953" s="444">
        <f t="shared" ca="1" si="217"/>
        <v>-141158284003135.59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-141158284003135.59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-588159516679.73169</v>
      </c>
      <c r="L5954" s="444">
        <f t="shared" ca="1" si="217"/>
        <v>-141746443519815.31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-141746443519815.31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-590610181332.56384</v>
      </c>
      <c r="L5955" s="444">
        <f t="shared" ca="1" si="217"/>
        <v>-142337053701147.88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-142337053701147.88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-593071057088.11609</v>
      </c>
      <c r="L5956" s="444">
        <f t="shared" ca="1" si="217"/>
        <v>-142930124758236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-142930124758236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-595542186492.65002</v>
      </c>
      <c r="L5957" s="444">
        <f t="shared" ca="1" si="217"/>
        <v>-143525666944728.66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-143525666944728.66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-598023612269.70276</v>
      </c>
      <c r="L5958" s="444">
        <f t="shared" ca="1" si="217"/>
        <v>-144123690556998.34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-144123690556998.34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-600515377320.82642</v>
      </c>
      <c r="L5959" s="444">
        <f t="shared" ca="1" si="217"/>
        <v>-144724205934319.16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-144724205934319.16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-603017524726.32983</v>
      </c>
      <c r="L5960" s="444">
        <f t="shared" ca="1" si="217"/>
        <v>-145327223459045.5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-145327223459045.5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-605530097746.02295</v>
      </c>
      <c r="L5961" s="444">
        <f t="shared" ca="1" si="217"/>
        <v>-145932753556791.53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-145932753556791.53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-608053139819.96472</v>
      </c>
      <c r="L5962" s="444">
        <f t="shared" ca="1" si="217"/>
        <v>-146540806696611.5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-146540806696611.5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-610586694569.2146</v>
      </c>
      <c r="L5963" s="444">
        <f t="shared" ca="1" si="217"/>
        <v>-147151393391180.72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-147151393391180.72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-613130805796.5863</v>
      </c>
      <c r="L5964" s="444">
        <f t="shared" ca="1" si="217"/>
        <v>-147764524196977.31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-147764524196977.31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-615685517487.40552</v>
      </c>
      <c r="L5965" s="444">
        <f t="shared" ca="1" si="217"/>
        <v>-148380209714464.72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-148380209714464.72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-618250873810.26965</v>
      </c>
      <c r="L5966" s="444">
        <f t="shared" ca="1" si="217"/>
        <v>-148998460588275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-148998460588275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-620826919117.8125</v>
      </c>
      <c r="L5967" s="444">
        <f t="shared" ca="1" si="217"/>
        <v>-149619287507392.81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-149619287507392.81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-623413697947.47009</v>
      </c>
      <c r="L5968" s="444">
        <f t="shared" ca="1" si="217"/>
        <v>-150242701205340.28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-150242701205340.28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-626011255022.25122</v>
      </c>
      <c r="L5969" s="444">
        <f t="shared" ca="1" si="217"/>
        <v>-150868712460362.53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-150868712460362.53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-628619635251.5105</v>
      </c>
      <c r="L5970" s="444">
        <f t="shared" ca="1" si="217"/>
        <v>-151497332095614.03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-151497332095614.03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-631238883731.7251</v>
      </c>
      <c r="L5971" s="444">
        <f t="shared" ca="1" si="217"/>
        <v>-152128570979345.75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-152128570979345.75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-633869045747.27393</v>
      </c>
      <c r="L5972" s="444">
        <f t="shared" ca="1" si="217"/>
        <v>-152762440025093.03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-152762440025093.03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-636510166771.22095</v>
      </c>
      <c r="L5973" s="444">
        <f t="shared" ca="1" si="217"/>
        <v>-153398950191864.25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-153398950191864.25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-639162292466.10107</v>
      </c>
      <c r="L5974" s="444">
        <f t="shared" ca="1" si="217"/>
        <v>-154038112484330.34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-154038112484330.34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-641825468684.70972</v>
      </c>
      <c r="L5975" s="444">
        <f t="shared" ca="1" si="217"/>
        <v>-154679937953015.06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-154679937953015.06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-644499741470.89612</v>
      </c>
      <c r="L5976" s="444">
        <f t="shared" ca="1" si="217"/>
        <v>-155324437694485.97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-155324437694485.97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-647185157060.35815</v>
      </c>
      <c r="L5977" s="444">
        <f t="shared" ca="1" si="217"/>
        <v>-155971622851546.31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-155971622851546.31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-649881761881.44299</v>
      </c>
      <c r="L5978" s="444">
        <f t="shared" ca="1" si="217"/>
        <v>-156621504613427.75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-156621504613427.75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-652589602555.94897</v>
      </c>
      <c r="L5979" s="444">
        <f t="shared" ca="1" si="217"/>
        <v>-157274094215983.69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-157274094215983.69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-655308725899.93201</v>
      </c>
      <c r="L5980" s="444">
        <f t="shared" ca="1" si="217"/>
        <v>-157929402941883.63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-157929402941883.63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-658039178924.51514</v>
      </c>
      <c r="L5981" s="444">
        <f t="shared" ca="1" si="217"/>
        <v>-158587442120808.13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-158587442120808.13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-660781008836.70056</v>
      </c>
      <c r="L5982" s="444">
        <f t="shared" ca="1" si="217"/>
        <v>-159248223129644.81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-159248223129644.81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-663534263040.18677</v>
      </c>
      <c r="L5983" s="444">
        <f t="shared" ca="1" si="217"/>
        <v>-159911757392685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-159911757392685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-666298989136.1875</v>
      </c>
      <c r="L5984" s="444">
        <f t="shared" ca="1" si="217"/>
        <v>-160578056381821.19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-160578056381821.19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-669075234924.25488</v>
      </c>
      <c r="L5985" s="444">
        <f t="shared" ca="1" si="217"/>
        <v>-161247131616745.44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-161247131616745.44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-671863048403.10596</v>
      </c>
      <c r="L5986" s="444">
        <f t="shared" ca="1" si="217"/>
        <v>-161918994665148.53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-161918994665148.53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-674662477771.45215</v>
      </c>
      <c r="L5987" s="444">
        <f t="shared" ca="1" si="217"/>
        <v>-162593657142919.97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-162593657142919.97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-677473571428.83325</v>
      </c>
      <c r="L5988" s="444">
        <f t="shared" ca="1" si="217"/>
        <v>-163271130714348.81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-163271130714348.81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-680296377976.45337</v>
      </c>
      <c r="L5989" s="444">
        <f t="shared" ca="1" si="217"/>
        <v>-163951427092325.28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-163951427092325.28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-683130946218.02197</v>
      </c>
      <c r="L5990" s="444">
        <f t="shared" ca="1" si="217"/>
        <v>-164634558038543.31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-164634558038543.31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-685977325160.59717</v>
      </c>
      <c r="L5991" s="444">
        <f t="shared" ca="1" si="217"/>
        <v>-165320535363703.91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-165320535363703.91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-688835564015.43298</v>
      </c>
      <c r="L5992" s="444">
        <f t="shared" ca="1" si="217"/>
        <v>-166009370927719.34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-166009370927719.34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-691705712198.83057</v>
      </c>
      <c r="L5993" s="444">
        <f t="shared" ca="1" si="217"/>
        <v>-166701076639918.19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-166701076639918.19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-694587819332.99243</v>
      </c>
      <c r="L5994" s="444">
        <f t="shared" ca="1" si="217"/>
        <v>-167395664459251.19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-167395664459251.19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-697481935246.87988</v>
      </c>
      <c r="L5995" s="444">
        <f t="shared" ca="1" si="217"/>
        <v>-168093146394498.06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-168093146394498.06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-700388109977.0752</v>
      </c>
      <c r="L5996" s="444">
        <f t="shared" ca="1" si="217"/>
        <v>-168793534504475.13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-168793534504475.13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-703306393768.64636</v>
      </c>
      <c r="L5997" s="444">
        <f t="shared" ca="1" si="217"/>
        <v>-169496840898243.78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-169496840898243.78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-706236837076.01575</v>
      </c>
      <c r="L5998" s="444">
        <f t="shared" ca="1" si="217"/>
        <v>-170203077735319.81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-170203077735319.81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-709179490563.83252</v>
      </c>
      <c r="L5999" s="444">
        <f t="shared" ca="1" si="217"/>
        <v>-170912257225883.66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-170912257225883.66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-712134405107.84851</v>
      </c>
      <c r="L6000" s="444">
        <f t="shared" ca="1" si="217"/>
        <v>-171624391630991.5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-171624391630991.5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-715101631795.79785</v>
      </c>
      <c r="L6001" s="444">
        <f t="shared" ca="1" si="217"/>
        <v>-172339493262787.31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-172339493262787.31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-718081221928.28052</v>
      </c>
      <c r="L6002" s="444">
        <f t="shared" ca="1" si="217"/>
        <v>-173057574484715.59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-173057574484715.59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-721073227019.64832</v>
      </c>
      <c r="L6003" s="444">
        <f t="shared" ca="1" si="217"/>
        <v>-173778647711735.25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-173778647711735.25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-724077698798.89685</v>
      </c>
      <c r="L6004" s="444">
        <f t="shared" ca="1" si="217"/>
        <v>-174502725410534.16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-174502725410534.16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-727094689210.55896</v>
      </c>
      <c r="L6005" s="444">
        <f t="shared" ca="1" si="217"/>
        <v>-175229820099744.72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-175229820099744.72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-730124250415.60303</v>
      </c>
      <c r="L6006" s="444">
        <f t="shared" ca="1" si="217"/>
        <v>-175959944350160.31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-175959944350160.31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-733166434792.33459</v>
      </c>
      <c r="L6007" s="444">
        <f t="shared" ca="1" si="217"/>
        <v>-176693110784952.66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-176693110784952.66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-736221294937.30273</v>
      </c>
      <c r="L6008" s="444">
        <f t="shared" ca="1" si="217"/>
        <v>-177429332079889.97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-177429332079889.97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-739288883666.20825</v>
      </c>
      <c r="L6009" s="444">
        <f t="shared" ca="1" si="217"/>
        <v>-178168620963556.19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-178168620963556.19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-742369254014.81738</v>
      </c>
      <c r="L6010" s="444">
        <f t="shared" ca="1" si="217"/>
        <v>-178910990217571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-178910990217571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-745462459239.87915</v>
      </c>
      <c r="L6011" s="444">
        <f t="shared" ca="1" si="217"/>
        <v>-179656452676810.88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-179656452676810.88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-748568552820.04529</v>
      </c>
      <c r="L6012" s="444">
        <f t="shared" ca="1" si="217"/>
        <v>-180405021229630.91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-180405021229630.91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-751687588456.79541</v>
      </c>
      <c r="L6013" s="444">
        <f t="shared" ca="1" si="217"/>
        <v>-181156708818087.69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-181156708818087.69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-754819620075.36536</v>
      </c>
      <c r="L6014" s="444">
        <f t="shared" ca="1" si="217"/>
        <v>-181911528438163.06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-181911528438163.06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-757964701825.67944</v>
      </c>
      <c r="L6015" s="444">
        <f t="shared" ca="1" si="217"/>
        <v>-182669493139988.75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-182669493139988.75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-761122888083.2865</v>
      </c>
      <c r="L6016" s="444">
        <f t="shared" ca="1" si="217"/>
        <v>-183430616028072.03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-183430616028072.03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-764294233450.30017</v>
      </c>
      <c r="L6017" s="444">
        <f t="shared" ca="1" si="217"/>
        <v>-184194910261522.34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-184194910261522.34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-767478792756.34314</v>
      </c>
      <c r="L6018" s="444">
        <f t="shared" ca="1" si="217"/>
        <v>-184962389054278.69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-184962389054278.69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-770676621059.49451</v>
      </c>
      <c r="L6019" s="444">
        <f t="shared" ca="1" si="217"/>
        <v>-185733065675338.19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-185733065675338.19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-773887773647.24243</v>
      </c>
      <c r="L6020" s="444">
        <f t="shared" ca="1" si="217"/>
        <v>-186506953448985.44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-186506953448985.44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-777112306037.43933</v>
      </c>
      <c r="L6021" s="444">
        <f t="shared" ca="1" si="217"/>
        <v>-187284065755022.88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-187284065755022.88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-780350273979.26196</v>
      </c>
      <c r="L6022" s="444">
        <f t="shared" ca="1" si="217"/>
        <v>-188064416029002.13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-188064416029002.13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-783601733454.17554</v>
      </c>
      <c r="L6023" s="444">
        <f t="shared" ca="1" si="217"/>
        <v>-188848017762456.31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-188848017762456.31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-786866740676.90125</v>
      </c>
      <c r="L6024" s="444">
        <f t="shared" ca="1" si="217"/>
        <v>-189634884503133.22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-189634884503133.22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-790145352096.38843</v>
      </c>
      <c r="L6025" s="444">
        <f t="shared" ca="1" si="217"/>
        <v>-190425029855229.59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-190425029855229.59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-793437624396.78992</v>
      </c>
      <c r="L6026" s="444">
        <f t="shared" ca="1" si="217"/>
        <v>-191218467479626.38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-191218467479626.38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-796743614498.44324</v>
      </c>
      <c r="L6027" s="444">
        <f t="shared" ca="1" si="217"/>
        <v>-192015211094124.81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-192015211094124.81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-800063379558.85339</v>
      </c>
      <c r="L6028" s="444">
        <f t="shared" ca="1" si="217"/>
        <v>-192815274473683.66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-192815274473683.66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-803396976973.68188</v>
      </c>
      <c r="L6029" s="444">
        <f t="shared" ca="1" si="217"/>
        <v>-193618671450657.34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-193618671450657.34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-806744464377.73889</v>
      </c>
      <c r="L6030" s="444">
        <f t="shared" ca="1" si="217"/>
        <v>-194425415915035.09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-194425415915035.09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-810105899645.97949</v>
      </c>
      <c r="L6031" s="444">
        <f t="shared" ca="1" si="217"/>
        <v>-195235521814681.06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-195235521814681.06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-813481340894.50439</v>
      </c>
      <c r="L6032" s="444">
        <f t="shared" ca="1" si="217"/>
        <v>-196049003155575.56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-196049003155575.56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-816870846481.56482</v>
      </c>
      <c r="L6033" s="444">
        <f t="shared" ca="1" si="217"/>
        <v>-196865874002057.13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-196865874002057.13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-820274475008.57129</v>
      </c>
      <c r="L6034" s="444">
        <f t="shared" ca="1" si="217"/>
        <v>-197686148477065.69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-197686148477065.69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-823692285321.10706</v>
      </c>
      <c r="L6035" s="444">
        <f t="shared" ca="1" si="217"/>
        <v>-198509840762386.78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-198509840762386.78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-827124336509.94495</v>
      </c>
      <c r="L6036" s="444">
        <f t="shared" ca="1" si="217"/>
        <v>-199336965098896.72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-199336965098896.72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-830570687912.0697</v>
      </c>
      <c r="L6037" s="444">
        <f t="shared" ca="1" si="217"/>
        <v>-200167535786808.78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-200167535786808.78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-834031399111.70325</v>
      </c>
      <c r="L6038" s="444">
        <f t="shared" ca="1" si="217"/>
        <v>-201001567185920.5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-201001567185920.5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-837506529941.33545</v>
      </c>
      <c r="L6039" s="444">
        <f t="shared" ca="1" si="217"/>
        <v>-201839073715861.84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-201839073715861.84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-840996140482.75769</v>
      </c>
      <c r="L6040" s="444">
        <f t="shared" ca="1" si="217"/>
        <v>-202680069856344.59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-202680069856344.59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-844500291068.10242</v>
      </c>
      <c r="L6041" s="444">
        <f t="shared" ca="1" si="217"/>
        <v>-203524570147412.69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-203524570147412.69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-848019042280.88623</v>
      </c>
      <c r="L6042" s="444">
        <f t="shared" ca="1" si="217"/>
        <v>-204372589189693.56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-204372589189693.56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-851552454957.05652</v>
      </c>
      <c r="L6043" s="444">
        <f t="shared" ca="1" si="217"/>
        <v>-205224141644650.63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-205224141644650.63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-855100590186.04431</v>
      </c>
      <c r="L6044" s="444">
        <f t="shared" ca="1" si="217"/>
        <v>-206079242234836.66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-206079242234836.66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-858663509311.81934</v>
      </c>
      <c r="L6045" s="444">
        <f t="shared" ca="1" si="217"/>
        <v>-206937905744148.47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-206937905744148.47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-862241273933.9519</v>
      </c>
      <c r="L6046" s="444">
        <f t="shared" ca="1" si="217"/>
        <v>-207800147018082.41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-207800147018082.41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-865833945908.67664</v>
      </c>
      <c r="L6047" s="444">
        <f t="shared" ca="1" si="217"/>
        <v>-208665980963991.09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-208665980963991.09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-869441587349.96289</v>
      </c>
      <c r="L6048" s="444">
        <f t="shared" ca="1" si="217"/>
        <v>-209535422551341.06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-209535422551341.06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-873064260630.58777</v>
      </c>
      <c r="L6049" s="444">
        <f t="shared" ca="1" si="217"/>
        <v>-210408486811971.66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-210408486811971.66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-876702028383.21521</v>
      </c>
      <c r="L6050" s="444">
        <f t="shared" ca="1" si="217"/>
        <v>-211285188840354.88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-211285188840354.88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-880354953501.47864</v>
      </c>
      <c r="L6051" s="444">
        <f t="shared" ca="1" si="217"/>
        <v>-212165543793856.34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-212165543793856.34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-884023099141.06812</v>
      </c>
      <c r="L6052" s="444">
        <f t="shared" ca="1" si="217"/>
        <v>-213049566892997.41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-213049566892997.41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-887706528720.82251</v>
      </c>
      <c r="L6053" s="444">
        <f t="shared" ca="1" si="217"/>
        <v>-213937273421718.22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-213937273421718.22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-891405305923.82593</v>
      </c>
      <c r="L6054" s="444">
        <f t="shared" ca="1" si="217"/>
        <v>-214828678727642.03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-214828678727642.03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-895119494698.50842</v>
      </c>
      <c r="L6055" s="444">
        <f t="shared" ca="1" si="217"/>
        <v>-215723798222340.53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-215723798222340.53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-898849159259.7522</v>
      </c>
      <c r="L6056" s="444">
        <f t="shared" ca="1" si="217"/>
        <v>-216622647381600.28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-216622647381600.28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-902594364090.0011</v>
      </c>
      <c r="L6057" s="444">
        <f t="shared" ca="1" si="217"/>
        <v>-217525241745690.28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-217525241745690.28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-906355173940.3761</v>
      </c>
      <c r="L6058" s="444">
        <f t="shared" ca="1" si="217"/>
        <v>-218431596919630.66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-218431596919630.66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-910131653831.79443</v>
      </c>
      <c r="L6059" s="444">
        <f t="shared" ca="1" si="217"/>
        <v>-219341728573462.44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-219341728573462.44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-913923869056.09363</v>
      </c>
      <c r="L6060" s="444">
        <f t="shared" ca="1" si="217"/>
        <v>-220255652442518.53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-220255652442518.53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-917731885177.16052</v>
      </c>
      <c r="L6061" s="444">
        <f t="shared" ca="1" si="217"/>
        <v>-221173384327695.69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-221173384327695.69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-921555768032.06531</v>
      </c>
      <c r="L6062" s="444">
        <f t="shared" ca="1" si="217"/>
        <v>-222094940095727.75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-222094940095727.75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-925395583732.19897</v>
      </c>
      <c r="L6063" s="444">
        <f t="shared" ca="1" si="217"/>
        <v>-223020335679459.94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-223020335679459.94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-929251398664.41638</v>
      </c>
      <c r="L6064" s="444">
        <f t="shared" ca="1" si="217"/>
        <v>-223949587078124.34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-223949587078124.34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-933123279492.18469</v>
      </c>
      <c r="L6065" s="444">
        <f t="shared" ca="1" si="217"/>
        <v>-224882710357616.53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-224882710357616.53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-937011293156.73572</v>
      </c>
      <c r="L6066" s="444">
        <f t="shared" ca="1" si="217"/>
        <v>-225819721650773.28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-225819721650773.28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-940915506878.22217</v>
      </c>
      <c r="L6067" s="444">
        <f t="shared" ca="1" si="217"/>
        <v>-226760637157651.5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-226760637157651.5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-944835988156.88123</v>
      </c>
      <c r="L6068" s="444">
        <f t="shared" ca="1" si="217"/>
        <v>-227705473145808.38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-227705473145808.38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-948772804774.20166</v>
      </c>
      <c r="L6069" s="444">
        <f t="shared" ca="1" si="217"/>
        <v>-228654245950582.56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-228654245950582.56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-952726024794.09387</v>
      </c>
      <c r="L6070" s="444">
        <f t="shared" ca="1" si="217"/>
        <v>-229606971975376.66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-229606971975376.66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-956695716564.06946</v>
      </c>
      <c r="L6071" s="444">
        <f t="shared" ca="1" si="217"/>
        <v>-230563667691940.72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-230563667691940.72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-960681948716.4198</v>
      </c>
      <c r="L6072" s="444">
        <f t="shared" ca="1" si="217"/>
        <v>-231524349640657.13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-231524349640657.13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-964684790169.40466</v>
      </c>
      <c r="L6073" s="444">
        <f t="shared" ca="1" si="217"/>
        <v>-232489034430826.53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-232489034430826.53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-968704310128.44397</v>
      </c>
      <c r="L6074" s="444">
        <f t="shared" ca="1" si="217"/>
        <v>-233457738740954.97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-233457738740954.97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-972740578087.31238</v>
      </c>
      <c r="L6075" s="444">
        <f t="shared" ca="1" si="217"/>
        <v>-234430479319042.28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-234430479319042.28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-976793663829.34277</v>
      </c>
      <c r="L6076" s="444">
        <f t="shared" ca="1" si="217"/>
        <v>-235407272982871.63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-235407272982871.63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-980863637428.63171</v>
      </c>
      <c r="L6077" s="444">
        <f t="shared" ca="1" si="217"/>
        <v>-236388136620300.25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-236388136620300.25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-984950569251.25098</v>
      </c>
      <c r="L6078" s="444">
        <f t="shared" ca="1" si="217"/>
        <v>-237373087189551.5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-237373087189551.5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-989054529956.4646</v>
      </c>
      <c r="L6079" s="444">
        <f t="shared" ca="1" si="217"/>
        <v>-238362141719507.97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-238362141719507.97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-993175590497.94983</v>
      </c>
      <c r="L6080" s="444">
        <f t="shared" ca="1" si="217"/>
        <v>-239355317310005.91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-239355317310005.91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-997313822125.02441</v>
      </c>
      <c r="L6081" s="444">
        <f t="shared" ca="1" si="217"/>
        <v>-240352631132130.94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-240352631132130.94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-1001469296383.879</v>
      </c>
      <c r="L6082" s="444">
        <f t="shared" ca="1" si="217"/>
        <v>-241354100428514.81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-241354100428514.81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-1005642085118.8119</v>
      </c>
      <c r="L6083" s="444">
        <f t="shared" ca="1" si="217"/>
        <v>-242359742513633.63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-242359742513633.63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-1009832260473.4735</v>
      </c>
      <c r="L6084" s="444">
        <f t="shared" ca="1" si="217"/>
        <v>-243369574774107.09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-243369574774107.09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-1014039894892.1129</v>
      </c>
      <c r="L6085" s="444">
        <f t="shared" ca="1" si="217"/>
        <v>-244383614668999.22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-244383614668999.22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-1018265061120.8302</v>
      </c>
      <c r="L6086" s="444">
        <f t="shared" ca="1" si="217"/>
        <v>-245401879730120.06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-245401879730120.06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-1022507832208.8336</v>
      </c>
      <c r="L6087" s="444">
        <f t="shared" ca="1" si="217"/>
        <v>-246424387562328.91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-246424387562328.91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-1026768281509.7037</v>
      </c>
      <c r="L6088" s="444">
        <f t="shared" ca="1" si="217"/>
        <v>-247451155843838.63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-247451155843838.63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-1031046482682.661</v>
      </c>
      <c r="L6089" s="444">
        <f t="shared" ca="1" si="217"/>
        <v>-248482202326521.28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-248482202326521.28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-1035342509693.8386</v>
      </c>
      <c r="L6090" s="444">
        <f t="shared" ca="1" si="217"/>
        <v>-249517544836215.13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-249517544836215.13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-1039656436817.563</v>
      </c>
      <c r="L6091" s="444">
        <f t="shared" ca="1" si="217"/>
        <v>-250557201273032.69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-250557201273032.69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-1043988338637.6361</v>
      </c>
      <c r="L6092" s="444">
        <f t="shared" ca="1" si="217"/>
        <v>-251601189611670.31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-251601189611670.31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-1048338290048.6265</v>
      </c>
      <c r="L6093" s="444">
        <f t="shared" ca="1" si="217"/>
        <v>-252649527901718.94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-252649527901718.94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-1052706366257.1622</v>
      </c>
      <c r="L6094" s="444">
        <f t="shared" ca="1" si="217"/>
        <v>-253702234267976.09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-253702234267976.09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-1057092642783.2335</v>
      </c>
      <c r="L6095" s="444">
        <f t="shared" ca="1" si="217"/>
        <v>-254759326910759.31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-254759326910759.31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-1061497195461.4971</v>
      </c>
      <c r="L6096" s="444">
        <f t="shared" ca="1" si="217"/>
        <v>-255820824106220.81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-255820824106220.81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-1065920100442.5867</v>
      </c>
      <c r="L6097" s="444">
        <f t="shared" ca="1" si="217"/>
        <v>-256886744206663.41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-256886744206663.41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-1070361434194.4307</v>
      </c>
      <c r="L6098" s="444">
        <f t="shared" ca="1" si="217"/>
        <v>-257957105640857.84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-257957105640857.84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-1074821273503.5743</v>
      </c>
      <c r="L6099" s="444">
        <f t="shared" ca="1" si="217"/>
        <v>-259031926914361.41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-259031926914361.41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-1079299695476.5059</v>
      </c>
      <c r="L6100" s="444">
        <f t="shared" ca="1" si="217"/>
        <v>-260111226609837.91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-260111226609837.91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-1083796777540.9912</v>
      </c>
      <c r="L6101" s="444">
        <f t="shared" ca="1" si="217"/>
        <v>-261195023387378.91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-261195023387378.91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-1088312597447.4122</v>
      </c>
      <c r="L6102" s="444">
        <f t="shared" ca="1" si="217"/>
        <v>-262283335984826.31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-262283335984826.31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-1092847233270.1096</v>
      </c>
      <c r="L6103" s="444">
        <f t="shared" ca="1" si="217"/>
        <v>-263376183218096.44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-263376183218096.44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-1097400763408.735</v>
      </c>
      <c r="L6104" s="444">
        <f t="shared" ca="1" si="217"/>
        <v>-264473583981505.19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-264473583981505.19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-1101973266589.605</v>
      </c>
      <c r="L6105" s="444">
        <f t="shared" ca="1" si="217"/>
        <v>-265575557248094.78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-265575557248094.78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-1106564821867.0615</v>
      </c>
      <c r="L6106" s="444">
        <f t="shared" ca="1" si="217"/>
        <v>-266682122069961.84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-266682122069961.84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-1111175508624.8408</v>
      </c>
      <c r="L6107" s="444">
        <f t="shared" ca="1" si="217"/>
        <v>-267793297578586.69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-267793297578586.69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-1115805406577.4443</v>
      </c>
      <c r="L6108" s="444">
        <f t="shared" ca="1" si="217"/>
        <v>-268909102985164.13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-268909102985164.13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-1120454595771.5171</v>
      </c>
      <c r="L6109" s="444">
        <f t="shared" ca="1" si="217"/>
        <v>-270029557580935.66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-270029557580935.66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-1125123156587.2317</v>
      </c>
      <c r="L6110" s="444">
        <f t="shared" ca="1" si="217"/>
        <v>-271154680737522.88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-271154680737522.88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-1129811169739.6787</v>
      </c>
      <c r="L6111" s="444">
        <f t="shared" ca="1" si="217"/>
        <v>-272284491907262.56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-272284491907262.56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-1134518716280.2607</v>
      </c>
      <c r="L6112" s="444">
        <f t="shared" ca="1" si="217"/>
        <v>-273419010623542.81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-273419010623542.81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-1139245877598.095</v>
      </c>
      <c r="L6113" s="444">
        <f t="shared" ca="1" si="217"/>
        <v>-274558256501140.91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-274558256501140.91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-1143992735421.4207</v>
      </c>
      <c r="L6114" s="444">
        <f t="shared" ca="1" si="217"/>
        <v>-275702249236562.31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-275702249236562.31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-1148759371819.0095</v>
      </c>
      <c r="L6115" s="444">
        <f t="shared" ca="1" si="217"/>
        <v>-276851008608381.31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-276851008608381.31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-1153545869201.5886</v>
      </c>
      <c r="L6116" s="444">
        <f t="shared" ca="1" si="217"/>
        <v>-278004554477582.91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-278004554477582.91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-1158352310323.2622</v>
      </c>
      <c r="L6117" s="444">
        <f t="shared" ca="1" si="217"/>
        <v>-279162906787906.16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-279162906787906.16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-1163178778282.9424</v>
      </c>
      <c r="L6118" s="444">
        <f t="shared" ca="1" si="217"/>
        <v>-280326085566189.09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-280326085566189.09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-1168025356525.7881</v>
      </c>
      <c r="L6119" s="444">
        <f t="shared" ca="1" si="217"/>
        <v>-281494110922714.88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-281494110922714.88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-1172892128844.6453</v>
      </c>
      <c r="L6120" s="444">
        <f t="shared" ca="1" si="217"/>
        <v>-282667003051559.5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-282667003051559.5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-1177779179381.4978</v>
      </c>
      <c r="L6121" s="444">
        <f t="shared" ca="1" si="217"/>
        <v>-283844782230941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-283844782230941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-1182686592628.9209</v>
      </c>
      <c r="L6122" s="444">
        <f t="shared" ca="1" si="217"/>
        <v>-285027468823569.94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-285027468823569.94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-1187614453431.5415</v>
      </c>
      <c r="L6123" s="444">
        <f t="shared" ca="1" si="217"/>
        <v>-286215083277001.5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-286215083277001.5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-1192562846987.5063</v>
      </c>
      <c r="L6124" s="444">
        <f t="shared" ca="1" si="217"/>
        <v>-287407646123989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-287407646123989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-1197531858849.9541</v>
      </c>
      <c r="L6125" s="444">
        <f t="shared" ca="1" si="217"/>
        <v>-288605177982838.94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-288605177982838.94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-1202521574928.4956</v>
      </c>
      <c r="L6126" s="444">
        <f t="shared" ca="1" si="217"/>
        <v>-289807699557767.44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-289807699557767.44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-1207532081490.6978</v>
      </c>
      <c r="L6127" s="444">
        <f t="shared" ca="1" si="217"/>
        <v>-291015231639258.13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-291015231639258.13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-1212563465163.5754</v>
      </c>
      <c r="L6128" s="444">
        <f t="shared" ref="L6128:L6250" ca="1" si="222">I6128-J6128+K6128</f>
        <v>-292227795104421.69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-292227795104421.69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-1217615812935.0903</v>
      </c>
      <c r="L6129" s="444">
        <f t="shared" ca="1" si="222"/>
        <v>-293445410917356.75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-293445410917356.75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-1222689212155.6531</v>
      </c>
      <c r="L6130" s="444">
        <f t="shared" ca="1" si="222"/>
        <v>-294668100129512.38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-294668100129512.38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-1227783750539.6348</v>
      </c>
      <c r="L6131" s="444">
        <f t="shared" ca="1" si="222"/>
        <v>-295895883880052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-295895883880052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-1232899516166.8833</v>
      </c>
      <c r="L6132" s="444">
        <f t="shared" ca="1" si="222"/>
        <v>-297128783396218.88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-297128783396218.88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-1238036597484.2454</v>
      </c>
      <c r="L6133" s="444">
        <f t="shared" ca="1" si="222"/>
        <v>-298366819993703.13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-298366819993703.13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-1243195083307.0964</v>
      </c>
      <c r="L6134" s="444">
        <f t="shared" ca="1" si="222"/>
        <v>-299610015077010.25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-299610015077010.25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-1248375062820.876</v>
      </c>
      <c r="L6135" s="444">
        <f t="shared" ca="1" si="222"/>
        <v>-300858390139831.13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-300858390139831.13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-1253576625582.6296</v>
      </c>
      <c r="L6136" s="444">
        <f t="shared" ca="1" si="222"/>
        <v>-302111966765413.75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-302111966765413.75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-1258799861522.5574</v>
      </c>
      <c r="L6137" s="444">
        <f t="shared" ca="1" si="222"/>
        <v>-303370766626936.31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-303370766626936.31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-1264044860945.5679</v>
      </c>
      <c r="L6138" s="444">
        <f t="shared" ca="1" si="222"/>
        <v>-304634811487881.88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-304634811487881.88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-1269311714532.8411</v>
      </c>
      <c r="L6139" s="444">
        <f t="shared" ca="1" si="222"/>
        <v>-305904123202414.69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-305904123202414.69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-1274600513343.3945</v>
      </c>
      <c r="L6140" s="444">
        <f t="shared" ca="1" si="222"/>
        <v>-307178723715758.06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-307178723715758.06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-1279911348815.6587</v>
      </c>
      <c r="L6141" s="444">
        <f t="shared" ca="1" si="222"/>
        <v>-308458635064573.75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-308458635064573.75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-1285244312769.0574</v>
      </c>
      <c r="L6142" s="444">
        <f t="shared" ca="1" si="222"/>
        <v>-309743879377342.81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-309743879377342.81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-1290599497405.595</v>
      </c>
      <c r="L6143" s="444">
        <f t="shared" ca="1" si="222"/>
        <v>-311034478874748.44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-311034478874748.44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-1295976995311.4519</v>
      </c>
      <c r="L6144" s="444">
        <f t="shared" ca="1" si="222"/>
        <v>-312330455870059.88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-312330455870059.88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-1301376899458.5828</v>
      </c>
      <c r="L6145" s="444">
        <f t="shared" ca="1" si="222"/>
        <v>-313631832769518.44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-313631832769518.44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-1306799303206.3269</v>
      </c>
      <c r="L6146" s="444">
        <f t="shared" ca="1" si="222"/>
        <v>-314938632072724.75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-314938632072724.75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-1312244300303.0198</v>
      </c>
      <c r="L6147" s="444">
        <f t="shared" ca="1" si="222"/>
        <v>-316250876373027.75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-316250876373027.75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-1317711984887.6157</v>
      </c>
      <c r="L6148" s="444">
        <f t="shared" ca="1" si="222"/>
        <v>-317568588357915.38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-317568588357915.38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-1323202451491.314</v>
      </c>
      <c r="L6149" s="444">
        <f t="shared" ca="1" si="222"/>
        <v>-318891790809406.69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-318891790809406.69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-1328715795039.1946</v>
      </c>
      <c r="L6150" s="444">
        <f t="shared" ca="1" si="222"/>
        <v>-320220506604445.88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-320220506604445.88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-1334252110851.8579</v>
      </c>
      <c r="L6151" s="444">
        <f t="shared" ca="1" si="222"/>
        <v>-321554758715297.75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-321554758715297.75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-1339811494647.074</v>
      </c>
      <c r="L6152" s="444">
        <f t="shared" ca="1" si="222"/>
        <v>-322894570209944.81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-322894570209944.81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-1345394042541.4368</v>
      </c>
      <c r="L6153" s="444">
        <f t="shared" ca="1" si="222"/>
        <v>-324239964252486.25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-324239964252486.25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-1350999851052.0261</v>
      </c>
      <c r="L6154" s="444">
        <f t="shared" ca="1" si="222"/>
        <v>-325590964103538.25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-325590964103538.25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-1356629017098.0759</v>
      </c>
      <c r="L6155" s="444">
        <f t="shared" ca="1" si="222"/>
        <v>-326947593120636.31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-326947593120636.31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-1362281638002.6514</v>
      </c>
      <c r="L6156" s="444">
        <f t="shared" ca="1" si="222"/>
        <v>-328309874758638.94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-328309874758638.94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-1367957811494.3289</v>
      </c>
      <c r="L6157" s="444">
        <f t="shared" ca="1" si="222"/>
        <v>-329677832570133.25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-329677832570133.25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-1373657635708.8884</v>
      </c>
      <c r="L6158" s="444">
        <f t="shared" ca="1" si="222"/>
        <v>-331051490205842.13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-331051490205842.13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-1379381209191.0088</v>
      </c>
      <c r="L6159" s="444">
        <f t="shared" ca="1" si="222"/>
        <v>-332430871415033.13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-332430871415033.13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-1385128630895.9714</v>
      </c>
      <c r="L6160" s="444">
        <f t="shared" ca="1" si="222"/>
        <v>-333816000045929.13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-333816000045929.13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-1390900000191.3713</v>
      </c>
      <c r="L6161" s="444">
        <f t="shared" ca="1" si="222"/>
        <v>-335206900046120.5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-335206900046120.5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-1396695416858.8354</v>
      </c>
      <c r="L6162" s="444">
        <f t="shared" ca="1" si="222"/>
        <v>-336603595462979.31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-336603595462979.31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-1402514981095.7471</v>
      </c>
      <c r="L6163" s="444">
        <f t="shared" ca="1" si="222"/>
        <v>-338006110444075.06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-338006110444075.06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-1408358793516.9795</v>
      </c>
      <c r="L6164" s="444">
        <f t="shared" ca="1" si="222"/>
        <v>-339414469237592.06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-339414469237592.06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-1414226955156.6335</v>
      </c>
      <c r="L6165" s="444">
        <f t="shared" ca="1" si="222"/>
        <v>-340828696192748.69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-340828696192748.69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-1420119567469.7861</v>
      </c>
      <c r="L6166" s="444">
        <f t="shared" ca="1" si="222"/>
        <v>-342248815760218.5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-342248815760218.5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-1426036732334.2437</v>
      </c>
      <c r="L6167" s="444">
        <f t="shared" ca="1" si="222"/>
        <v>-343674852492552.75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-343674852492552.75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-1431978552052.3032</v>
      </c>
      <c r="L6168" s="444">
        <f t="shared" ca="1" si="222"/>
        <v>-345106831044605.06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-345106831044605.06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-1437945129352.521</v>
      </c>
      <c r="L6169" s="444">
        <f t="shared" ca="1" si="222"/>
        <v>-346544776173957.56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-346544776173957.56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-1443936567391.4897</v>
      </c>
      <c r="L6170" s="444">
        <f t="shared" ca="1" si="222"/>
        <v>-347988712741349.06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-347988712741349.06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-1449952969755.6211</v>
      </c>
      <c r="L6171" s="444">
        <f t="shared" ca="1" si="222"/>
        <v>-349438665711104.69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-349438665711104.69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-1455994440462.9363</v>
      </c>
      <c r="L6172" s="444">
        <f t="shared" ca="1" si="222"/>
        <v>-350894660151567.63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-350894660151567.63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-1462061083964.865</v>
      </c>
      <c r="L6173" s="444">
        <f t="shared" ca="1" si="222"/>
        <v>-352356721235532.5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-352356721235532.5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-1468153005148.052</v>
      </c>
      <c r="L6174" s="444">
        <f t="shared" ca="1" si="222"/>
        <v>-353824874240680.56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-353824874240680.56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-1474270309336.1689</v>
      </c>
      <c r="L6175" s="444">
        <f t="shared" ca="1" si="222"/>
        <v>-355299144550016.75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-355299144550016.75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-1480413102291.7363</v>
      </c>
      <c r="L6176" s="444">
        <f t="shared" ca="1" si="222"/>
        <v>-356779557652308.5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-356779557652308.5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-1486581490217.9521</v>
      </c>
      <c r="L6177" s="444">
        <f t="shared" ca="1" si="222"/>
        <v>-358266139142526.44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-358266139142526.44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-1492775579760.5269</v>
      </c>
      <c r="L6178" s="444">
        <f t="shared" ca="1" si="222"/>
        <v>-359758914722286.94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-359758914722286.94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-1498995478009.5288</v>
      </c>
      <c r="L6179" s="444">
        <f t="shared" ca="1" si="222"/>
        <v>-361257910200296.44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-361257910200296.44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-1505241292501.2351</v>
      </c>
      <c r="L6180" s="444">
        <f t="shared" ca="1" si="222"/>
        <v>-362763151492797.69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-362763151492797.69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-1511513131219.9902</v>
      </c>
      <c r="L6181" s="444">
        <f t="shared" ca="1" si="222"/>
        <v>-364274664624017.69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-364274664624017.69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-1517811102600.0737</v>
      </c>
      <c r="L6182" s="444">
        <f t="shared" ca="1" si="222"/>
        <v>-365792475726617.75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-365792475726617.75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-1524135315527.574</v>
      </c>
      <c r="L6183" s="444">
        <f t="shared" ca="1" si="222"/>
        <v>-367316611042145.31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-367316611042145.31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-1530485879342.2722</v>
      </c>
      <c r="L6184" s="444">
        <f t="shared" ca="1" si="222"/>
        <v>-368847096921487.56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-368847096921487.56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-1536862903839.5315</v>
      </c>
      <c r="L6185" s="444">
        <f t="shared" ca="1" si="222"/>
        <v>-370383959825327.13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-370383959825327.13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-1543266499272.1963</v>
      </c>
      <c r="L6186" s="444">
        <f t="shared" ca="1" si="222"/>
        <v>-371927226324599.31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-371927226324599.31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-1549696776352.4971</v>
      </c>
      <c r="L6187" s="444">
        <f t="shared" ca="1" si="222"/>
        <v>-373476923100951.81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-373476923100951.81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-1556153846253.9658</v>
      </c>
      <c r="L6188" s="444">
        <f t="shared" ca="1" si="222"/>
        <v>-375033076947205.75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-375033076947205.75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-1562637820613.3572</v>
      </c>
      <c r="L6189" s="444">
        <f t="shared" ca="1" si="222"/>
        <v>-376595714767819.13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-376595714767819.13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-1569148811532.5796</v>
      </c>
      <c r="L6190" s="444">
        <f t="shared" ca="1" si="222"/>
        <v>-378164863579351.69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-378164863579351.69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-1575686931580.6321</v>
      </c>
      <c r="L6191" s="444">
        <f t="shared" ca="1" si="222"/>
        <v>-379740550510932.31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-379740550510932.31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-1582252293795.5513</v>
      </c>
      <c r="L6192" s="444">
        <f t="shared" ca="1" si="222"/>
        <v>-381322802804727.88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-381322802804727.88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-1588845011686.3662</v>
      </c>
      <c r="L6193" s="444">
        <f t="shared" ca="1" si="222"/>
        <v>-382911647816414.25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-382911647816414.25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-1595465199235.0593</v>
      </c>
      <c r="L6194" s="444">
        <f t="shared" ca="1" si="222"/>
        <v>-384507113015649.31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-384507113015649.31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-1602112970898.5388</v>
      </c>
      <c r="L6195" s="444">
        <f t="shared" ca="1" si="222"/>
        <v>-386109225986547.88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-386109225986547.88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-1608788441610.6162</v>
      </c>
      <c r="L6196" s="444">
        <f t="shared" ca="1" si="222"/>
        <v>-387718014428158.5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-387718014428158.5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-1615491726783.9937</v>
      </c>
      <c r="L6197" s="444">
        <f t="shared" ca="1" si="222"/>
        <v>-389333506154942.5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-389333506154942.5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-1622222942312.2605</v>
      </c>
      <c r="L6198" s="444">
        <f t="shared" ca="1" si="222"/>
        <v>-390955729097254.75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-390955729097254.75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-1628982204571.8948</v>
      </c>
      <c r="L6199" s="444">
        <f t="shared" ca="1" si="222"/>
        <v>-392584711301826.63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-392584711301826.63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-1635769630424.2776</v>
      </c>
      <c r="L6200" s="444">
        <f t="shared" ca="1" si="222"/>
        <v>-394220480932250.88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-394220480932250.88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-1642585337217.7119</v>
      </c>
      <c r="L6201" s="444">
        <f t="shared" ca="1" si="222"/>
        <v>-395863066269468.56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-395863066269468.56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-1649429442789.4524</v>
      </c>
      <c r="L6202" s="444">
        <f t="shared" ca="1" si="222"/>
        <v>-397512495712258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-397512495712258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-1656302065467.7417</v>
      </c>
      <c r="L6203" s="444">
        <f t="shared" ca="1" si="222"/>
        <v>-399168797777725.75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-399168797777725.75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-1663203324073.8572</v>
      </c>
      <c r="L6204" s="444">
        <f t="shared" ca="1" si="222"/>
        <v>-400832001101799.63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-400832001101799.63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-1670133337924.165</v>
      </c>
      <c r="L6205" s="444">
        <f t="shared" ca="1" si="222"/>
        <v>-402502134439723.81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-402502134439723.81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-1677092226832.1826</v>
      </c>
      <c r="L6206" s="444">
        <f t="shared" ca="1" si="222"/>
        <v>-404179226666556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-404179226666556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-1684080111110.6499</v>
      </c>
      <c r="L6207" s="444">
        <f t="shared" ca="1" si="222"/>
        <v>-405863306777666.63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-405863306777666.63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-1691097111573.6108</v>
      </c>
      <c r="L6208" s="444">
        <f t="shared" ca="1" si="222"/>
        <v>-407554403889240.25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-407554403889240.25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-1698143349538.501</v>
      </c>
      <c r="L6209" s="444">
        <f t="shared" ca="1" si="222"/>
        <v>-409252547238778.75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-409252547238778.75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-1705218946828.2449</v>
      </c>
      <c r="L6210" s="444">
        <f t="shared" ca="1" si="222"/>
        <v>-410957766185607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-410957766185607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-1712324025773.3625</v>
      </c>
      <c r="L6211" s="444">
        <f t="shared" ca="1" si="222"/>
        <v>-412670090211380.38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-412670090211380.38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-1719458709214.085</v>
      </c>
      <c r="L6212" s="444">
        <f t="shared" ca="1" si="222"/>
        <v>-414389548920594.44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-414389548920594.44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-1726623120502.4768</v>
      </c>
      <c r="L6213" s="444">
        <f t="shared" ca="1" si="222"/>
        <v>-416116172041096.94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-416116172041096.94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-1733817383504.5706</v>
      </c>
      <c r="L6214" s="444">
        <f t="shared" ca="1" si="222"/>
        <v>-417849989424601.5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-417849989424601.5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-1741041622602.5063</v>
      </c>
      <c r="L6215" s="444">
        <f t="shared" ca="1" si="222"/>
        <v>-419591031047204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-419591031047204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-1748295962696.6833</v>
      </c>
      <c r="L6216" s="444">
        <f t="shared" ca="1" si="222"/>
        <v>-421339327009900.69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-421339327009900.69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-1755580529207.9194</v>
      </c>
      <c r="L6217" s="444">
        <f t="shared" ca="1" si="222"/>
        <v>-423094907539108.63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-423094907539108.63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-1762895448079.6191</v>
      </c>
      <c r="L6218" s="444">
        <f t="shared" ca="1" si="222"/>
        <v>-424857802987188.25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-424857802987188.25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-1770240845779.9509</v>
      </c>
      <c r="L6219" s="444">
        <f t="shared" ca="1" si="222"/>
        <v>-426628043832968.19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-426628043832968.19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-1777616849304.0342</v>
      </c>
      <c r="L6220" s="444">
        <f t="shared" ca="1" si="222"/>
        <v>-428405660682272.25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-428405660682272.25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-1785023586176.1343</v>
      </c>
      <c r="L6221" s="444">
        <f t="shared" ca="1" si="222"/>
        <v>-430190684268448.38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-430190684268448.38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-1792461184451.8682</v>
      </c>
      <c r="L6222" s="444">
        <f t="shared" ca="1" si="222"/>
        <v>-431983145452900.25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-431983145452900.25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-1799929772720.4177</v>
      </c>
      <c r="L6223" s="444">
        <f t="shared" ca="1" si="222"/>
        <v>-433783075225620.69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-433783075225620.69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-1807429480106.7529</v>
      </c>
      <c r="L6224" s="444">
        <f t="shared" ca="1" si="222"/>
        <v>-435590504705727.44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-435590504705727.44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-1814960436273.8643</v>
      </c>
      <c r="L6225" s="444">
        <f t="shared" ca="1" si="222"/>
        <v>-437405465142001.31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-437405465142001.31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-1822522771425.0054</v>
      </c>
      <c r="L6226" s="444">
        <f t="shared" ca="1" si="222"/>
        <v>-439227987913426.31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-439227987913426.31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-1830116616305.9426</v>
      </c>
      <c r="L6227" s="444">
        <f t="shared" ca="1" si="222"/>
        <v>-441058104529732.25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-441058104529732.25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-1837742102207.2178</v>
      </c>
      <c r="L6228" s="444">
        <f t="shared" ca="1" si="222"/>
        <v>-442895846631939.44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-442895846631939.44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-1845399360966.4141</v>
      </c>
      <c r="L6229" s="444">
        <f t="shared" ca="1" si="222"/>
        <v>-444741245992905.88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-444741245992905.88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-1853088524970.4409</v>
      </c>
      <c r="L6230" s="444">
        <f t="shared" ca="1" si="222"/>
        <v>-446594334517876.31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-446594334517876.31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-1860809727157.8179</v>
      </c>
      <c r="L6231" s="444">
        <f t="shared" ca="1" si="222"/>
        <v>-448455144245034.13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-448455144245034.13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-1868563101020.9756</v>
      </c>
      <c r="L6232" s="444">
        <f t="shared" ca="1" si="222"/>
        <v>-450323707346055.13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-450323707346055.13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-1876348780608.563</v>
      </c>
      <c r="L6233" s="444">
        <f t="shared" ca="1" si="222"/>
        <v>-452200056126663.69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-452200056126663.69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-1884166900527.7654</v>
      </c>
      <c r="L6234" s="444">
        <f t="shared" ca="1" si="222"/>
        <v>-454084223027191.44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-454084223027191.44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-1892017595946.6306</v>
      </c>
      <c r="L6235" s="444">
        <f t="shared" ca="1" si="222"/>
        <v>-455976240623138.06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-455976240623138.06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-1899901002596.4084</v>
      </c>
      <c r="L6236" s="444">
        <f t="shared" ca="1" si="222"/>
        <v>-457876141625734.5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-457876141625734.5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-1907817256773.8936</v>
      </c>
      <c r="L6237" s="444">
        <f t="shared" ca="1" si="222"/>
        <v>-459783958882508.38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-459783958882508.38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-1915766495343.7852</v>
      </c>
      <c r="L6238" s="444">
        <f t="shared" ca="1" si="222"/>
        <v>-461699725377852.19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-461699725377852.19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-1923748855741.0508</v>
      </c>
      <c r="L6239" s="444">
        <f t="shared" ca="1" si="222"/>
        <v>-463623474233593.25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-463623474233593.25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-1931764475973.3052</v>
      </c>
      <c r="L6240" s="444">
        <f t="shared" ca="1" si="222"/>
        <v>-465555238709566.56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-465555238709566.56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-1939813494623.1936</v>
      </c>
      <c r="L6241" s="444">
        <f t="shared" ca="1" si="222"/>
        <v>-467495052204189.75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-467495052204189.75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-1947896050850.7908</v>
      </c>
      <c r="L6242" s="444">
        <f t="shared" ca="1" si="222"/>
        <v>-469442948255040.56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-469442948255040.56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-1956012284396.0022</v>
      </c>
      <c r="L6243" s="444">
        <f t="shared" ca="1" si="222"/>
        <v>-471398960539436.56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-471398960539436.56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-1964162335580.9856</v>
      </c>
      <c r="L6244" s="444">
        <f t="shared" ca="1" si="222"/>
        <v>-473363122875017.56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-473363122875017.56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-1972346345312.5732</v>
      </c>
      <c r="L6245" s="444">
        <f t="shared" ca="1" si="222"/>
        <v>-475335469220330.13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-475335469220330.13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-1980564455084.709</v>
      </c>
      <c r="L6246" s="444">
        <f t="shared" ca="1" si="222"/>
        <v>-477316033675414.81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-477316033675414.81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-1988816806980.8948</v>
      </c>
      <c r="L6247" s="444">
        <f t="shared" ca="1" si="222"/>
        <v>-479304850482395.69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-479304850482395.69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-1997103543676.6487</v>
      </c>
      <c r="L6248" s="444">
        <f t="shared" ca="1" si="222"/>
        <v>-481301954026072.31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-481301954026072.31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-2005424808441.9678</v>
      </c>
      <c r="L6249" s="444">
        <f t="shared" ca="1" si="222"/>
        <v>-483307378834514.25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-483307378834514.25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-2013780745143.8091</v>
      </c>
      <c r="L6250" s="444">
        <f t="shared" ca="1" si="222"/>
        <v>-485321159579658.06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3646745.6858852692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54.75</v>
      </c>
      <c r="C4" s="463">
        <f ca="1">(SUMIFS(H:H,I:I,"&gt;0",L:L,"&lt;0"))</f>
        <v>657</v>
      </c>
      <c r="D4" s="456">
        <f t="array" aca="1" ref="D4" ca="1">INDEX(N:N,MATCH(C4,H:H,0),0)</f>
        <v>71256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3646745.6858852692</v>
      </c>
      <c r="C8" s="447">
        <f t="shared" ref="C8:C71" si="0">SUMIF(G:G,A8,J:J)</f>
        <v>0</v>
      </c>
      <c r="D8" s="447">
        <f ca="1">SUMIF(G:G,1,K:K)</f>
        <v>186574.4303819132</v>
      </c>
      <c r="E8" s="447">
        <f t="shared" ref="E8:E71" ca="1" si="1">B8-C8+D8</f>
        <v>3833320.1162671824</v>
      </c>
      <c r="F8" s="431"/>
      <c r="G8" s="459">
        <v>1</v>
      </c>
      <c r="H8" s="459">
        <v>1</v>
      </c>
      <c r="I8" s="444">
        <f ca="1">B1</f>
        <v>3646745.6858852692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15194.773691188624</v>
      </c>
      <c r="L8" s="444">
        <f t="shared" ref="L8:L262" ca="1" si="3">I8-J8+K8</f>
        <v>3661940.4595764577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3833320.1162671824</v>
      </c>
      <c r="C9" s="447">
        <f t="shared" si="0"/>
        <v>0</v>
      </c>
      <c r="D9" s="447">
        <f ca="1">SUMIF(G:G,2,K:K)</f>
        <v>196119.93233645521</v>
      </c>
      <c r="E9" s="447">
        <f t="shared" ca="1" si="1"/>
        <v>4029440.0486036376</v>
      </c>
      <c r="F9" s="431"/>
      <c r="G9" s="459">
        <v>1</v>
      </c>
      <c r="H9" s="459">
        <v>2</v>
      </c>
      <c r="I9" s="444">
        <f t="shared" ref="I9:I263" ca="1" si="5">L8</f>
        <v>3661940.4595764577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15258.08524823524</v>
      </c>
      <c r="L9" s="444">
        <f t="shared" ca="1" si="3"/>
        <v>3677198.5448246929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4029440.0486036376</v>
      </c>
      <c r="C10" s="447">
        <f t="shared" si="0"/>
        <v>0</v>
      </c>
      <c r="D10" s="447">
        <f ca="1">SUMIF(G:G,3,K:K)</f>
        <v>206153.80028722537</v>
      </c>
      <c r="E10" s="447">
        <f t="shared" ca="1" si="1"/>
        <v>4235593.8488908634</v>
      </c>
      <c r="F10" s="431"/>
      <c r="G10" s="459">
        <v>1</v>
      </c>
      <c r="H10" s="459">
        <v>3</v>
      </c>
      <c r="I10" s="444">
        <f t="shared" ca="1" si="5"/>
        <v>3677198.5448246929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15321.660603436219</v>
      </c>
      <c r="L10" s="444">
        <f t="shared" ca="1" si="3"/>
        <v>3692520.2054281291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4235593.8488908634</v>
      </c>
      <c r="C11" s="447">
        <f t="shared" si="0"/>
        <v>0</v>
      </c>
      <c r="D11" s="447">
        <f ca="1">SUMIF(G:G,4,K:K)</f>
        <v>216701.01996545156</v>
      </c>
      <c r="E11" s="447">
        <f t="shared" ca="1" si="1"/>
        <v>4452294.8688563146</v>
      </c>
      <c r="F11" s="431"/>
      <c r="G11" s="459">
        <v>1</v>
      </c>
      <c r="H11" s="459">
        <v>4</v>
      </c>
      <c r="I11" s="444">
        <f t="shared" ca="1" si="5"/>
        <v>3692520.2054281291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15385.500855950537</v>
      </c>
      <c r="L11" s="444">
        <f t="shared" ca="1" si="3"/>
        <v>3707905.7062840797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4452294.8688563146</v>
      </c>
      <c r="C12" s="447">
        <f t="shared" si="0"/>
        <v>0</v>
      </c>
      <c r="D12" s="447">
        <f ca="1">SUMIF(G:G,5,K:K)</f>
        <v>227787.85541979136</v>
      </c>
      <c r="E12" s="447">
        <f t="shared" ca="1" si="1"/>
        <v>4680082.7242761059</v>
      </c>
      <c r="F12" s="431"/>
      <c r="G12" s="459">
        <v>1</v>
      </c>
      <c r="H12" s="459">
        <v>5</v>
      </c>
      <c r="I12" s="444">
        <f t="shared" ca="1" si="5"/>
        <v>3707905.7062840797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15449.607109516999</v>
      </c>
      <c r="L12" s="444">
        <f t="shared" ca="1" si="3"/>
        <v>3723355.3133935966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4680082.7242761059</v>
      </c>
      <c r="C13" s="447">
        <f t="shared" si="0"/>
        <v>116996.01957289393</v>
      </c>
      <c r="D13" s="447">
        <f ca="1">SUMIF(G:G,6,K:K)</f>
        <v>237971.31401712826</v>
      </c>
      <c r="E13" s="447">
        <f t="shared" ca="1" si="1"/>
        <v>4801058.01872034</v>
      </c>
      <c r="F13" s="431"/>
      <c r="G13" s="459">
        <v>1</v>
      </c>
      <c r="H13" s="459">
        <v>6</v>
      </c>
      <c r="I13" s="444">
        <f t="shared" ca="1" si="5"/>
        <v>3723355.3133935966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15513.980472473319</v>
      </c>
      <c r="L13" s="444">
        <f t="shared" ca="1" si="3"/>
        <v>3738869.29386607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4801058.01872034</v>
      </c>
      <c r="C14" s="447">
        <f t="shared" si="0"/>
        <v>280790.44697494537</v>
      </c>
      <c r="D14" s="447">
        <f ca="1">SUMIF(G:G,7,K:K)</f>
        <v>237909.09588583256</v>
      </c>
      <c r="E14" s="447">
        <f t="shared" ca="1" si="1"/>
        <v>4758176.6676312275</v>
      </c>
      <c r="F14" s="431"/>
      <c r="G14" s="459">
        <v>1</v>
      </c>
      <c r="H14" s="459">
        <v>7</v>
      </c>
      <c r="I14" s="444">
        <f t="shared" ca="1" si="5"/>
        <v>3738869.29386607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15578.622057775292</v>
      </c>
      <c r="L14" s="444">
        <f t="shared" ca="1" si="3"/>
        <v>3754447.9159238455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4758176.6676312275</v>
      </c>
      <c r="C15" s="447">
        <f t="shared" si="0"/>
        <v>280790.44697494537</v>
      </c>
      <c r="D15" s="447">
        <f ca="1">SUMIF(G:G,8,K:K)</f>
        <v>235715.20458038046</v>
      </c>
      <c r="E15" s="447">
        <f t="shared" ca="1" si="1"/>
        <v>4713101.4252366628</v>
      </c>
      <c r="F15" s="431"/>
      <c r="G15" s="459">
        <v>1</v>
      </c>
      <c r="H15" s="459">
        <v>8</v>
      </c>
      <c r="I15" s="444">
        <f t="shared" ca="1" si="5"/>
        <v>3754447.9159238455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15643.532983016023</v>
      </c>
      <c r="L15" s="444">
        <f t="shared" ca="1" si="3"/>
        <v>3770091.4489068617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4713101.4252366628</v>
      </c>
      <c r="C16" s="447">
        <f t="shared" si="0"/>
        <v>261607.54257494543</v>
      </c>
      <c r="D16" s="447">
        <f ca="1">SUMIF(G:G,9,K:K)</f>
        <v>233895.36583536665</v>
      </c>
      <c r="E16" s="447">
        <f t="shared" ca="1" si="1"/>
        <v>4685389.2484970838</v>
      </c>
      <c r="F16" s="431"/>
      <c r="G16" s="459">
        <v>1</v>
      </c>
      <c r="H16" s="459">
        <v>9</v>
      </c>
      <c r="I16" s="444">
        <f t="shared" ca="1" si="5"/>
        <v>3770091.4489068617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15708.714370445256</v>
      </c>
      <c r="L16" s="444">
        <f t="shared" ca="1" si="3"/>
        <v>3785800.1632773071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4685389.2484970838</v>
      </c>
      <c r="C17" s="447">
        <f t="shared" si="0"/>
        <v>259863.64217494545</v>
      </c>
      <c r="D17" s="447">
        <f ca="1">SUMIF(G:G,10,K:K)</f>
        <v>232566.77953311667</v>
      </c>
      <c r="E17" s="447">
        <f t="shared" ca="1" si="1"/>
        <v>4658092.3858552556</v>
      </c>
      <c r="F17" s="431"/>
      <c r="G17" s="459">
        <v>1</v>
      </c>
      <c r="H17" s="459">
        <v>10</v>
      </c>
      <c r="I17" s="444">
        <f t="shared" ca="1" si="5"/>
        <v>3785800.1632773071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15774.167346988781</v>
      </c>
      <c r="L17" s="444">
        <f t="shared" ca="1" si="3"/>
        <v>3801574.3306242959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4658092.3858552556</v>
      </c>
      <c r="C18" s="447">
        <f t="shared" si="0"/>
        <v>259863.64217494545</v>
      </c>
      <c r="D18" s="447">
        <f ca="1">SUMIF(G:G,11,K:K)</f>
        <v>231170.22023414398</v>
      </c>
      <c r="E18" s="447">
        <f t="shared" ca="1" si="1"/>
        <v>4629398.963914454</v>
      </c>
      <c r="F18" s="431"/>
      <c r="G18" s="459">
        <v>1</v>
      </c>
      <c r="H18" s="459">
        <v>11</v>
      </c>
      <c r="I18" s="444">
        <f t="shared" ca="1" si="5"/>
        <v>3801574.3306242959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15839.893044267899</v>
      </c>
      <c r="L18" s="444">
        <f t="shared" ca="1" si="3"/>
        <v>3817414.2236685636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4629398.963914454</v>
      </c>
      <c r="C19" s="447">
        <f t="shared" si="0"/>
        <v>259863.64217494545</v>
      </c>
      <c r="D19" s="447">
        <f ca="1">SUMIF(G:G,12,K:K)</f>
        <v>229702.21031093149</v>
      </c>
      <c r="E19" s="447">
        <f t="shared" ca="1" si="1"/>
        <v>4599237.5320504401</v>
      </c>
      <c r="F19" s="431"/>
      <c r="G19" s="459">
        <v>1</v>
      </c>
      <c r="H19" s="459">
        <v>12</v>
      </c>
      <c r="I19" s="444">
        <f t="shared" ca="1" si="5"/>
        <v>3817414.2236685636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15905.892598619015</v>
      </c>
      <c r="L19" s="444">
        <f t="shared" ca="1" si="3"/>
        <v>3833320.1162671829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4599237.5320504401</v>
      </c>
      <c r="C20" s="447">
        <f t="shared" si="0"/>
        <v>259863.64217494545</v>
      </c>
      <c r="D20" s="447">
        <f ca="1">SUMIF(G:G,13,K:K)</f>
        <v>228159.09421393822</v>
      </c>
      <c r="E20" s="447">
        <f t="shared" ca="1" si="1"/>
        <v>4567532.9840894332</v>
      </c>
      <c r="F20" s="431"/>
      <c r="G20" s="459">
        <v>2</v>
      </c>
      <c r="H20" s="459">
        <v>13</v>
      </c>
      <c r="I20" s="444">
        <f t="shared" ca="1" si="5"/>
        <v>3833320.1162671829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15972.167151113261</v>
      </c>
      <c r="L20" s="444">
        <f t="shared" ca="1" si="3"/>
        <v>3849292.2834182959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4567532.9840894332</v>
      </c>
      <c r="C21" s="447">
        <f t="shared" si="0"/>
        <v>259863.64217494545</v>
      </c>
      <c r="D21" s="447">
        <f ca="1">SUMIF(G:G,14,K:K)</f>
        <v>226537.02936877095</v>
      </c>
      <c r="E21" s="447">
        <f t="shared" ca="1" si="1"/>
        <v>4534206.3712832592</v>
      </c>
      <c r="F21" s="431"/>
      <c r="G21" s="459">
        <v>2</v>
      </c>
      <c r="H21" s="459">
        <v>14</v>
      </c>
      <c r="I21" s="444">
        <f t="shared" ca="1" si="5"/>
        <v>3849292.2834182959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16038.717847576234</v>
      </c>
      <c r="L21" s="444">
        <f t="shared" ca="1" si="3"/>
        <v>3865331.0012658723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4534206.3712832592</v>
      </c>
      <c r="C22" s="447">
        <f t="shared" si="0"/>
        <v>259863.64217494545</v>
      </c>
      <c r="D22" s="447">
        <f ca="1">SUMIF(G:G,15,K:K)</f>
        <v>224831.97660763771</v>
      </c>
      <c r="E22" s="447">
        <f t="shared" ca="1" si="1"/>
        <v>4499174.7057159515</v>
      </c>
      <c r="F22" s="431"/>
      <c r="G22" s="459">
        <v>2</v>
      </c>
      <c r="H22" s="459">
        <v>15</v>
      </c>
      <c r="I22" s="444">
        <f t="shared" ca="1" si="5"/>
        <v>3865331.0012658723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16105.545838607801</v>
      </c>
      <c r="L22" s="444">
        <f t="shared" ca="1" si="3"/>
        <v>3881436.5471044802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4499174.7057159515</v>
      </c>
      <c r="C23" s="447">
        <f t="shared" si="0"/>
        <v>259863.64217494545</v>
      </c>
      <c r="D23" s="447">
        <f ca="1">SUMIF(G:G,16,K:K)</f>
        <v>223039.69011125638</v>
      </c>
      <c r="E23" s="447">
        <f t="shared" ca="1" si="1"/>
        <v>4462350.7536522625</v>
      </c>
      <c r="F23" s="431"/>
      <c r="G23" s="459">
        <v>2</v>
      </c>
      <c r="H23" s="459">
        <v>16</v>
      </c>
      <c r="I23" s="444">
        <f t="shared" ca="1" si="5"/>
        <v>3881436.5471044802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16172.652279602</v>
      </c>
      <c r="L23" s="444">
        <f t="shared" ca="1" si="3"/>
        <v>3897609.1993840821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4462350.7536522625</v>
      </c>
      <c r="C24" s="447">
        <f t="shared" si="0"/>
        <v>259863.64217494545</v>
      </c>
      <c r="D24" s="447">
        <f ca="1">SUMIF(G:G,17,K:K)</f>
        <v>221155.70683617226</v>
      </c>
      <c r="E24" s="447">
        <f t="shared" ca="1" si="1"/>
        <v>4423642.8183134897</v>
      </c>
      <c r="F24" s="431"/>
      <c r="G24" s="459">
        <v>2</v>
      </c>
      <c r="H24" s="459">
        <v>17</v>
      </c>
      <c r="I24" s="444">
        <f t="shared" ca="1" si="5"/>
        <v>3897609.1993840821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16240.038330767009</v>
      </c>
      <c r="L24" s="444">
        <f t="shared" ca="1" si="3"/>
        <v>3913849.2377148489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4423642.8183134897</v>
      </c>
      <c r="C25" s="447">
        <f t="shared" si="0"/>
        <v>259863.64217494545</v>
      </c>
      <c r="D25" s="447">
        <f ca="1">SUMIF(G:G,18,K:K)</f>
        <v>219175.33540115744</v>
      </c>
      <c r="E25" s="447">
        <f t="shared" ca="1" si="1"/>
        <v>4382954.5115397023</v>
      </c>
      <c r="F25" s="431"/>
      <c r="G25" s="459">
        <v>2</v>
      </c>
      <c r="H25" s="459">
        <v>18</v>
      </c>
      <c r="I25" s="444">
        <f t="shared" ca="1" si="5"/>
        <v>3913849.2377148489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16307.705157145203</v>
      </c>
      <c r="L25" s="444">
        <f t="shared" ca="1" si="3"/>
        <v>3930156.9428719943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4382954.5115397023</v>
      </c>
      <c r="C26" s="447">
        <f t="shared" si="0"/>
        <v>259863.64217494545</v>
      </c>
      <c r="D26" s="447">
        <f ca="1">SUMIF(G:G,19,K:K)</f>
        <v>217093.64440501647</v>
      </c>
      <c r="E26" s="447">
        <f t="shared" ca="1" si="1"/>
        <v>4340184.5137697738</v>
      </c>
      <c r="F26" s="431"/>
      <c r="G26" s="459">
        <v>2</v>
      </c>
      <c r="H26" s="459">
        <v>19</v>
      </c>
      <c r="I26" s="444">
        <f t="shared" ca="1" si="5"/>
        <v>3930156.9428719943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16375.65392863331</v>
      </c>
      <c r="L26" s="444">
        <f t="shared" ca="1" si="3"/>
        <v>3946532.5968006277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4340184.5137697738</v>
      </c>
      <c r="C27" s="447">
        <f t="shared" si="0"/>
        <v>259863.64217494545</v>
      </c>
      <c r="D27" s="447">
        <f ca="1">SUMIF(G:G,20,K:K)</f>
        <v>214905.45014670974</v>
      </c>
      <c r="E27" s="447">
        <f t="shared" ca="1" si="1"/>
        <v>4295226.3217415381</v>
      </c>
      <c r="F27" s="431"/>
      <c r="G27" s="459">
        <v>2</v>
      </c>
      <c r="H27" s="459">
        <v>20</v>
      </c>
      <c r="I27" s="444">
        <f t="shared" ca="1" si="5"/>
        <v>3946532.5968006277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16443.885820002612</v>
      </c>
      <c r="L27" s="444">
        <f t="shared" ca="1" si="3"/>
        <v>3962976.4826206304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4295226.3217415381</v>
      </c>
      <c r="C28" s="447">
        <f t="shared" si="0"/>
        <v>259863.64217494545</v>
      </c>
      <c r="D28" s="447">
        <f ca="1">SUMIF(G:G,21,K:K)</f>
        <v>212605.30371721406</v>
      </c>
      <c r="E28" s="447">
        <f t="shared" ca="1" si="1"/>
        <v>4247967.9832838066</v>
      </c>
      <c r="F28" s="431"/>
      <c r="G28" s="459">
        <v>2</v>
      </c>
      <c r="H28" s="459">
        <v>21</v>
      </c>
      <c r="I28" s="444">
        <f t="shared" ca="1" si="5"/>
        <v>3962976.4826206304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16512.402010919293</v>
      </c>
      <c r="L28" s="444">
        <f t="shared" ca="1" si="3"/>
        <v>3979488.8846315499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4247967.9832838066</v>
      </c>
      <c r="C29" s="447">
        <f t="shared" si="0"/>
        <v>259863.64217494545</v>
      </c>
      <c r="D29" s="447">
        <f ca="1">SUMIF(G:G,22,K:K)</f>
        <v>210187.47743097943</v>
      </c>
      <c r="E29" s="447">
        <f t="shared" ca="1" si="1"/>
        <v>4198291.8185398411</v>
      </c>
      <c r="F29" s="431"/>
      <c r="G29" s="459">
        <v>2</v>
      </c>
      <c r="H29" s="459">
        <v>22</v>
      </c>
      <c r="I29" s="444">
        <f t="shared" ca="1" si="5"/>
        <v>3979488.8846315499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16581.203685964792</v>
      </c>
      <c r="L29" s="444">
        <f t="shared" ca="1" si="3"/>
        <v>3996070.0883175149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4198291.8185398411</v>
      </c>
      <c r="C30" s="447">
        <f t="shared" si="0"/>
        <v>259863.64217494545</v>
      </c>
      <c r="D30" s="447">
        <f ca="1">SUMIF(G:G,23,K:K)</f>
        <v>207645.95056319248</v>
      </c>
      <c r="E30" s="447">
        <f t="shared" ca="1" si="1"/>
        <v>4146074.1269280883</v>
      </c>
      <c r="F30" s="431"/>
      <c r="G30" s="459">
        <v>2</v>
      </c>
      <c r="H30" s="459">
        <v>23</v>
      </c>
      <c r="I30" s="444">
        <f t="shared" ca="1" si="5"/>
        <v>3996070.0883175149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16650.292034656311</v>
      </c>
      <c r="L30" s="444">
        <f t="shared" ca="1" si="3"/>
        <v>4012720.3803521711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4146074.1269280883</v>
      </c>
      <c r="C31" s="447">
        <f t="shared" si="0"/>
        <v>259863.64217494545</v>
      </c>
      <c r="D31" s="447">
        <f ca="1">SUMIF(G:G,24,K:K)</f>
        <v>204974.39435733209</v>
      </c>
      <c r="E31" s="447">
        <f t="shared" ca="1" si="1"/>
        <v>4091184.8791104751</v>
      </c>
      <c r="F31" s="431"/>
      <c r="G31" s="459">
        <v>2</v>
      </c>
      <c r="H31" s="459">
        <v>24</v>
      </c>
      <c r="I31" s="444">
        <f t="shared" ca="1" si="5"/>
        <v>4012720.3803521711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16719.668251467381</v>
      </c>
      <c r="L31" s="444">
        <f t="shared" ca="1" si="3"/>
        <v>4029440.0486036385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4091184.8791104751</v>
      </c>
      <c r="C32" s="447">
        <f t="shared" si="0"/>
        <v>259863.64217494545</v>
      </c>
      <c r="D32" s="447">
        <f ca="1">SUMIF(G:G,25,K:K)</f>
        <v>202166.15626568219</v>
      </c>
      <c r="E32" s="447">
        <f t="shared" ca="1" si="1"/>
        <v>4033487.3932012119</v>
      </c>
      <c r="F32" s="431"/>
      <c r="G32" s="459">
        <v>3</v>
      </c>
      <c r="H32" s="459">
        <v>25</v>
      </c>
      <c r="I32" s="444">
        <f t="shared" ca="1" si="5"/>
        <v>4029440.0486036385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16789.333535848491</v>
      </c>
      <c r="L32" s="444">
        <f t="shared" ca="1" si="3"/>
        <v>4046229.3821394872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4033487.3932012119</v>
      </c>
      <c r="C33" s="447">
        <f t="shared" si="0"/>
        <v>259863.64217494545</v>
      </c>
      <c r="D33" s="447">
        <f ca="1">SUMIF(G:G,26,K:K)</f>
        <v>199214.24338355969</v>
      </c>
      <c r="E33" s="447">
        <f t="shared" ca="1" si="1"/>
        <v>3972837.9944098261</v>
      </c>
      <c r="F33" s="431"/>
      <c r="G33" s="459">
        <v>3</v>
      </c>
      <c r="H33" s="459">
        <v>26</v>
      </c>
      <c r="I33" s="444">
        <f t="shared" ca="1" si="5"/>
        <v>4046229.3821394872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16859.289092247862</v>
      </c>
      <c r="L33" s="444">
        <f t="shared" ca="1" si="3"/>
        <v>4063088.671231735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3972837.9944098261</v>
      </c>
      <c r="C34" s="447">
        <f t="shared" si="0"/>
        <v>259863.64217494545</v>
      </c>
      <c r="D34" s="447">
        <f ca="1">SUMIF(G:G,27,K:K)</f>
        <v>196111.3050360062</v>
      </c>
      <c r="E34" s="447">
        <f t="shared" ca="1" si="1"/>
        <v>3909085.6572708865</v>
      </c>
      <c r="F34" s="431"/>
      <c r="G34" s="459">
        <v>3</v>
      </c>
      <c r="H34" s="459">
        <v>27</v>
      </c>
      <c r="I34" s="444">
        <f t="shared" ca="1" si="5"/>
        <v>4063088.671231735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16929.536130132226</v>
      </c>
      <c r="L34" s="444">
        <f t="shared" ca="1" si="3"/>
        <v>4080018.2073618672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3909085.6572708865</v>
      </c>
      <c r="C35" s="447">
        <f t="shared" si="0"/>
        <v>259863.64217494545</v>
      </c>
      <c r="D35" s="447">
        <f ca="1">SUMIF(G:G,28,K:K)</f>
        <v>192849.61447358195</v>
      </c>
      <c r="E35" s="447">
        <f t="shared" ca="1" si="1"/>
        <v>3842071.6295695226</v>
      </c>
      <c r="F35" s="431"/>
      <c r="G35" s="459">
        <v>3</v>
      </c>
      <c r="H35" s="459">
        <v>28</v>
      </c>
      <c r="I35" s="444">
        <f t="shared" ca="1" si="5"/>
        <v>4080018.2073618672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17000.07586400778</v>
      </c>
      <c r="L35" s="444">
        <f t="shared" ca="1" si="3"/>
        <v>4097018.2832258749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3842071.6295695226</v>
      </c>
      <c r="C36" s="447">
        <f t="shared" si="0"/>
        <v>259863.64217494545</v>
      </c>
      <c r="D36" s="447">
        <f ca="1">SUMIF(G:G,29,K:K)</f>
        <v>189421.04963168115</v>
      </c>
      <c r="E36" s="447">
        <f t="shared" ca="1" si="1"/>
        <v>3771629.0370262582</v>
      </c>
      <c r="F36" s="431"/>
      <c r="G36" s="459">
        <v>3</v>
      </c>
      <c r="H36" s="459">
        <v>29</v>
      </c>
      <c r="I36" s="444">
        <f t="shared" ca="1" si="5"/>
        <v>4097018.2832258749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17070.909513441147</v>
      </c>
      <c r="L36" s="444">
        <f t="shared" ca="1" si="3"/>
        <v>4114089.1927393163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3771629.0370262582</v>
      </c>
      <c r="C37" s="447">
        <f t="shared" si="0"/>
        <v>259863.64217494545</v>
      </c>
      <c r="D37" s="447">
        <f ca="1">SUMIF(G:G,30,K:K)</f>
        <v>185817.07290545813</v>
      </c>
      <c r="E37" s="447">
        <f t="shared" ca="1" si="1"/>
        <v>3697582.467756771</v>
      </c>
      <c r="F37" s="431"/>
      <c r="G37" s="459">
        <v>3</v>
      </c>
      <c r="H37" s="459">
        <v>30</v>
      </c>
      <c r="I37" s="444">
        <f t="shared" ca="1" si="5"/>
        <v>4114089.1927393163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17142.038303080484</v>
      </c>
      <c r="L37" s="444">
        <f t="shared" ca="1" si="3"/>
        <v>4131231.2310423967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3697582.467756771</v>
      </c>
      <c r="C38" s="447">
        <f t="shared" si="0"/>
        <v>259863.64217494545</v>
      </c>
      <c r="D38" s="447">
        <f ca="1">SUMIF(G:G,31,K:K)</f>
        <v>182028.70988999982</v>
      </c>
      <c r="E38" s="447">
        <f t="shared" ca="1" si="1"/>
        <v>3619747.5354718249</v>
      </c>
      <c r="F38" s="431"/>
      <c r="G38" s="459">
        <v>3</v>
      </c>
      <c r="H38" s="459">
        <v>31</v>
      </c>
      <c r="I38" s="444">
        <f t="shared" ca="1" si="5"/>
        <v>4131231.2310423967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17213.463462676653</v>
      </c>
      <c r="L38" s="444">
        <f t="shared" ca="1" si="3"/>
        <v>4148444.6945050736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3619747.5354718249</v>
      </c>
      <c r="C39" s="447">
        <f t="shared" si="0"/>
        <v>259863.64217494545</v>
      </c>
      <c r="D39" s="447">
        <f ca="1">SUMIF(G:G,32,K:K)</f>
        <v>178046.52703280584</v>
      </c>
      <c r="E39" s="447">
        <f t="shared" ca="1" si="1"/>
        <v>3537930.4203296853</v>
      </c>
      <c r="F39" s="431"/>
      <c r="G39" s="459">
        <v>3</v>
      </c>
      <c r="H39" s="459">
        <v>32</v>
      </c>
      <c r="I39" s="444">
        <f t="shared" ca="1" si="5"/>
        <v>4148444.6945050736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17285.186227104474</v>
      </c>
      <c r="L39" s="444">
        <f t="shared" ca="1" si="3"/>
        <v>4165729.8807321782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3537930.4203296853</v>
      </c>
      <c r="C40" s="447">
        <f t="shared" si="0"/>
        <v>259863.64217494545</v>
      </c>
      <c r="D40" s="447">
        <f ca="1">SUMIF(G:G,33,K:K)</f>
        <v>173860.60814292557</v>
      </c>
      <c r="E40" s="447">
        <f t="shared" ca="1" si="1"/>
        <v>3451927.3862976655</v>
      </c>
      <c r="F40" s="431"/>
      <c r="G40" s="459">
        <v>3</v>
      </c>
      <c r="H40" s="459">
        <v>33</v>
      </c>
      <c r="I40" s="444">
        <f t="shared" ca="1" si="5"/>
        <v>4165729.8807321782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17357.207836384077</v>
      </c>
      <c r="L40" s="444">
        <f t="shared" ca="1" si="3"/>
        <v>4183087.0885685622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3451927.3862976655</v>
      </c>
      <c r="C41" s="447">
        <f t="shared" si="0"/>
        <v>259863.64217494545</v>
      </c>
      <c r="D41" s="447">
        <f ca="1">SUMIF(G:G,34,K:K)</f>
        <v>169460.5296982601</v>
      </c>
      <c r="E41" s="447">
        <f t="shared" ca="1" si="1"/>
        <v>3361524.2738209805</v>
      </c>
      <c r="F41" s="431"/>
      <c r="G41" s="459">
        <v>3</v>
      </c>
      <c r="H41" s="459">
        <v>34</v>
      </c>
      <c r="I41" s="444">
        <f t="shared" ca="1" si="5"/>
        <v>4183087.0885685622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17429.529535702342</v>
      </c>
      <c r="L41" s="444">
        <f t="shared" ca="1" si="3"/>
        <v>4200516.6181042641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3361524.2738209805</v>
      </c>
      <c r="C42" s="447">
        <f t="shared" si="0"/>
        <v>259863.64217494545</v>
      </c>
      <c r="D42" s="447">
        <f ca="1">SUMIF(G:G,35,K:K)</f>
        <v>164835.33488953707</v>
      </c>
      <c r="E42" s="447">
        <f t="shared" ca="1" si="1"/>
        <v>3266495.9665355724</v>
      </c>
      <c r="F42" s="431"/>
      <c r="G42" s="459">
        <v>3</v>
      </c>
      <c r="H42" s="459">
        <v>35</v>
      </c>
      <c r="I42" s="444">
        <f t="shared" ca="1" si="5"/>
        <v>4200516.6181042641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17502.152575434433</v>
      </c>
      <c r="L42" s="444">
        <f t="shared" ca="1" si="3"/>
        <v>4218018.7706796983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3266495.9665355724</v>
      </c>
      <c r="C43" s="447">
        <f t="shared" si="0"/>
        <v>259863.64217494545</v>
      </c>
      <c r="D43" s="447">
        <f ca="1">SUMIF(G:G,36,K:K)</f>
        <v>159973.50633632706</v>
      </c>
      <c r="E43" s="447">
        <f t="shared" ca="1" si="1"/>
        <v>3166605.8306969539</v>
      </c>
      <c r="F43" s="431"/>
      <c r="G43" s="459">
        <v>3</v>
      </c>
      <c r="H43" s="459">
        <v>36</v>
      </c>
      <c r="I43" s="444">
        <f t="shared" ca="1" si="5"/>
        <v>4218018.7706796983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17575.078211165408</v>
      </c>
      <c r="L43" s="444">
        <f t="shared" ca="1" si="3"/>
        <v>4235593.8488908634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3166605.8306969539</v>
      </c>
      <c r="C44" s="447">
        <f t="shared" si="0"/>
        <v>259863.64217494545</v>
      </c>
      <c r="D44" s="447">
        <f ca="1">SUMIF(G:G,37,K:K)</f>
        <v>154862.93740715922</v>
      </c>
      <c r="E44" s="447">
        <f t="shared" ca="1" si="1"/>
        <v>3061605.1259291675</v>
      </c>
      <c r="F44" s="431"/>
      <c r="G44" s="459">
        <v>4</v>
      </c>
      <c r="H44" s="459">
        <v>37</v>
      </c>
      <c r="I44" s="444">
        <f t="shared" ca="1" si="5"/>
        <v>4235593.8488908634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17648.307703711929</v>
      </c>
      <c r="L44" s="444">
        <f t="shared" ca="1" si="3"/>
        <v>4253242.1565945754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3061605.1259291675</v>
      </c>
      <c r="C45" s="447">
        <f t="shared" si="0"/>
        <v>259863.64217494545</v>
      </c>
      <c r="D45" s="447">
        <f ca="1">SUMIF(G:G,38,K:K)</f>
        <v>149490.90207231967</v>
      </c>
      <c r="E45" s="447">
        <f t="shared" ca="1" si="1"/>
        <v>2951232.385826542</v>
      </c>
      <c r="F45" s="431"/>
      <c r="G45" s="459">
        <v>4</v>
      </c>
      <c r="H45" s="459">
        <v>38</v>
      </c>
      <c r="I45" s="444">
        <f t="shared" ca="1" si="5"/>
        <v>4253242.1565945754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17721.842319144063</v>
      </c>
      <c r="L45" s="444">
        <f t="shared" ca="1" si="3"/>
        <v>4270963.9989137193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2951232.385826542</v>
      </c>
      <c r="C46" s="447">
        <f t="shared" si="0"/>
        <v>259863.64217494545</v>
      </c>
      <c r="D46" s="447">
        <f ca="1">SUMIF(G:G,39,K:K)</f>
        <v>143844.02321426204</v>
      </c>
      <c r="E46" s="447">
        <f t="shared" ca="1" si="1"/>
        <v>2835212.7668658588</v>
      </c>
      <c r="F46" s="431"/>
      <c r="G46" s="459">
        <v>4</v>
      </c>
      <c r="H46" s="459">
        <v>39</v>
      </c>
      <c r="I46" s="444">
        <f t="shared" ca="1" si="5"/>
        <v>4270963.9989137193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17795.683328807165</v>
      </c>
      <c r="L46" s="444">
        <f t="shared" ca="1" si="3"/>
        <v>4288759.6822425267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2835212.7668658588</v>
      </c>
      <c r="C47" s="447">
        <f t="shared" si="0"/>
        <v>259863.64217494545</v>
      </c>
      <c r="D47" s="447">
        <f ca="1">SUMIF(G:G,40,K:K)</f>
        <v>137908.23931671787</v>
      </c>
      <c r="E47" s="447">
        <f t="shared" ca="1" si="1"/>
        <v>2713257.3640076313</v>
      </c>
      <c r="F47" s="431"/>
      <c r="G47" s="459">
        <v>4</v>
      </c>
      <c r="H47" s="459">
        <v>40</v>
      </c>
      <c r="I47" s="444">
        <f t="shared" ca="1" si="5"/>
        <v>4288759.6822425267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17869.83200934386</v>
      </c>
      <c r="L47" s="444">
        <f t="shared" ca="1" si="3"/>
        <v>4306629.5142518701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2713257.3640076313</v>
      </c>
      <c r="C48" s="447">
        <f t="shared" si="0"/>
        <v>259863.64217494545</v>
      </c>
      <c r="D48" s="447">
        <f ca="1">SUMIF(G:G,41,K:K)</f>
        <v>131668.76944955959</v>
      </c>
      <c r="E48" s="447">
        <f t="shared" ca="1" si="1"/>
        <v>2585062.4912822456</v>
      </c>
      <c r="F48" s="431"/>
      <c r="G48" s="459">
        <v>4</v>
      </c>
      <c r="H48" s="459">
        <v>41</v>
      </c>
      <c r="I48" s="444">
        <f t="shared" ca="1" si="5"/>
        <v>4306629.5142518701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17944.289642716125</v>
      </c>
      <c r="L48" s="444">
        <f t="shared" ca="1" si="3"/>
        <v>4324573.8038945859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2585062.4912822456</v>
      </c>
      <c r="C49" s="447">
        <f t="shared" si="0"/>
        <v>259863.64217494545</v>
      </c>
      <c r="D49" s="447">
        <f ca="1">SUMIF(G:G,42,K:K)</f>
        <v>125110.07646222154</v>
      </c>
      <c r="E49" s="447">
        <f t="shared" ca="1" si="1"/>
        <v>2450308.9255695213</v>
      </c>
      <c r="F49" s="431"/>
      <c r="G49" s="459">
        <v>4</v>
      </c>
      <c r="H49" s="459">
        <v>42</v>
      </c>
      <c r="I49" s="444">
        <f t="shared" ca="1" si="5"/>
        <v>4324573.8038945859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18019.05751622744</v>
      </c>
      <c r="L49" s="444">
        <f t="shared" ca="1" si="3"/>
        <v>4342592.8614108134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2450308.9255695213</v>
      </c>
      <c r="C50" s="447">
        <f t="shared" si="0"/>
        <v>259863.64217494545</v>
      </c>
      <c r="D50" s="447">
        <f ca="1">SUMIF(G:G,43,K:K)</f>
        <v>118215.8282940277</v>
      </c>
      <c r="E50" s="447">
        <f t="shared" ca="1" si="1"/>
        <v>2308661.1116886036</v>
      </c>
      <c r="F50" s="431"/>
      <c r="G50" s="459">
        <v>4</v>
      </c>
      <c r="H50" s="459">
        <v>43</v>
      </c>
      <c r="I50" s="444">
        <f t="shared" ca="1" si="5"/>
        <v>4342592.8614108134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18094.136922545054</v>
      </c>
      <c r="L50" s="444">
        <f t="shared" ca="1" si="3"/>
        <v>4360686.9983333582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2308661.1116886036</v>
      </c>
      <c r="C51" s="447">
        <f t="shared" si="0"/>
        <v>259863.64217494545</v>
      </c>
      <c r="D51" s="447">
        <f ca="1">SUMIF(G:G,44,K:K)</f>
        <v>110968.85730508142</v>
      </c>
      <c r="E51" s="447">
        <f t="shared" ca="1" si="1"/>
        <v>2159766.3268187395</v>
      </c>
      <c r="F51" s="431"/>
      <c r="G51" s="459">
        <v>4</v>
      </c>
      <c r="H51" s="459">
        <v>44</v>
      </c>
      <c r="I51" s="444">
        <f t="shared" ca="1" si="5"/>
        <v>4360686.9983333582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18169.529159722326</v>
      </c>
      <c r="L51" s="444">
        <f t="shared" ca="1" si="3"/>
        <v>4378856.5274930801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2159766.3268187395</v>
      </c>
      <c r="C52" s="447">
        <f t="shared" si="0"/>
        <v>259863.64217494545</v>
      </c>
      <c r="D52" s="447">
        <f ca="1">SUMIF(G:G,45,K:K)</f>
        <v>103351.11752644677</v>
      </c>
      <c r="E52" s="447">
        <f t="shared" ca="1" si="1"/>
        <v>2003253.8021702408</v>
      </c>
      <c r="F52" s="431"/>
      <c r="G52" s="459">
        <v>4</v>
      </c>
      <c r="H52" s="459">
        <v>45</v>
      </c>
      <c r="I52" s="444">
        <f t="shared" ca="1" si="5"/>
        <v>4378856.5274930801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18245.235531221166</v>
      </c>
      <c r="L52" s="444">
        <f t="shared" ca="1" si="3"/>
        <v>4397101.7630243013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2003253.8021702408</v>
      </c>
      <c r="C53" s="447">
        <f t="shared" si="0"/>
        <v>259863.64217494545</v>
      </c>
      <c r="D53" s="447">
        <f ca="1">SUMIF(G:G,46,K:K)</f>
        <v>95343.639723167958</v>
      </c>
      <c r="E53" s="447">
        <f t="shared" ca="1" si="1"/>
        <v>1838733.7997184633</v>
      </c>
      <c r="F53" s="431"/>
      <c r="G53" s="459">
        <v>4</v>
      </c>
      <c r="H53" s="459">
        <v>46</v>
      </c>
      <c r="I53" s="444">
        <f t="shared" ca="1" si="5"/>
        <v>4397101.7630243013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18321.257345934588</v>
      </c>
      <c r="L53" s="444">
        <f t="shared" ca="1" si="3"/>
        <v>4415423.0203702357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1838733.7997184633</v>
      </c>
      <c r="C54" s="447">
        <f t="shared" si="0"/>
        <v>259863.64217494545</v>
      </c>
      <c r="D54" s="447">
        <f ca="1">SUMIF(G:G,47,K:K)</f>
        <v>86926.484158227584</v>
      </c>
      <c r="E54" s="447">
        <f t="shared" ca="1" si="1"/>
        <v>1665796.6417017456</v>
      </c>
      <c r="F54" s="431"/>
      <c r="G54" s="459">
        <v>4</v>
      </c>
      <c r="H54" s="459">
        <v>47</v>
      </c>
      <c r="I54" s="444">
        <f t="shared" ca="1" si="5"/>
        <v>4415423.0203702357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18397.595918209314</v>
      </c>
      <c r="L54" s="444">
        <f t="shared" ca="1" si="3"/>
        <v>4433820.616288445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1665796.6417017456</v>
      </c>
      <c r="C55" s="447">
        <f t="shared" si="0"/>
        <v>259863.64217494545</v>
      </c>
      <c r="D55" s="447">
        <f ca="1">SUMIF(G:G,48,K:K)</f>
        <v>78078.690939819076</v>
      </c>
      <c r="E55" s="447">
        <f t="shared" ca="1" si="1"/>
        <v>1484011.6904666191</v>
      </c>
      <c r="F55" s="431"/>
      <c r="G55" s="459">
        <v>4</v>
      </c>
      <c r="H55" s="459">
        <v>48</v>
      </c>
      <c r="I55" s="444">
        <f t="shared" ca="1" si="5"/>
        <v>4433820.616288445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18474.25256786852</v>
      </c>
      <c r="L55" s="444">
        <f t="shared" ca="1" si="3"/>
        <v>4452294.8688563136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1484011.6904666191</v>
      </c>
      <c r="C56" s="447">
        <f t="shared" si="0"/>
        <v>259863.64217494545</v>
      </c>
      <c r="D56" s="447">
        <f ca="1">SUMIF(G:G,49,K:K)</f>
        <v>68778.227828291667</v>
      </c>
      <c r="E56" s="447">
        <f t="shared" ca="1" si="1"/>
        <v>1292926.2761199654</v>
      </c>
      <c r="F56" s="431"/>
      <c r="G56" s="459">
        <f>G55+1</f>
        <v>5</v>
      </c>
      <c r="H56" s="459">
        <v>49</v>
      </c>
      <c r="I56" s="444">
        <f t="shared" ca="1" si="5"/>
        <v>4452294.8688563136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18551.22862023464</v>
      </c>
      <c r="L56" s="444">
        <f t="shared" ca="1" si="3"/>
        <v>4470846.0974765485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1292926.2761199654</v>
      </c>
      <c r="C57" s="447">
        <f t="shared" si="0"/>
        <v>259863.64217494545</v>
      </c>
      <c r="D57" s="447">
        <f ca="1">SUMIF(G:G,50,K:K)</f>
        <v>59001.935372799446</v>
      </c>
      <c r="E57" s="447">
        <f t="shared" ca="1" si="1"/>
        <v>1092064.5693178193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4470846.0974765485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18628.525406152286</v>
      </c>
      <c r="L57" s="444">
        <f t="shared" ca="1" si="3"/>
        <v>4489474.6228827005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1092064.5693178193</v>
      </c>
      <c r="C58" s="447">
        <f t="shared" si="0"/>
        <v>259863.64217494545</v>
      </c>
      <c r="D58" s="447">
        <f ca="1">SUMIF(G:G,51,K:K)</f>
        <v>48725.469241037405</v>
      </c>
      <c r="E58" s="447">
        <f t="shared" ca="1" si="1"/>
        <v>880926.39638391125</v>
      </c>
      <c r="F58" s="431"/>
      <c r="G58" s="459">
        <f t="shared" si="8"/>
        <v>5</v>
      </c>
      <c r="H58" s="459">
        <v>51</v>
      </c>
      <c r="I58" s="444">
        <f t="shared" ca="1" si="5"/>
        <v>4489474.6228827005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18706.14426201125</v>
      </c>
      <c r="L58" s="444">
        <f t="shared" ca="1" si="3"/>
        <v>4508180.7671447117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880926.39638391125</v>
      </c>
      <c r="C59" s="447">
        <f t="shared" si="0"/>
        <v>259863.64217494545</v>
      </c>
      <c r="D59" s="447">
        <f ca="1">SUMIF(G:G,52,K:K)</f>
        <v>37923.239598457098</v>
      </c>
      <c r="E59" s="447">
        <f t="shared" ca="1" si="1"/>
        <v>658985.99380742293</v>
      </c>
      <c r="F59" s="431"/>
      <c r="G59" s="459">
        <f t="shared" si="8"/>
        <v>5</v>
      </c>
      <c r="H59" s="459">
        <v>52</v>
      </c>
      <c r="I59" s="444">
        <f t="shared" ca="1" si="5"/>
        <v>4508180.7671447117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18784.086529769633</v>
      </c>
      <c r="L59" s="444">
        <f t="shared" ca="1" si="3"/>
        <v>4526964.8536744816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658985.99380742293</v>
      </c>
      <c r="C60" s="447">
        <f t="shared" si="0"/>
        <v>259863.64217494545</v>
      </c>
      <c r="D60" s="447">
        <f ca="1">SUMIF(G:G,53,K:K)</f>
        <v>26568.347386008038</v>
      </c>
      <c r="E60" s="447">
        <f t="shared" ca="1" si="1"/>
        <v>425690.69901848549</v>
      </c>
      <c r="F60" s="431"/>
      <c r="G60" s="459">
        <f t="shared" si="8"/>
        <v>5</v>
      </c>
      <c r="H60" s="459">
        <v>53</v>
      </c>
      <c r="I60" s="444">
        <f t="shared" ca="1" si="5"/>
        <v>4526964.8536744816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18862.353556977007</v>
      </c>
      <c r="L60" s="444">
        <f t="shared" ca="1" si="3"/>
        <v>4545827.2072314583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425690.69901848549</v>
      </c>
      <c r="C61" s="447">
        <f t="shared" si="0"/>
        <v>259863.64217494545</v>
      </c>
      <c r="D61" s="447">
        <f ca="1">SUMIF(G:G,54,K:K)</f>
        <v>14632.517337727582</v>
      </c>
      <c r="E61" s="447">
        <f t="shared" ca="1" si="1"/>
        <v>180459.57418126764</v>
      </c>
      <c r="F61" s="431"/>
      <c r="G61" s="459">
        <f t="shared" si="8"/>
        <v>5</v>
      </c>
      <c r="H61" s="459">
        <v>54</v>
      </c>
      <c r="I61" s="444">
        <f t="shared" ca="1" si="5"/>
        <v>4545827.2072314583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18940.946696797742</v>
      </c>
      <c r="L61" s="444">
        <f t="shared" ca="1" si="3"/>
        <v>4564768.1539282557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180459.57418126764</v>
      </c>
      <c r="C62" s="447">
        <f t="shared" si="0"/>
        <v>259863.64217494545</v>
      </c>
      <c r="D62" s="447">
        <f ca="1">SUMIF(G:G,55,K:K)</f>
        <v>2086.0275713832775</v>
      </c>
      <c r="E62" s="447">
        <f t="shared" ca="1" si="1"/>
        <v>-77318.040422294522</v>
      </c>
      <c r="F62" s="431"/>
      <c r="G62" s="459">
        <f t="shared" si="8"/>
        <v>5</v>
      </c>
      <c r="H62" s="459">
        <v>55</v>
      </c>
      <c r="I62" s="444">
        <f t="shared" ca="1" si="5"/>
        <v>4564768.1539282557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19019.867308034398</v>
      </c>
      <c r="L62" s="444">
        <f t="shared" ca="1" si="3"/>
        <v>4583788.0212362902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-77318.040422294522</v>
      </c>
      <c r="C63" s="447">
        <f t="shared" si="0"/>
        <v>259863.64217494545</v>
      </c>
      <c r="D63" s="447">
        <f ca="1">SUMIF(G:G,56,K:K)</f>
        <v>-11102.364423160943</v>
      </c>
      <c r="E63" s="447">
        <f t="shared" ca="1" si="1"/>
        <v>-348284.04702040093</v>
      </c>
      <c r="F63" s="431"/>
      <c r="G63" s="459">
        <f t="shared" si="8"/>
        <v>5</v>
      </c>
      <c r="H63" s="459">
        <v>56</v>
      </c>
      <c r="I63" s="444">
        <f t="shared" ca="1" si="5"/>
        <v>4583788.0212362902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19099.116755151208</v>
      </c>
      <c r="L63" s="444">
        <f t="shared" ca="1" si="3"/>
        <v>4602887.1379914414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-348284.04702040093</v>
      </c>
      <c r="C64" s="447">
        <f t="shared" si="0"/>
        <v>259863.64217494545</v>
      </c>
      <c r="D64" s="447">
        <f ca="1">SUMIF(G:G,57,K:K)</f>
        <v>-24965.499582154309</v>
      </c>
      <c r="E64" s="447">
        <f t="shared" ca="1" si="1"/>
        <v>-633113.18877750065</v>
      </c>
      <c r="F64" s="431"/>
      <c r="G64" s="459">
        <f t="shared" si="8"/>
        <v>5</v>
      </c>
      <c r="H64" s="459">
        <v>57</v>
      </c>
      <c r="I64" s="444">
        <f t="shared" ca="1" si="5"/>
        <v>4602887.1379914414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19178.696408297674</v>
      </c>
      <c r="L64" s="444">
        <f t="shared" ca="1" si="3"/>
        <v>4622065.8343997393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-633113.18877750065</v>
      </c>
      <c r="C65" s="447">
        <f t="shared" si="0"/>
        <v>259863.64217494545</v>
      </c>
      <c r="D65" s="447">
        <f ca="1">SUMIF(G:G,58,K:K)</f>
        <v>-39537.899046472769</v>
      </c>
      <c r="E65" s="447">
        <f t="shared" ca="1" si="1"/>
        <v>-932514.72999891883</v>
      </c>
      <c r="F65" s="431"/>
      <c r="G65" s="459">
        <f t="shared" si="8"/>
        <v>5</v>
      </c>
      <c r="H65" s="459">
        <v>58</v>
      </c>
      <c r="I65" s="444">
        <f t="shared" ca="1" si="5"/>
        <v>4622065.8343997393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19258.607643332245</v>
      </c>
      <c r="L65" s="444">
        <f t="shared" ca="1" si="3"/>
        <v>4641324.4420430716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-932514.72999891883</v>
      </c>
      <c r="C66" s="447">
        <f t="shared" si="0"/>
        <v>259863.64217494545</v>
      </c>
      <c r="D66" s="447">
        <f ca="1">SUMIF(G:G,59,K:K)</f>
        <v>-54855.850124076504</v>
      </c>
      <c r="E66" s="447">
        <f t="shared" ca="1" si="1"/>
        <v>-1247234.2222979409</v>
      </c>
      <c r="F66" s="431"/>
      <c r="G66" s="459">
        <f t="shared" si="8"/>
        <v>5</v>
      </c>
      <c r="H66" s="459">
        <v>59</v>
      </c>
      <c r="I66" s="444">
        <f t="shared" ca="1" si="5"/>
        <v>4641324.4420430716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19338.851841846132</v>
      </c>
      <c r="L66" s="444">
        <f t="shared" ca="1" si="3"/>
        <v>4660663.2938849181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-1247234.2222979409</v>
      </c>
      <c r="C67" s="447">
        <f t="shared" si="0"/>
        <v>259863.64217494545</v>
      </c>
      <c r="D67" s="447">
        <f t="shared" ref="D67:D71" ca="1" si="9">SUMIF(G:G,60,K:K)</f>
        <v>-70957.496650470042</v>
      </c>
      <c r="E67" s="447">
        <f t="shared" ca="1" si="1"/>
        <v>-1578055.3611233563</v>
      </c>
      <c r="F67" s="431"/>
      <c r="G67" s="459">
        <f t="shared" si="8"/>
        <v>5</v>
      </c>
      <c r="H67" s="459">
        <v>60</v>
      </c>
      <c r="I67" s="444">
        <f t="shared" ca="1" si="5"/>
        <v>4660663.2938849181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19419.430391187158</v>
      </c>
      <c r="L67" s="444">
        <f t="shared" ca="1" si="3"/>
        <v>4680082.7242761049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-1578055.3611233563</v>
      </c>
      <c r="C68" s="447">
        <f t="shared" si="0"/>
        <v>259863.64217494545</v>
      </c>
      <c r="D68" s="447">
        <f t="shared" ca="1" si="9"/>
        <v>-70957.496650470042</v>
      </c>
      <c r="E68" s="447">
        <f t="shared" ca="1" si="1"/>
        <v>-1908876.4999487717</v>
      </c>
      <c r="F68" s="431"/>
      <c r="G68" s="459">
        <f>G67+1</f>
        <v>6</v>
      </c>
      <c r="H68" s="459">
        <v>61</v>
      </c>
      <c r="I68" s="444">
        <f t="shared" ca="1" si="5"/>
        <v>4680082.7242761049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19500.344684483771</v>
      </c>
      <c r="L68" s="444">
        <f t="shared" ca="1" si="3"/>
        <v>4699583.0689605884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-1908876.4999487717</v>
      </c>
      <c r="C69" s="447">
        <f t="shared" si="0"/>
        <v>259863.64217494545</v>
      </c>
      <c r="D69" s="447">
        <f t="shared" ca="1" si="9"/>
        <v>-70957.496650470042</v>
      </c>
      <c r="E69" s="447">
        <f t="shared" ca="1" si="1"/>
        <v>-2239697.6387741868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4699583.0689605884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19581.596120669117</v>
      </c>
      <c r="L69" s="444">
        <f t="shared" ca="1" si="3"/>
        <v>4719164.6650812579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-2239697.6387741868</v>
      </c>
      <c r="C70" s="447">
        <f t="shared" si="0"/>
        <v>259863.64217494545</v>
      </c>
      <c r="D70" s="447">
        <f t="shared" ca="1" si="9"/>
        <v>-70957.496650470042</v>
      </c>
      <c r="E70" s="447">
        <f t="shared" ca="1" si="1"/>
        <v>-2570518.7775996025</v>
      </c>
      <c r="F70" s="431"/>
      <c r="G70" s="459">
        <f t="shared" si="10"/>
        <v>6</v>
      </c>
      <c r="H70" s="459">
        <v>63</v>
      </c>
      <c r="I70" s="444">
        <f t="shared" ca="1" si="5"/>
        <v>4719164.6650812579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19663.186104505243</v>
      </c>
      <c r="L70" s="444">
        <f t="shared" ca="1" si="3"/>
        <v>4738827.8511857633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-2570518.7775996025</v>
      </c>
      <c r="C71" s="447">
        <f t="shared" si="0"/>
        <v>259863.64217494545</v>
      </c>
      <c r="D71" s="447">
        <f t="shared" ca="1" si="9"/>
        <v>-70957.496650470042</v>
      </c>
      <c r="E71" s="447">
        <f t="shared" ca="1" si="1"/>
        <v>-2901339.9164250181</v>
      </c>
      <c r="F71" s="431"/>
      <c r="G71" s="459">
        <f t="shared" si="10"/>
        <v>6</v>
      </c>
      <c r="H71" s="459">
        <v>64</v>
      </c>
      <c r="I71" s="444">
        <f t="shared" ca="1" si="5"/>
        <v>4738827.8511857633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19745.116046607345</v>
      </c>
      <c r="L71" s="444">
        <f t="shared" ca="1" si="3"/>
        <v>4758572.9672323707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4758572.9672323707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19827.38736346821</v>
      </c>
      <c r="L72" s="444">
        <f t="shared" ca="1" si="3"/>
        <v>4778400.354595839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4778400.354595839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19910.001477482663</v>
      </c>
      <c r="L73" s="444">
        <f t="shared" ca="1" si="3"/>
        <v>4798310.3560733218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4798310.3560733218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19992.959816972172</v>
      </c>
      <c r="L74" s="444">
        <f t="shared" ca="1" si="3"/>
        <v>4818303.3158902936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4818303.3158902936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19978.767133232144</v>
      </c>
      <c r="L75" s="444">
        <f t="shared" ca="1" si="3"/>
        <v>4814882.8791089468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4814882.8791089468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19964.515313309865</v>
      </c>
      <c r="L76" s="444">
        <f t="shared" ca="1" si="3"/>
        <v>4811448.1905076774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4811448.1905076774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19950.204110804578</v>
      </c>
      <c r="L77" s="444">
        <f t="shared" ca="1" si="3"/>
        <v>4807999.1907039033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4807999.1907039033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19935.83327828885</v>
      </c>
      <c r="L78" s="444">
        <f t="shared" ca="1" si="3"/>
        <v>4804535.8200676134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4804535.8200676134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19921.402567304311</v>
      </c>
      <c r="L79" s="444">
        <f t="shared" ca="1" si="3"/>
        <v>4801058.0187203391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4801058.0187203391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19906.911728357332</v>
      </c>
      <c r="L80" s="444">
        <f t="shared" ca="1" si="3"/>
        <v>4797565.726534117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4797565.726534117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19892.360510914743</v>
      </c>
      <c r="L81" s="444">
        <f t="shared" ca="1" si="3"/>
        <v>4794058.8831304526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4794058.8831304526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19877.748663399474</v>
      </c>
      <c r="L82" s="444">
        <f t="shared" ca="1" si="3"/>
        <v>4790537.427879273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4790537.427879273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19863.075933186225</v>
      </c>
      <c r="L83" s="444">
        <f t="shared" ca="1" si="3"/>
        <v>4787001.2998978803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4787001.2998978803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19848.342066597088</v>
      </c>
      <c r="L84" s="444">
        <f t="shared" ca="1" si="3"/>
        <v>4783450.4380498985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4783450.4380498985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19833.546808897165</v>
      </c>
      <c r="L85" s="444">
        <f t="shared" ca="1" si="3"/>
        <v>4779884.780944217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4779884.780944217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19818.689904290157</v>
      </c>
      <c r="L86" s="444">
        <f t="shared" ca="1" si="3"/>
        <v>4776304.2669339282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4776304.2669339282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19803.771095913955</v>
      </c>
      <c r="L87" s="444">
        <f t="shared" ca="1" si="3"/>
        <v>4772708.8341152631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4772708.8341152631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19788.790125836182</v>
      </c>
      <c r="L88" s="444">
        <f t="shared" ca="1" si="3"/>
        <v>4769098.4203265207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4769098.4203265207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19773.746735049757</v>
      </c>
      <c r="L89" s="444">
        <f t="shared" ca="1" si="3"/>
        <v>4765472.9631469911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4765472.9631469911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19758.640663468384</v>
      </c>
      <c r="L90" s="444">
        <f t="shared" ca="1" si="3"/>
        <v>4761832.3998958804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4761832.3998958804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19743.471649922089</v>
      </c>
      <c r="L91" s="444">
        <f t="shared" ca="1" si="3"/>
        <v>4758176.6676312238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4758176.6676312238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19728.239432152688</v>
      </c>
      <c r="L92" s="444">
        <f t="shared" ca="1" si="3"/>
        <v>4754505.7031487972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4754505.7031487972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19712.943746809244</v>
      </c>
      <c r="L93" s="444">
        <f t="shared" ca="1" si="3"/>
        <v>4750819.4429810271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4750819.4429810271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19697.584329443533</v>
      </c>
      <c r="L94" s="444">
        <f t="shared" ca="1" si="3"/>
        <v>4747117.823395892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4747117.823395892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19682.160914505472</v>
      </c>
      <c r="L95" s="444">
        <f t="shared" ca="1" si="3"/>
        <v>4743400.7803958189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4743400.7803958189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19666.673235338498</v>
      </c>
      <c r="L96" s="444">
        <f t="shared" ca="1" si="3"/>
        <v>4739668.2497165781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4739668.2497165781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19651.121024174994</v>
      </c>
      <c r="L97" s="444">
        <f t="shared" ca="1" si="3"/>
        <v>4735920.1668261737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4735920.1668261737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19635.504012131645</v>
      </c>
      <c r="L98" s="444">
        <f t="shared" ca="1" si="3"/>
        <v>4732156.4669237267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4732156.4669237267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19619.821929204783</v>
      </c>
      <c r="L99" s="444">
        <f t="shared" ca="1" si="3"/>
        <v>4728377.0849383529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4728377.0849383529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19604.074504265725</v>
      </c>
      <c r="L100" s="444">
        <f t="shared" ca="1" si="3"/>
        <v>4724581.9555280395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4724581.9555280395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19588.261465056086</v>
      </c>
      <c r="L101" s="444">
        <f t="shared" ca="1" si="3"/>
        <v>4720771.0130785163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4720771.0130785163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19572.382538183072</v>
      </c>
      <c r="L102" s="444">
        <f t="shared" ca="1" si="3"/>
        <v>4716944.19170212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4716944.19170212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19556.437449114754</v>
      </c>
      <c r="L103" s="444">
        <f t="shared" ca="1" si="3"/>
        <v>4713101.4252366554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4713101.4252366554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19540.425922175316</v>
      </c>
      <c r="L104" s="444">
        <f t="shared" ca="1" si="3"/>
        <v>4709242.6472442513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4709242.6472442513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19531.613932206972</v>
      </c>
      <c r="L105" s="444">
        <f t="shared" ca="1" si="3"/>
        <v>4707118.9576618802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4707118.9576618802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19522.765225613759</v>
      </c>
      <c r="L106" s="444">
        <f t="shared" ca="1" si="3"/>
        <v>4704986.4193729153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4704986.4193729153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19513.879649409737</v>
      </c>
      <c r="L107" s="444">
        <f t="shared" ca="1" si="3"/>
        <v>4702844.9955077469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4702844.9955077469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19504.957049971534</v>
      </c>
      <c r="L108" s="444">
        <f t="shared" ca="1" si="3"/>
        <v>4700694.64904314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4700694.64904314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19495.997273035675</v>
      </c>
      <c r="L109" s="444">
        <f t="shared" ca="1" si="3"/>
        <v>4698535.342801597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4698535.342801597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19487.00016369591</v>
      </c>
      <c r="L110" s="444">
        <f t="shared" ca="1" si="3"/>
        <v>4696367.0394507144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4696367.0394507144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19477.965566400566</v>
      </c>
      <c r="L111" s="444">
        <f t="shared" ca="1" si="3"/>
        <v>4694189.7015025364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4694189.7015025364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19468.893324949826</v>
      </c>
      <c r="L112" s="444">
        <f t="shared" ca="1" si="3"/>
        <v>4692003.2913129078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4692003.2913129078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19459.783282493037</v>
      </c>
      <c r="L113" s="444">
        <f t="shared" ca="1" si="3"/>
        <v>4689807.7710808227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4689807.7710808227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19450.635281526018</v>
      </c>
      <c r="L114" s="444">
        <f t="shared" ca="1" si="3"/>
        <v>4687603.1028477699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4687603.1028477699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19441.449163888297</v>
      </c>
      <c r="L115" s="444">
        <f t="shared" ca="1" si="3"/>
        <v>4685389.2484970801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4685389.2484970801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19432.224770760422</v>
      </c>
      <c r="L116" s="444">
        <f t="shared" ca="1" si="3"/>
        <v>4683166.1697532618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4683166.1697532618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19422.961942661183</v>
      </c>
      <c r="L117" s="444">
        <f t="shared" ca="1" si="3"/>
        <v>4680933.828181345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4680933.828181345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19413.66051944486</v>
      </c>
      <c r="L118" s="444">
        <f t="shared" ca="1" si="3"/>
        <v>4678692.185186212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4678692.185186212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19404.320340298473</v>
      </c>
      <c r="L119" s="444">
        <f t="shared" ca="1" si="3"/>
        <v>4676441.2020119317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4676441.2020119317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19394.941243738973</v>
      </c>
      <c r="L120" s="444">
        <f t="shared" ca="1" si="3"/>
        <v>4674180.8397410922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4674180.8397410922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19385.523067610473</v>
      </c>
      <c r="L121" s="444">
        <f t="shared" ca="1" si="3"/>
        <v>4671911.0592941241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4671911.0592941241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19376.06564908144</v>
      </c>
      <c r="L122" s="444">
        <f t="shared" ca="1" si="3"/>
        <v>4669631.8214286268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4669631.8214286268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19366.568824641869</v>
      </c>
      <c r="L123" s="444">
        <f t="shared" ca="1" si="3"/>
        <v>4667343.0867386898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4667343.0867386898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19357.032430100466</v>
      </c>
      <c r="L124" s="444">
        <f t="shared" ca="1" si="3"/>
        <v>4665044.8156542117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4665044.8156542117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19347.456300581805</v>
      </c>
      <c r="L125" s="444">
        <f t="shared" ca="1" si="3"/>
        <v>4662736.9684402151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4662736.9684402151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19337.840270523488</v>
      </c>
      <c r="L126" s="444">
        <f t="shared" ca="1" si="3"/>
        <v>4660419.5051961606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4660419.5051961606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19328.18417367326</v>
      </c>
      <c r="L127" s="444">
        <f t="shared" ca="1" si="3"/>
        <v>4658092.3858552556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4658092.3858552556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19318.487843086154</v>
      </c>
      <c r="L128" s="444">
        <f t="shared" ca="1" si="3"/>
        <v>4655755.5701837633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4655755.5701837633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19308.751111121604</v>
      </c>
      <c r="L129" s="444">
        <f t="shared" ca="1" si="3"/>
        <v>4653409.0177803067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4653409.0177803067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19298.973809440533</v>
      </c>
      <c r="L130" s="444">
        <f t="shared" ca="1" si="3"/>
        <v>4651052.688075169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4651052.688075169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19289.15576900246</v>
      </c>
      <c r="L131" s="444">
        <f t="shared" ca="1" si="3"/>
        <v>4648686.5403295932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4648686.5403295932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19279.296820062562</v>
      </c>
      <c r="L132" s="444">
        <f t="shared" ca="1" si="3"/>
        <v>4646310.5336350771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4646310.5336350771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19269.396792168744</v>
      </c>
      <c r="L133" s="444">
        <f t="shared" ca="1" si="3"/>
        <v>4643924.6269126674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4643924.6269126674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19259.455514158704</v>
      </c>
      <c r="L134" s="444">
        <f t="shared" ca="1" si="3"/>
        <v>4641528.7789122481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4641528.7789122481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19249.472814156958</v>
      </c>
      <c r="L135" s="444">
        <f t="shared" ca="1" si="3"/>
        <v>4639122.9482118264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4639122.9482118264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19239.448519571866</v>
      </c>
      <c r="L136" s="444">
        <f t="shared" ca="1" si="3"/>
        <v>4636707.0932168197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4636707.0932168197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19229.382457092674</v>
      </c>
      <c r="L137" s="444">
        <f t="shared" ca="1" si="3"/>
        <v>4634281.1721593337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4634281.1721593337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19219.274452686481</v>
      </c>
      <c r="L138" s="444">
        <f t="shared" ca="1" si="3"/>
        <v>4631845.1430974416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4631845.1430974416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19209.124331595263</v>
      </c>
      <c r="L139" s="444">
        <f t="shared" ca="1" si="3"/>
        <v>4629398.9639144586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4629398.9639144586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19198.931918332833</v>
      </c>
      <c r="L140" s="444">
        <f t="shared" ca="1" si="3"/>
        <v>4626942.5923182135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4626942.5923182135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19188.697036681813</v>
      </c>
      <c r="L141" s="444">
        <f t="shared" ca="1" si="3"/>
        <v>4624475.9858403169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4624475.9858403169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19178.419509690575</v>
      </c>
      <c r="L142" s="444">
        <f t="shared" ca="1" si="3"/>
        <v>4621999.1018354287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4621999.1018354287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19168.099159670208</v>
      </c>
      <c r="L143" s="444">
        <f t="shared" ca="1" si="3"/>
        <v>4619511.8974805204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4619511.8974805204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19157.735808191424</v>
      </c>
      <c r="L144" s="444">
        <f t="shared" ca="1" si="3"/>
        <v>4617014.3297741339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4617014.3297741339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19147.32927608148</v>
      </c>
      <c r="L145" s="444">
        <f t="shared" ca="1" si="3"/>
        <v>4614506.3555356367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4614506.3555356367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19136.879383421077</v>
      </c>
      <c r="L146" s="444">
        <f t="shared" ca="1" si="3"/>
        <v>4611987.9314044798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4611987.9314044798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19126.385949541254</v>
      </c>
      <c r="L147" s="444">
        <f t="shared" ca="1" si="3"/>
        <v>4609459.0138394423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4609459.0138394423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19115.848793020265</v>
      </c>
      <c r="L148" s="444">
        <f t="shared" ca="1" si="3"/>
        <v>4606919.5591178844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4606919.5591178844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19105.26773168044</v>
      </c>
      <c r="L149" s="444">
        <f t="shared" ca="1" si="3"/>
        <v>4604369.5233349865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4604369.5233349865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19094.642582585035</v>
      </c>
      <c r="L150" s="444">
        <f t="shared" ca="1" si="3"/>
        <v>4601808.8624029933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4601808.8624029933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19083.973162035061</v>
      </c>
      <c r="L151" s="444">
        <f t="shared" ca="1" si="3"/>
        <v>4599237.5320504503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4599237.5320504503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19073.259285566131</v>
      </c>
      <c r="L152" s="444">
        <f t="shared" ca="1" si="3"/>
        <v>4596655.4878214383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4596655.4878214383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19062.50076794525</v>
      </c>
      <c r="L153" s="444">
        <f t="shared" ca="1" si="3"/>
        <v>4594062.6850748053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4594062.6850748053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19051.69742316761</v>
      </c>
      <c r="L154" s="444">
        <f t="shared" ca="1" si="3"/>
        <v>4591459.0789833944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4591459.0789833944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19040.849064453399</v>
      </c>
      <c r="L155" s="444">
        <f t="shared" ca="1" si="3"/>
        <v>4588844.6245332696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4588844.6245332696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19029.955504244546</v>
      </c>
      <c r="L156" s="444">
        <f t="shared" ca="1" si="3"/>
        <v>4586219.2765229354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4586219.2765229354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19019.016554201487</v>
      </c>
      <c r="L157" s="444">
        <f t="shared" ca="1" si="3"/>
        <v>4583582.989562558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4583582.989562558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19008.032025199915</v>
      </c>
      <c r="L158" s="444">
        <f t="shared" ca="1" si="3"/>
        <v>4580935.7180731799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4580935.7180731799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18997.001727327508</v>
      </c>
      <c r="L159" s="444">
        <f t="shared" ca="1" si="3"/>
        <v>4578277.4162859293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4578277.4162859293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18985.925469880629</v>
      </c>
      <c r="L160" s="444">
        <f t="shared" ca="1" si="3"/>
        <v>4575608.0382412318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4575608.0382412318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18974.803061361057</v>
      </c>
      <c r="L161" s="444">
        <f t="shared" ca="1" si="3"/>
        <v>4572927.5377880149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4572927.5377880149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18963.634309472651</v>
      </c>
      <c r="L162" s="444">
        <f t="shared" ca="1" si="3"/>
        <v>4570235.868582909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4570235.868582909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18952.419021118043</v>
      </c>
      <c r="L163" s="444">
        <f t="shared" ca="1" si="3"/>
        <v>4567532.984089449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4567532.984089449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18941.157002395295</v>
      </c>
      <c r="L164" s="444">
        <f t="shared" ca="1" si="3"/>
        <v>4564818.8375772657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4564818.8375772657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18929.848058594529</v>
      </c>
      <c r="L165" s="444">
        <f t="shared" ca="1" si="3"/>
        <v>4562093.3821212817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4562093.3821212817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18918.491994194595</v>
      </c>
      <c r="L166" s="444">
        <f t="shared" ca="1" si="3"/>
        <v>4559356.570600898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4559356.570600898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18907.088612859665</v>
      </c>
      <c r="L167" s="444">
        <f t="shared" ca="1" si="3"/>
        <v>4556608.3556991797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4556608.3556991797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18895.637717435839</v>
      </c>
      <c r="L168" s="444">
        <f t="shared" ca="1" si="3"/>
        <v>4553848.6899020374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4553848.6899020374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18884.139109947744</v>
      </c>
      <c r="L169" s="444">
        <f t="shared" ca="1" si="3"/>
        <v>4551077.5254974067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4551077.5254974067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18872.592591595119</v>
      </c>
      <c r="L170" s="444">
        <f t="shared" ca="1" si="3"/>
        <v>4548294.8145744232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4548294.8145744232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18860.997962749352</v>
      </c>
      <c r="L171" s="444">
        <f t="shared" ca="1" si="3"/>
        <v>4545500.5090225944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4545500.5090225944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18849.355022950065</v>
      </c>
      <c r="L172" s="444">
        <f t="shared" ca="1" si="3"/>
        <v>4542694.5605309661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4542694.5605309661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18837.663570901615</v>
      </c>
      <c r="L173" s="444">
        <f t="shared" ca="1" si="3"/>
        <v>4539876.9205872891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4539876.9205872891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18825.923404469628</v>
      </c>
      <c r="L174" s="444">
        <f t="shared" ca="1" si="3"/>
        <v>4537047.5404771809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4537047.5404771809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18814.134320677509</v>
      </c>
      <c r="L175" s="444">
        <f t="shared" ca="1" si="3"/>
        <v>4534206.3712832797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4534206.3712832797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18802.29611570292</v>
      </c>
      <c r="L176" s="444">
        <f t="shared" ca="1" si="3"/>
        <v>4531353.3638844043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4531353.3638844043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18790.408584874276</v>
      </c>
      <c r="L177" s="444">
        <f t="shared" ca="1" si="3"/>
        <v>4528488.4689547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4528488.4689547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18778.471522667172</v>
      </c>
      <c r="L178" s="444">
        <f t="shared" ca="1" si="3"/>
        <v>4525611.6369627891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4525611.6369627891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18766.48472270088</v>
      </c>
      <c r="L179" s="444">
        <f t="shared" ca="1" si="3"/>
        <v>4522722.8181709116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4522722.8181709116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18754.447977734722</v>
      </c>
      <c r="L180" s="444">
        <f t="shared" ca="1" si="3"/>
        <v>4519821.962634068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4519821.962634068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18742.361079664541</v>
      </c>
      <c r="L181" s="444">
        <f t="shared" ca="1" si="3"/>
        <v>4516909.0201991545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4516909.0201991545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18730.223819519066</v>
      </c>
      <c r="L182" s="444">
        <f t="shared" ca="1" si="3"/>
        <v>4513983.9405040955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4513983.9405040955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18718.035987456322</v>
      </c>
      <c r="L183" s="444">
        <f t="shared" ca="1" si="3"/>
        <v>4511046.6729769735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4511046.6729769735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18705.797372759978</v>
      </c>
      <c r="L184" s="444">
        <f t="shared" ca="1" si="3"/>
        <v>4508097.1668351553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4508097.1668351553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18693.507763835736</v>
      </c>
      <c r="L185" s="444">
        <f t="shared" ca="1" si="3"/>
        <v>4505135.3710844126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4505135.3710844126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18681.166948207643</v>
      </c>
      <c r="L186" s="444">
        <f t="shared" ca="1" si="3"/>
        <v>4502161.2345180418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4502161.2345180418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18668.774712514431</v>
      </c>
      <c r="L187" s="444">
        <f t="shared" ca="1" si="3"/>
        <v>4499174.7057159776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4499174.7057159776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18656.330842505831</v>
      </c>
      <c r="L188" s="444">
        <f t="shared" ca="1" si="3"/>
        <v>4496175.7330439053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4496175.7330439053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18643.835123038862</v>
      </c>
      <c r="L189" s="444">
        <f t="shared" ca="1" si="3"/>
        <v>4493164.2646523658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4493164.2646523658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18631.287338074115</v>
      </c>
      <c r="L190" s="444">
        <f t="shared" ca="1" si="3"/>
        <v>4490140.2484758617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4490140.2484758617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18618.687270672013</v>
      </c>
      <c r="L191" s="444">
        <f t="shared" ca="1" si="3"/>
        <v>4487103.6322319554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4487103.6322319554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18606.034702989069</v>
      </c>
      <c r="L192" s="444">
        <f t="shared" ca="1" si="3"/>
        <v>4484054.3634203663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4484054.3634203663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18593.329416274115</v>
      </c>
      <c r="L193" s="444">
        <f t="shared" ca="1" si="3"/>
        <v>4480992.389322062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4480992.389322062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18580.571190864513</v>
      </c>
      <c r="L194" s="444">
        <f t="shared" ca="1" si="3"/>
        <v>4477917.6569983484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4477917.6569983484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18567.759806182374</v>
      </c>
      <c r="L195" s="444">
        <f t="shared" ca="1" si="3"/>
        <v>4474830.1132899523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4474830.1132899523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18554.895040730724</v>
      </c>
      <c r="L196" s="444">
        <f t="shared" ca="1" si="3"/>
        <v>4471729.7048161048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4471729.7048161048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18541.976672089695</v>
      </c>
      <c r="L197" s="444">
        <f t="shared" ca="1" si="3"/>
        <v>4468616.3779736161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4468616.3779736161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18529.004476912658</v>
      </c>
      <c r="L198" s="444">
        <f t="shared" ca="1" si="3"/>
        <v>4465490.0789359501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4465490.0789359501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18515.978230922381</v>
      </c>
      <c r="L199" s="444">
        <f t="shared" ca="1" si="3"/>
        <v>4462350.7536522942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4462350.7536522942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18502.897708907149</v>
      </c>
      <c r="L200" s="444">
        <f t="shared" ca="1" si="3"/>
        <v>4459198.3478466226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4459198.3478466226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18489.76268471685</v>
      </c>
      <c r="L201" s="444">
        <f t="shared" ca="1" si="3"/>
        <v>4456032.807016761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4456032.807016761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18476.572931259096</v>
      </c>
      <c r="L202" s="444">
        <f t="shared" ca="1" si="3"/>
        <v>4452854.0764334416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4452854.0764334416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18463.328220495263</v>
      </c>
      <c r="L203" s="444">
        <f t="shared" ca="1" si="3"/>
        <v>4449662.1011393582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4449662.1011393582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18450.028323436582</v>
      </c>
      <c r="L204" s="444">
        <f t="shared" ca="1" si="3"/>
        <v>4446456.825948216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4446456.825948216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18436.673010140155</v>
      </c>
      <c r="L205" s="444">
        <f t="shared" ca="1" si="3"/>
        <v>4443238.1954437774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4443238.1954437774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18423.262049704994</v>
      </c>
      <c r="L206" s="444">
        <f t="shared" ca="1" si="3"/>
        <v>4440006.1539789038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4440006.1539789038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18409.795210268021</v>
      </c>
      <c r="L207" s="444">
        <f t="shared" ca="1" si="3"/>
        <v>4436760.6456745937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4436760.6456745937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18396.272259000063</v>
      </c>
      <c r="L208" s="444">
        <f t="shared" ca="1" si="3"/>
        <v>4433501.6144190151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4433501.6144190151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18382.692962101821</v>
      </c>
      <c r="L209" s="444">
        <f t="shared" ca="1" si="3"/>
        <v>4430229.0038665384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4430229.0038665384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18369.057084799832</v>
      </c>
      <c r="L210" s="444">
        <f t="shared" ca="1" si="3"/>
        <v>4426942.7574367598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4426942.7574367598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18355.364391342424</v>
      </c>
      <c r="L211" s="444">
        <f t="shared" ca="1" si="3"/>
        <v>4423642.8183135241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4423642.8183135241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18341.614644995607</v>
      </c>
      <c r="L212" s="444">
        <f t="shared" ca="1" si="3"/>
        <v>4420329.1294439416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4420329.1294439416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18327.807608039013</v>
      </c>
      <c r="L213" s="444">
        <f t="shared" ca="1" si="3"/>
        <v>4417001.6335374024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4417001.6335374024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18313.943041761766</v>
      </c>
      <c r="L214" s="444">
        <f t="shared" ca="1" si="3"/>
        <v>4413660.2730645854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4413660.2730645854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18300.020706458363</v>
      </c>
      <c r="L215" s="444">
        <f t="shared" ca="1" si="3"/>
        <v>4410304.990256465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4410304.990256465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18286.040361424526</v>
      </c>
      <c r="L216" s="444">
        <f t="shared" ca="1" si="3"/>
        <v>4406935.7271033116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4406935.7271033116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18272.001764953056</v>
      </c>
      <c r="L217" s="444">
        <f t="shared" ca="1" si="3"/>
        <v>4403552.4253536863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4403552.4253536863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18257.904674329617</v>
      </c>
      <c r="L218" s="444">
        <f t="shared" ca="1" si="3"/>
        <v>4400155.0265134377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4400155.0265134377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18243.748845828581</v>
      </c>
      <c r="L219" s="444">
        <f t="shared" ca="1" si="3"/>
        <v>4396743.4718446881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4396743.4718446881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18229.534034708791</v>
      </c>
      <c r="L220" s="444">
        <f t="shared" ca="1" si="3"/>
        <v>4393317.7023648182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4393317.7023648182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18215.259995209333</v>
      </c>
      <c r="L221" s="444">
        <f t="shared" ca="1" si="3"/>
        <v>4389877.6588454489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4389877.6588454489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18200.926480545295</v>
      </c>
      <c r="L222" s="444">
        <f t="shared" ca="1" si="3"/>
        <v>4386423.2818114161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4386423.2818114161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18186.53324290349</v>
      </c>
      <c r="L223" s="444">
        <f t="shared" ca="1" si="3"/>
        <v>4382954.5115397414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4382954.5115397414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18172.080033438178</v>
      </c>
      <c r="L224" s="444">
        <f t="shared" ca="1" si="3"/>
        <v>4379471.2880586013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4379471.2880586013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18157.566602266761</v>
      </c>
      <c r="L225" s="444">
        <f t="shared" ca="1" si="3"/>
        <v>4375973.5511462893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4375973.5511462893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18142.992698465463</v>
      </c>
      <c r="L226" s="444">
        <f t="shared" ca="1" si="3"/>
        <v>4372461.2403301764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4372461.2403301764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18128.358070064991</v>
      </c>
      <c r="L227" s="444">
        <f t="shared" ca="1" si="3"/>
        <v>4368934.2948856633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4368934.2948856633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18113.662464046189</v>
      </c>
      <c r="L228" s="444">
        <f t="shared" ca="1" si="3"/>
        <v>4365392.6538351309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4365392.6538351309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18098.905626335636</v>
      </c>
      <c r="L229" s="444">
        <f t="shared" ca="1" si="3"/>
        <v>4361836.2559468877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4361836.2559468877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18084.08730180129</v>
      </c>
      <c r="L230" s="444">
        <f t="shared" ca="1" si="3"/>
        <v>4358265.0397341102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4358265.0397341102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18069.20723424805</v>
      </c>
      <c r="L231" s="444">
        <f t="shared" ca="1" si="3"/>
        <v>4354678.9434537794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4354678.9434537794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18054.265166413337</v>
      </c>
      <c r="L232" s="444">
        <f t="shared" ca="1" si="3"/>
        <v>4351077.9051056141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4351077.9051056141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18039.260839962648</v>
      </c>
      <c r="L233" s="444">
        <f t="shared" ca="1" si="3"/>
        <v>4347461.8624309981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4347461.8624309981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18024.193995485082</v>
      </c>
      <c r="L234" s="444">
        <f t="shared" ca="1" si="3"/>
        <v>4343830.7529119048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4343830.7529119048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18009.064372488861</v>
      </c>
      <c r="L235" s="444">
        <f t="shared" ca="1" si="3"/>
        <v>4340184.5137698157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4340184.5137698157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17993.871709396823</v>
      </c>
      <c r="L236" s="444">
        <f t="shared" ca="1" si="3"/>
        <v>4336523.0819646344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4336523.0819646344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17978.615743541901</v>
      </c>
      <c r="L237" s="444">
        <f t="shared" ca="1" si="3"/>
        <v>4332846.3941935981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4332846.3941935981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17963.296211162582</v>
      </c>
      <c r="L238" s="444">
        <f t="shared" ca="1" si="3"/>
        <v>4329154.3868901823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4329154.3868901823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17947.912847398351</v>
      </c>
      <c r="L239" s="444">
        <f t="shared" ca="1" si="3"/>
        <v>4325446.9962230027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4325446.9962230027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17932.465386285101</v>
      </c>
      <c r="L240" s="444">
        <f t="shared" ca="1" si="3"/>
        <v>4321724.1580947097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4321724.1580947097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17916.953560750546</v>
      </c>
      <c r="L241" s="444">
        <f t="shared" ca="1" si="3"/>
        <v>4317985.8081408823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4317985.8081408823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17901.3771026096</v>
      </c>
      <c r="L242" s="444">
        <f t="shared" ca="1" si="3"/>
        <v>4314231.8817289136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4314231.8817289136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17885.735742559729</v>
      </c>
      <c r="L243" s="444">
        <f t="shared" ca="1" si="3"/>
        <v>4310462.3139568949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4310462.3139568949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17870.029210176319</v>
      </c>
      <c r="L244" s="444">
        <f t="shared" ca="1" si="3"/>
        <v>4306677.0396524929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4306677.0396524929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17854.257233907978</v>
      </c>
      <c r="L245" s="444">
        <f t="shared" ca="1" si="3"/>
        <v>4302875.9933718229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4302875.9933718229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17838.419541071853</v>
      </c>
      <c r="L246" s="444">
        <f t="shared" ca="1" si="3"/>
        <v>4299059.1093983166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4299059.1093983166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17822.51585784891</v>
      </c>
      <c r="L247" s="444">
        <f t="shared" ca="1" si="3"/>
        <v>4295226.3217415875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4295226.3217415875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17806.545909279204</v>
      </c>
      <c r="L248" s="444">
        <f t="shared" ca="1" si="3"/>
        <v>4291377.5641362881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4291377.5641362881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17790.509419257123</v>
      </c>
      <c r="L249" s="444">
        <f t="shared" ca="1" si="3"/>
        <v>4287512.7700409666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4287512.7700409666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17774.406110526616</v>
      </c>
      <c r="L250" s="444">
        <f t="shared" ca="1" si="3"/>
        <v>4283631.8726369152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4283631.8726369152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17758.235704676405</v>
      </c>
      <c r="L251" s="444">
        <f t="shared" ca="1" si="3"/>
        <v>4279734.8048270131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4279734.8048270131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17741.997922135146</v>
      </c>
      <c r="L252" s="444">
        <f t="shared" ca="1" si="3"/>
        <v>4275821.4992345702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4275821.4992345702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17725.692482166633</v>
      </c>
      <c r="L253" s="444">
        <f t="shared" ca="1" si="3"/>
        <v>4271891.8882021587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4271891.8882021587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17709.319102864916</v>
      </c>
      <c r="L254" s="444">
        <f t="shared" ca="1" si="3"/>
        <v>4267945.9037904451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4267945.9037904451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17692.877501149444</v>
      </c>
      <c r="L255" s="444">
        <f t="shared" ca="1" si="3"/>
        <v>4263983.4777770163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4263983.4777770163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17676.367392760159</v>
      </c>
      <c r="L256" s="444">
        <f t="shared" ca="1" si="3"/>
        <v>4260004.5416551977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4260004.5416551977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17659.788492252581</v>
      </c>
      <c r="L257" s="444">
        <f t="shared" ca="1" si="3"/>
        <v>4256009.0266328715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4256009.0266328715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17643.140512992886</v>
      </c>
      <c r="L258" s="444">
        <f t="shared" ca="1" si="3"/>
        <v>4251996.8636312857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4251996.8636312857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17626.423167152949</v>
      </c>
      <c r="L259" s="444">
        <f t="shared" ca="1" si="3"/>
        <v>4247967.9832838606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4247967.9832838606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17609.636165705342</v>
      </c>
      <c r="L260" s="444">
        <f t="shared" ca="1" si="3"/>
        <v>4243922.3159349877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4243922.3159349877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17592.779218418371</v>
      </c>
      <c r="L261" s="444">
        <f t="shared" ca="1" si="3"/>
        <v>4239859.7916388279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4239859.7916388279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17575.852033851039</v>
      </c>
      <c r="L262" s="444">
        <f t="shared" ca="1" si="3"/>
        <v>4235780.3401581002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4235780.3401581002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17558.854319348007</v>
      </c>
      <c r="L263" s="444">
        <f t="shared" ref="L263:L517" ca="1" si="28">I263-J263+K263</f>
        <v>4231683.8909628699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4231683.8909628699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17541.785781034549</v>
      </c>
      <c r="L264" s="444">
        <f t="shared" ca="1" si="28"/>
        <v>4227570.3732293257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4227570.3732293257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17524.646123811446</v>
      </c>
      <c r="L265" s="444">
        <f t="shared" ca="1" si="28"/>
        <v>4223439.715838559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4223439.715838559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17507.435051349919</v>
      </c>
      <c r="L266" s="444">
        <f t="shared" ca="1" si="28"/>
        <v>4219291.8473753305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4219291.8473753305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17490.152266086468</v>
      </c>
      <c r="L267" s="444">
        <f t="shared" ca="1" si="28"/>
        <v>4215126.6961268382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4215126.6961268382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17472.797469217749</v>
      </c>
      <c r="L268" s="444">
        <f t="shared" ca="1" si="28"/>
        <v>4210944.1900814772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4210944.1900814772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17455.370360695411</v>
      </c>
      <c r="L269" s="444">
        <f t="shared" ca="1" si="28"/>
        <v>4206744.2569275936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4206744.2569275936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17437.870639220895</v>
      </c>
      <c r="L270" s="444">
        <f t="shared" ca="1" si="28"/>
        <v>4202526.824052236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4202526.824052236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17420.298002240237</v>
      </c>
      <c r="L271" s="444">
        <f t="shared" ca="1" si="28"/>
        <v>4198291.818539897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4198291.818539897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17402.652145938824</v>
      </c>
      <c r="L272" s="444">
        <f t="shared" ca="1" si="28"/>
        <v>4194039.1671712571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4194039.1671712571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17384.932765236161</v>
      </c>
      <c r="L273" s="444">
        <f t="shared" ca="1" si="28"/>
        <v>4189768.7964219144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4189768.7964219144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17367.139553780566</v>
      </c>
      <c r="L274" s="444">
        <f t="shared" ca="1" si="28"/>
        <v>4185480.6324611162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4185480.6324611162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17349.272203943907</v>
      </c>
      <c r="L275" s="444">
        <f t="shared" ca="1" si="28"/>
        <v>4181174.601150481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4181174.601150481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17331.330406816258</v>
      </c>
      <c r="L276" s="444">
        <f t="shared" ca="1" si="28"/>
        <v>4176850.6280427184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4176850.6280427184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17313.313852200583</v>
      </c>
      <c r="L277" s="444">
        <f t="shared" ca="1" si="28"/>
        <v>4172508.6383803403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4172508.6383803403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17295.222228607337</v>
      </c>
      <c r="L278" s="444">
        <f t="shared" ca="1" si="28"/>
        <v>4168148.5570943686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4168148.5570943686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17277.055223249121</v>
      </c>
      <c r="L279" s="444">
        <f t="shared" ca="1" si="28"/>
        <v>4163770.3088030387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4163770.3088030387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17258.812522035249</v>
      </c>
      <c r="L280" s="444">
        <f t="shared" ca="1" si="28"/>
        <v>4159373.8178104949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4159373.8178104949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17240.493809566316</v>
      </c>
      <c r="L281" s="444">
        <f t="shared" ca="1" si="28"/>
        <v>4154959.0081054824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4154959.0081054824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17222.098769128766</v>
      </c>
      <c r="L282" s="444">
        <f t="shared" ca="1" si="28"/>
        <v>4150525.8033600324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4150525.8033600324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17203.627082689389</v>
      </c>
      <c r="L283" s="444">
        <f t="shared" ca="1" si="28"/>
        <v>4146074.1269281427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4146074.1269281427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17185.078430889847</v>
      </c>
      <c r="L284" s="444">
        <f t="shared" ca="1" si="28"/>
        <v>4141603.9018444535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4141603.9018444535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17166.452493041143</v>
      </c>
      <c r="L285" s="444">
        <f t="shared" ca="1" si="28"/>
        <v>4137115.050822916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4137115.050822916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17147.748947118071</v>
      </c>
      <c r="L286" s="444">
        <f t="shared" ca="1" si="28"/>
        <v>4132607.4962554551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4132607.4962554551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17128.96746975365</v>
      </c>
      <c r="L287" s="444">
        <f t="shared" ca="1" si="28"/>
        <v>4128081.1602106299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4128081.1602106299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17110.107736233545</v>
      </c>
      <c r="L288" s="444">
        <f t="shared" ca="1" si="28"/>
        <v>4123535.9644322847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4123535.9644322847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17091.169420490442</v>
      </c>
      <c r="L289" s="444">
        <f t="shared" ca="1" si="28"/>
        <v>4118971.8303381964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4118971.8303381964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17072.152195098406</v>
      </c>
      <c r="L290" s="444">
        <f t="shared" ca="1" si="28"/>
        <v>4114388.6790187159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4114388.6790187159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17053.055731267239</v>
      </c>
      <c r="L291" s="444">
        <f t="shared" ca="1" si="28"/>
        <v>4109786.4312354042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4109786.4312354042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17033.879698836776</v>
      </c>
      <c r="L292" s="444">
        <f t="shared" ca="1" si="28"/>
        <v>4105165.0074196621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4105165.0074196621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17014.623766271179</v>
      </c>
      <c r="L293" s="444">
        <f t="shared" ca="1" si="28"/>
        <v>4100524.3276713546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4100524.3276713546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16995.287600653231</v>
      </c>
      <c r="L294" s="444">
        <f t="shared" ca="1" si="28"/>
        <v>4095864.311757429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4095864.311757429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16975.870867678539</v>
      </c>
      <c r="L295" s="444">
        <f t="shared" ca="1" si="28"/>
        <v>4091184.8791105286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4091184.8791105286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16956.373231649792</v>
      </c>
      <c r="L296" s="444">
        <f t="shared" ca="1" si="28"/>
        <v>4086485.9488275996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4086485.9488275996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16936.79435547092</v>
      </c>
      <c r="L297" s="444">
        <f t="shared" ca="1" si="28"/>
        <v>4081767.4396684915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4081767.4396684915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16917.133900641304</v>
      </c>
      <c r="L298" s="444">
        <f t="shared" ca="1" si="28"/>
        <v>4077029.2700545541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4077029.2700545541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16897.391527249896</v>
      </c>
      <c r="L299" s="444">
        <f t="shared" ca="1" si="28"/>
        <v>4072271.3580672252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4072271.3580672252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16877.566893969361</v>
      </c>
      <c r="L300" s="444">
        <f t="shared" ca="1" si="28"/>
        <v>4067493.6214466156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4067493.6214466156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16857.659658050154</v>
      </c>
      <c r="L301" s="444">
        <f t="shared" ca="1" si="28"/>
        <v>4062695.9775900869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4062695.9775900869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16837.669475314615</v>
      </c>
      <c r="L302" s="444">
        <f t="shared" ca="1" si="28"/>
        <v>4057878.3435508227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4057878.3435508227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16817.596000151014</v>
      </c>
      <c r="L303" s="444">
        <f t="shared" ca="1" si="28"/>
        <v>4053040.6360363951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4053040.6360363951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16797.438885507567</v>
      </c>
      <c r="L304" s="444">
        <f t="shared" ca="1" si="28"/>
        <v>4048182.7714073239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4048182.7714073239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16777.197782886436</v>
      </c>
      <c r="L305" s="444">
        <f t="shared" ca="1" si="28"/>
        <v>4043304.6656756313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4043304.6656756313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16756.87234233772</v>
      </c>
      <c r="L306" s="444">
        <f t="shared" ca="1" si="28"/>
        <v>4038406.2345033903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4038406.2345033903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16736.462212453378</v>
      </c>
      <c r="L307" s="444">
        <f t="shared" ca="1" si="28"/>
        <v>4033487.393201265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4033487.393201265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16715.967040361193</v>
      </c>
      <c r="L308" s="444">
        <f t="shared" ca="1" si="28"/>
        <v>4028548.0567270475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4028548.0567270475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16695.386471718619</v>
      </c>
      <c r="L309" s="444">
        <f t="shared" ca="1" si="28"/>
        <v>4023588.1396841872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4023588.1396841872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16674.7201507067</v>
      </c>
      <c r="L310" s="444">
        <f t="shared" ca="1" si="28"/>
        <v>4018607.5563203152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4018607.5563203152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16653.967720023902</v>
      </c>
      <c r="L311" s="444">
        <f t="shared" ca="1" si="28"/>
        <v>4013606.2205257602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4013606.2205257602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16633.128820879923</v>
      </c>
      <c r="L312" s="444">
        <f t="shared" ca="1" si="28"/>
        <v>4008584.0458320612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4008584.0458320612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16612.203092989508</v>
      </c>
      <c r="L313" s="444">
        <f t="shared" ca="1" si="28"/>
        <v>4003540.9454104719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4003540.9454104719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16591.190174566218</v>
      </c>
      <c r="L314" s="444">
        <f t="shared" ca="1" si="28"/>
        <v>3998476.8320704591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3998476.8320704591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16570.089702316167</v>
      </c>
      <c r="L315" s="444">
        <f t="shared" ca="1" si="28"/>
        <v>3993391.6182581964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3993391.6182581964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16548.901311431739</v>
      </c>
      <c r="L316" s="444">
        <f t="shared" ca="1" si="28"/>
        <v>3988285.2160550491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3988285.2160550491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16527.624635585293</v>
      </c>
      <c r="L317" s="444">
        <f t="shared" ca="1" si="28"/>
        <v>3983157.5371760554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3983157.5371760554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16506.259306922817</v>
      </c>
      <c r="L318" s="444">
        <f t="shared" ca="1" si="28"/>
        <v>3978008.4929683995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3978008.4929683995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16484.804956057589</v>
      </c>
      <c r="L319" s="444">
        <f t="shared" ca="1" si="28"/>
        <v>3972837.9944098783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3972837.9944098783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16463.26121206375</v>
      </c>
      <c r="L320" s="444">
        <f t="shared" ca="1" si="28"/>
        <v>3967645.9521073634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3967645.9521073634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16441.627702469934</v>
      </c>
      <c r="L321" s="444">
        <f t="shared" ca="1" si="28"/>
        <v>3962432.2762952545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3962432.2762952545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16419.904053252816</v>
      </c>
      <c r="L322" s="444">
        <f t="shared" ca="1" si="28"/>
        <v>3957196.8768339283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3957196.8768339283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16398.089888830622</v>
      </c>
      <c r="L323" s="444">
        <f t="shared" ca="1" si="28"/>
        <v>3951939.6632081801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3951939.6632081801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16376.184832056671</v>
      </c>
      <c r="L324" s="444">
        <f t="shared" ca="1" si="28"/>
        <v>3946660.5445256578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3946660.5445256578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16354.188504212829</v>
      </c>
      <c r="L325" s="444">
        <f t="shared" ca="1" si="28"/>
        <v>3941359.4295152919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3941359.4295152919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16332.100525002968</v>
      </c>
      <c r="L326" s="444">
        <f t="shared" ca="1" si="28"/>
        <v>3936036.226525716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3936036.226525716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16309.920512546405</v>
      </c>
      <c r="L327" s="444">
        <f t="shared" ca="1" si="28"/>
        <v>3930690.8435236835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3930690.8435236835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16287.648083371269</v>
      </c>
      <c r="L328" s="444">
        <f t="shared" ca="1" si="28"/>
        <v>3925323.1880924758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3925323.1880924758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16265.282852407903</v>
      </c>
      <c r="L329" s="444">
        <f t="shared" ca="1" si="28"/>
        <v>3919933.1674303049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3919933.1674303049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16242.82443298219</v>
      </c>
      <c r="L330" s="444">
        <f t="shared" ca="1" si="28"/>
        <v>3914520.6883487082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3914520.6883487082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16220.272436808873</v>
      </c>
      <c r="L331" s="444">
        <f t="shared" ca="1" si="28"/>
        <v>3909085.6572709382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3909085.6572709382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16197.62647398483</v>
      </c>
      <c r="L332" s="444">
        <f t="shared" ca="1" si="28"/>
        <v>3903627.980230344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3903627.980230344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16174.886152982355</v>
      </c>
      <c r="L333" s="444">
        <f t="shared" ca="1" si="28"/>
        <v>3898147.5628687474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3898147.5628687474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16152.051080642366</v>
      </c>
      <c r="L334" s="444">
        <f t="shared" ca="1" si="28"/>
        <v>3892644.3104348108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3892644.3104348108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16129.120862167632</v>
      </c>
      <c r="L335" s="444">
        <f t="shared" ca="1" si="28"/>
        <v>3887118.1277823998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3887118.1277823998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16106.095101115921</v>
      </c>
      <c r="L336" s="444">
        <f t="shared" ca="1" si="28"/>
        <v>3881568.9193689367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3881568.9193689367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16082.973399393157</v>
      </c>
      <c r="L337" s="444">
        <f t="shared" ca="1" si="28"/>
        <v>3875996.5892537511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3875996.5892537511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16059.755357246551</v>
      </c>
      <c r="L338" s="444">
        <f t="shared" ca="1" si="28"/>
        <v>3870401.0410964186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3870401.0410964186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16036.440573257665</v>
      </c>
      <c r="L339" s="444">
        <f t="shared" ca="1" si="28"/>
        <v>3864782.1781550976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3864782.1781550976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16013.028644335494</v>
      </c>
      <c r="L340" s="444">
        <f t="shared" ca="1" si="28"/>
        <v>3859139.9032848543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3859139.9032848543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15989.519165709482</v>
      </c>
      <c r="L341" s="444">
        <f t="shared" ca="1" si="28"/>
        <v>3853474.118935985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3853474.118935985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15965.911730922526</v>
      </c>
      <c r="L342" s="444">
        <f t="shared" ca="1" si="28"/>
        <v>3847784.7271523289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3847784.7271523289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15942.205931823959</v>
      </c>
      <c r="L343" s="444">
        <f t="shared" ca="1" si="28"/>
        <v>3842071.6295695743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3842071.6295695743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15918.401358562478</v>
      </c>
      <c r="L344" s="444">
        <f t="shared" ca="1" si="28"/>
        <v>3836334.7274135579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3836334.7274135579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15894.497599579079</v>
      </c>
      <c r="L345" s="444">
        <f t="shared" ca="1" si="28"/>
        <v>3830573.921498558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3830573.921498558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15870.494241599912</v>
      </c>
      <c r="L346" s="444">
        <f t="shared" ca="1" si="28"/>
        <v>3824789.1122255791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3824789.1122255791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15846.390869629166</v>
      </c>
      <c r="L347" s="444">
        <f t="shared" ca="1" si="28"/>
        <v>3818980.1995806294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3818980.1995806294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15822.187066941877</v>
      </c>
      <c r="L348" s="444">
        <f t="shared" ca="1" si="28"/>
        <v>3813147.0831329925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3813147.0831329925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15797.882415076721</v>
      </c>
      <c r="L349" s="444">
        <f t="shared" ca="1" si="28"/>
        <v>3807289.6620334904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3807289.6620334904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15773.476493828797</v>
      </c>
      <c r="L350" s="444">
        <f t="shared" ca="1" si="28"/>
        <v>3801407.8350127405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3801407.8350127405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15748.968881242341</v>
      </c>
      <c r="L351" s="444">
        <f t="shared" ca="1" si="28"/>
        <v>3795501.5003794041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3795501.5003794041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15724.35915360344</v>
      </c>
      <c r="L352" s="444">
        <f t="shared" ca="1" si="28"/>
        <v>3789570.5560184289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3789570.5560184289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15699.646885432709</v>
      </c>
      <c r="L353" s="444">
        <f t="shared" ca="1" si="28"/>
        <v>3783614.8993892828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3783614.8993892828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15674.831649477934</v>
      </c>
      <c r="L354" s="444">
        <f t="shared" ca="1" si="28"/>
        <v>3777634.427524182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3777634.427524182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15649.91301670668</v>
      </c>
      <c r="L355" s="444">
        <f t="shared" ca="1" si="28"/>
        <v>3771629.0370263099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3771629.0370263099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15624.890556298878</v>
      </c>
      <c r="L356" s="444">
        <f t="shared" ca="1" si="28"/>
        <v>3765598.6240680297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3765598.6240680297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15599.763835639378</v>
      </c>
      <c r="L357" s="444">
        <f t="shared" ca="1" si="28"/>
        <v>3759543.0843890901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3759543.0843890901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15574.532420310465</v>
      </c>
      <c r="L358" s="444">
        <f t="shared" ca="1" si="28"/>
        <v>3753462.3132948219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3753462.3132948219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15549.195874084346</v>
      </c>
      <c r="L359" s="444">
        <f t="shared" ca="1" si="28"/>
        <v>3747356.2056543273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3747356.2056543273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15523.753758915618</v>
      </c>
      <c r="L360" s="444">
        <f t="shared" ca="1" si="28"/>
        <v>3741224.6558986641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3741224.6558986641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15498.205634933689</v>
      </c>
      <c r="L361" s="444">
        <f t="shared" ca="1" si="28"/>
        <v>3735067.5580190192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3735067.5580190192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15472.551060435169</v>
      </c>
      <c r="L362" s="444">
        <f t="shared" ca="1" si="28"/>
        <v>3728884.8055648757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3728884.8055648757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15446.789591876237</v>
      </c>
      <c r="L363" s="444">
        <f t="shared" ca="1" si="28"/>
        <v>3722676.2916421732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3722676.2916421732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15420.920783864975</v>
      </c>
      <c r="L364" s="444">
        <f t="shared" ca="1" si="28"/>
        <v>3716441.9089114591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3716441.9089114591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15394.944189153668</v>
      </c>
      <c r="L365" s="444">
        <f t="shared" ca="1" si="28"/>
        <v>3710181.5495860339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3710181.5495860339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15368.859358631065</v>
      </c>
      <c r="L366" s="444">
        <f t="shared" ca="1" si="28"/>
        <v>3703895.1054300861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3703895.1054300861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15342.665841314614</v>
      </c>
      <c r="L367" s="444">
        <f t="shared" ca="1" si="28"/>
        <v>3697582.4677568218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3697582.4677568218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15316.363184342677</v>
      </c>
      <c r="L368" s="444">
        <f t="shared" ca="1" si="28"/>
        <v>3691243.5274265856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3691243.5274265856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15289.950932966694</v>
      </c>
      <c r="L369" s="444">
        <f t="shared" ca="1" si="28"/>
        <v>3684878.1748449733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3684878.1748449733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15263.428630543311</v>
      </c>
      <c r="L370" s="444">
        <f t="shared" ca="1" si="28"/>
        <v>3678486.2999609378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3678486.2999609378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15236.795818526494</v>
      </c>
      <c r="L371" s="444">
        <f t="shared" ca="1" si="28"/>
        <v>3672067.7922648853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3672067.7922648853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15210.052036459609</v>
      </c>
      <c r="L372" s="444">
        <f t="shared" ca="1" si="28"/>
        <v>3665622.540786766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3665622.540786766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15183.196821967445</v>
      </c>
      <c r="L373" s="444">
        <f t="shared" ca="1" si="28"/>
        <v>3659150.4340941547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3659150.4340941547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15156.229710748232</v>
      </c>
      <c r="L374" s="444">
        <f t="shared" ca="1" si="28"/>
        <v>3652651.3602903243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3652651.3602903243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15129.150236565605</v>
      </c>
      <c r="L375" s="444">
        <f t="shared" ca="1" si="28"/>
        <v>3646125.2070123111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3646125.2070123111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15101.957931240551</v>
      </c>
      <c r="L376" s="444">
        <f t="shared" ca="1" si="28"/>
        <v>3639571.8614289728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3639571.8614289728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15074.652324643308</v>
      </c>
      <c r="L377" s="444">
        <f t="shared" ca="1" si="28"/>
        <v>3632991.2102390374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3632991.2102390374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15047.232944685242</v>
      </c>
      <c r="L378" s="444">
        <f t="shared" ca="1" si="28"/>
        <v>3626383.1396691436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3626383.1396691436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15019.699317310684</v>
      </c>
      <c r="L379" s="444">
        <f t="shared" ca="1" si="28"/>
        <v>3619747.5354718752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3619747.5354718752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14992.050966488734</v>
      </c>
      <c r="L380" s="444">
        <f t="shared" ca="1" si="28"/>
        <v>3613084.282923785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3613084.282923785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14964.287414205024</v>
      </c>
      <c r="L381" s="444">
        <f t="shared" ca="1" si="28"/>
        <v>3606393.266823411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3606393.266823411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14936.408180453469</v>
      </c>
      <c r="L382" s="444">
        <f t="shared" ca="1" si="28"/>
        <v>3599674.3714892855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3599674.3714892855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14908.412783227943</v>
      </c>
      <c r="L383" s="444">
        <f t="shared" ca="1" si="28"/>
        <v>3592927.4807579345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3592927.4807579345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14880.300738513979</v>
      </c>
      <c r="L384" s="444">
        <f t="shared" ca="1" si="28"/>
        <v>3586152.4779818696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3586152.4779818696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14852.071560280378</v>
      </c>
      <c r="L385" s="444">
        <f t="shared" ca="1" si="28"/>
        <v>3579349.2460275711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3579349.2460275711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14823.724760470803</v>
      </c>
      <c r="L386" s="444">
        <f t="shared" ca="1" si="28"/>
        <v>3572517.6672734632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3572517.6672734632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14795.259848995351</v>
      </c>
      <c r="L387" s="444">
        <f t="shared" ca="1" si="28"/>
        <v>3565657.6236078795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3565657.6236078795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14766.676333722085</v>
      </c>
      <c r="L388" s="444">
        <f t="shared" ca="1" si="28"/>
        <v>3558768.9964270229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3558768.9964270229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14737.973720468519</v>
      </c>
      <c r="L389" s="444">
        <f t="shared" ca="1" si="28"/>
        <v>3551851.6666329126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3551851.6666329126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14709.151512993059</v>
      </c>
      <c r="L390" s="444">
        <f t="shared" ca="1" si="28"/>
        <v>3544905.5146313268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3544905.5146313268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14680.209212986449</v>
      </c>
      <c r="L391" s="444">
        <f t="shared" ca="1" si="28"/>
        <v>3537930.4203297342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3537930.4203297342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14651.146320063148</v>
      </c>
      <c r="L392" s="444">
        <f t="shared" ca="1" si="28"/>
        <v>3530926.2631352185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3530926.2631352185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14621.962331752666</v>
      </c>
      <c r="L393" s="444">
        <f t="shared" ca="1" si="28"/>
        <v>3523892.9219523924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3523892.9219523924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14592.65674349089</v>
      </c>
      <c r="L394" s="444">
        <f t="shared" ca="1" si="28"/>
        <v>3516830.2751813047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3516830.2751813047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14563.229048611358</v>
      </c>
      <c r="L395" s="444">
        <f t="shared" ca="1" si="28"/>
        <v>3509738.2007153369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3509738.2007153369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14533.67873833649</v>
      </c>
      <c r="L396" s="444">
        <f t="shared" ca="1" si="28"/>
        <v>3502616.5759390946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3502616.5759390946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14504.005301768815</v>
      </c>
      <c r="L397" s="444">
        <f t="shared" ca="1" si="28"/>
        <v>3495465.2777262847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3495465.2777262847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14474.208225882108</v>
      </c>
      <c r="L398" s="444">
        <f t="shared" ca="1" si="28"/>
        <v>3488284.182437588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3488284.182437588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14444.286995512537</v>
      </c>
      <c r="L399" s="444">
        <f t="shared" ca="1" si="28"/>
        <v>3481073.1659185216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3481073.1659185216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14414.241093349759</v>
      </c>
      <c r="L400" s="444">
        <f t="shared" ca="1" si="28"/>
        <v>3473832.1034972924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3473832.1034972924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14384.069999927973</v>
      </c>
      <c r="L401" s="444">
        <f t="shared" ca="1" si="28"/>
        <v>3466560.8699826417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3466560.8699826417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14353.773193616928</v>
      </c>
      <c r="L402" s="444">
        <f t="shared" ca="1" si="28"/>
        <v>3459259.3396616797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3459259.3396616797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14323.350150612918</v>
      </c>
      <c r="L403" s="444">
        <f t="shared" ca="1" si="28"/>
        <v>3451927.386297714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3451927.386297714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14292.80034492973</v>
      </c>
      <c r="L404" s="444">
        <f t="shared" ca="1" si="28"/>
        <v>3444564.8831280647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3444564.8831280647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14262.123248389522</v>
      </c>
      <c r="L405" s="444">
        <f t="shared" ca="1" si="28"/>
        <v>3437171.7028618753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3437171.7028618753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14231.318330613734</v>
      </c>
      <c r="L406" s="444">
        <f t="shared" ca="1" si="28"/>
        <v>3429747.7176779103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3429747.7176779103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14200.385059013881</v>
      </c>
      <c r="L407" s="444">
        <f t="shared" ca="1" si="28"/>
        <v>3422292.7992223455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3422292.7992223455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14169.322898782359</v>
      </c>
      <c r="L408" s="444">
        <f t="shared" ca="1" si="28"/>
        <v>3414806.8186065489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3414806.8186065489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14138.131312883208</v>
      </c>
      <c r="L409" s="444">
        <f t="shared" ca="1" si="28"/>
        <v>3407289.6464048531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3407289.6464048531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14106.809762042809</v>
      </c>
      <c r="L410" s="444">
        <f t="shared" ca="1" si="28"/>
        <v>3399741.1526523172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3399741.1526523172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14075.357704740576</v>
      </c>
      <c r="L411" s="444">
        <f t="shared" ca="1" si="28"/>
        <v>3392161.2068424788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3392161.2068424788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14043.774597199583</v>
      </c>
      <c r="L412" s="444">
        <f t="shared" ca="1" si="28"/>
        <v>3384549.6779250996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3384549.6779250996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14012.059893377167</v>
      </c>
      <c r="L413" s="444">
        <f t="shared" ca="1" si="28"/>
        <v>3376906.4343038979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3376906.4343038979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13980.213044955495</v>
      </c>
      <c r="L414" s="444">
        <f t="shared" ca="1" si="28"/>
        <v>3369231.3438342744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3369231.3438342744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13948.233501332064</v>
      </c>
      <c r="L415" s="444">
        <f t="shared" ca="1" si="28"/>
        <v>3361524.2738210275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3361524.2738210275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13916.120709610204</v>
      </c>
      <c r="L416" s="444">
        <f t="shared" ca="1" si="28"/>
        <v>3353785.0910160588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3353785.0910160588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13883.8741145895</v>
      </c>
      <c r="L417" s="444">
        <f t="shared" ca="1" si="28"/>
        <v>3346013.6616160693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3346013.6616160693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13851.49315875621</v>
      </c>
      <c r="L418" s="444">
        <f t="shared" ca="1" si="28"/>
        <v>3338209.8512602467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3338209.8512602467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13818.977282273614</v>
      </c>
      <c r="L419" s="444">
        <f t="shared" ca="1" si="28"/>
        <v>3330373.5250279414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3330373.5250279414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13786.325922972344</v>
      </c>
      <c r="L420" s="444">
        <f t="shared" ca="1" si="28"/>
        <v>3322504.5474363351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3322504.5474363351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13753.538516340654</v>
      </c>
      <c r="L421" s="444">
        <f t="shared" ca="1" si="28"/>
        <v>3314602.7824380971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3314602.7824380971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13720.614495514659</v>
      </c>
      <c r="L422" s="444">
        <f t="shared" ca="1" si="28"/>
        <v>3306668.0934190331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3306668.0934190331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13687.553291268559</v>
      </c>
      <c r="L423" s="444">
        <f t="shared" ca="1" si="28"/>
        <v>3298700.3431957229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3298700.3431957229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13654.354332004767</v>
      </c>
      <c r="L424" s="444">
        <f t="shared" ca="1" si="28"/>
        <v>3290699.3940131487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3290699.3940131487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13621.017043744041</v>
      </c>
      <c r="L425" s="444">
        <f t="shared" ca="1" si="28"/>
        <v>3282665.1075423141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3282665.1075423141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13587.540850115563</v>
      </c>
      <c r="L426" s="444">
        <f t="shared" ca="1" si="28"/>
        <v>3274597.3448778507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3274597.3448778507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13553.925172346966</v>
      </c>
      <c r="L427" s="444">
        <f t="shared" ca="1" si="28"/>
        <v>3266495.966535619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3266495.966535619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13520.169429254334</v>
      </c>
      <c r="L428" s="444">
        <f t="shared" ca="1" si="28"/>
        <v>3258360.8324502944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3258360.8324502944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13486.273037232148</v>
      </c>
      <c r="L429" s="444">
        <f t="shared" ca="1" si="28"/>
        <v>3250191.8019729475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3250191.8019729475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13452.235410243202</v>
      </c>
      <c r="L430" s="444">
        <f t="shared" ca="1" si="28"/>
        <v>3241988.733868612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3241988.733868612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13418.055959808471</v>
      </c>
      <c r="L431" s="444">
        <f t="shared" ca="1" si="28"/>
        <v>3233751.4863138418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3233751.4863138418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13383.734094996929</v>
      </c>
      <c r="L432" s="444">
        <f t="shared" ca="1" si="28"/>
        <v>3225479.9168942599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3225479.9168942599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13349.269222415338</v>
      </c>
      <c r="L433" s="444">
        <f t="shared" ca="1" si="28"/>
        <v>3217173.8826020965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3217173.8826020965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13314.660746197989</v>
      </c>
      <c r="L434" s="444">
        <f t="shared" ca="1" si="28"/>
        <v>3208833.2398337158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3208833.2398337158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13279.908067996404</v>
      </c>
      <c r="L435" s="444">
        <f t="shared" ca="1" si="28"/>
        <v>3200457.8443871336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3200457.8443871336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13245.010586968978</v>
      </c>
      <c r="L436" s="444">
        <f t="shared" ca="1" si="28"/>
        <v>3192047.5514595238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3192047.5514595238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13209.967699770605</v>
      </c>
      <c r="L437" s="444">
        <f t="shared" ca="1" si="28"/>
        <v>3183602.2156447158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3183602.2156447158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13174.778800542237</v>
      </c>
      <c r="L438" s="444">
        <f t="shared" ca="1" si="28"/>
        <v>3175121.6909306794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3175121.6909306794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13139.443280900419</v>
      </c>
      <c r="L439" s="444">
        <f t="shared" ca="1" si="28"/>
        <v>3166605.830697001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3166605.830697001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13103.960529926759</v>
      </c>
      <c r="L440" s="444">
        <f t="shared" ca="1" si="28"/>
        <v>3158054.4877123488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3158054.4877123488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13068.329934157375</v>
      </c>
      <c r="L441" s="444">
        <f t="shared" ca="1" si="28"/>
        <v>3149467.5141319274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3149467.5141319274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13032.550877572285</v>
      </c>
      <c r="L442" s="444">
        <f t="shared" ca="1" si="28"/>
        <v>3140844.7614949211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3140844.7614949211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12996.622741584759</v>
      </c>
      <c r="L443" s="444">
        <f t="shared" ca="1" si="28"/>
        <v>3132186.0807219269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3132186.0807219269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12960.544905030616</v>
      </c>
      <c r="L444" s="444">
        <f t="shared" ca="1" si="28"/>
        <v>3123491.3221123787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3123491.3221123787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12924.316744157499</v>
      </c>
      <c r="L445" s="444">
        <f t="shared" ca="1" si="28"/>
        <v>3114760.3353419574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3114760.3353419574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12887.937632614077</v>
      </c>
      <c r="L446" s="444">
        <f t="shared" ca="1" si="28"/>
        <v>3105992.9694599928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3105992.9694599928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12851.406941439225</v>
      </c>
      <c r="L447" s="444">
        <f t="shared" ca="1" si="28"/>
        <v>3097189.072886853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3097189.072886853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12814.724039051142</v>
      </c>
      <c r="L448" s="444">
        <f t="shared" ca="1" si="28"/>
        <v>3088348.4934113254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3088348.4934113254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12777.888291236444</v>
      </c>
      <c r="L449" s="444">
        <f t="shared" ca="1" si="28"/>
        <v>3079471.078187983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3079471.078187983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12740.899061139184</v>
      </c>
      <c r="L450" s="444">
        <f t="shared" ca="1" si="28"/>
        <v>3070556.6737345434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3070556.6737345434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12703.755709249852</v>
      </c>
      <c r="L451" s="444">
        <f t="shared" ca="1" si="28"/>
        <v>3061605.1259292145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3061605.1259292145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12666.457593394316</v>
      </c>
      <c r="L452" s="444">
        <f t="shared" ca="1" si="28"/>
        <v>3052616.2800080301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3052616.2800080301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12629.004068722714</v>
      </c>
      <c r="L453" s="444">
        <f t="shared" ca="1" si="28"/>
        <v>3043589.9805621738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3043589.9805621738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12591.394487698311</v>
      </c>
      <c r="L454" s="444">
        <f t="shared" ca="1" si="28"/>
        <v>3034526.071535293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3034526.071535293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12553.628200086308</v>
      </c>
      <c r="L455" s="444">
        <f t="shared" ca="1" si="28"/>
        <v>3025424.3962208005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3025424.3962208005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12515.70455294259</v>
      </c>
      <c r="L456" s="444">
        <f t="shared" ca="1" si="28"/>
        <v>3016284.797259164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3016284.797259164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12477.622890602439</v>
      </c>
      <c r="L457" s="444">
        <f t="shared" ca="1" si="28"/>
        <v>3007107.1166351875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3007107.1166351875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12439.382554669202</v>
      </c>
      <c r="L458" s="444">
        <f t="shared" ca="1" si="28"/>
        <v>2997891.1956752781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2997891.1956752781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12400.982884002913</v>
      </c>
      <c r="L459" s="444">
        <f t="shared" ca="1" si="28"/>
        <v>2988636.8750447021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2988636.8750447021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12362.423214708846</v>
      </c>
      <c r="L460" s="444">
        <f t="shared" ca="1" si="28"/>
        <v>2979343.9947448322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2979343.9947448322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12323.702880126055</v>
      </c>
      <c r="L461" s="444">
        <f t="shared" ca="1" si="28"/>
        <v>2970012.3941103793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2970012.3941103793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12284.821210815835</v>
      </c>
      <c r="L462" s="444">
        <f t="shared" ca="1" si="28"/>
        <v>2960641.9118066165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2960641.9118066165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12245.777534550156</v>
      </c>
      <c r="L463" s="444">
        <f t="shared" ca="1" si="28"/>
        <v>2951232.3858265877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2951232.3858265877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12206.571176300036</v>
      </c>
      <c r="L464" s="444">
        <f t="shared" ca="1" si="28"/>
        <v>2941783.6534883087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2941783.6534883087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12167.201458223873</v>
      </c>
      <c r="L465" s="444">
        <f t="shared" ca="1" si="28"/>
        <v>2932295.5514319539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2932295.5514319539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12127.667699655729</v>
      </c>
      <c r="L466" s="444">
        <f t="shared" ca="1" si="28"/>
        <v>2922767.9156170306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2922767.9156170306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12087.969217093549</v>
      </c>
      <c r="L467" s="444">
        <f t="shared" ca="1" si="28"/>
        <v>2913200.5813195454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2913200.5813195454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12048.10532418736</v>
      </c>
      <c r="L468" s="444">
        <f t="shared" ca="1" si="28"/>
        <v>2903593.3831291539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2903593.3831291539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12008.075331727396</v>
      </c>
      <c r="L469" s="444">
        <f t="shared" ca="1" si="28"/>
        <v>2893946.1549463025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2893946.1549463025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11967.878547632183</v>
      </c>
      <c r="L470" s="444">
        <f t="shared" ca="1" si="28"/>
        <v>2884258.7299793558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2884258.7299793558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11927.51427693657</v>
      </c>
      <c r="L471" s="444">
        <f t="shared" ca="1" si="28"/>
        <v>2874530.9407417136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2874530.9407417136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11886.981821779727</v>
      </c>
      <c r="L472" s="444">
        <f t="shared" ca="1" si="28"/>
        <v>2864762.6190489144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2864762.6190489144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11846.280481393065</v>
      </c>
      <c r="L473" s="444">
        <f t="shared" ca="1" si="28"/>
        <v>2854953.5960157285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2854953.5960157285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11805.409552088124</v>
      </c>
      <c r="L474" s="444">
        <f t="shared" ca="1" si="28"/>
        <v>2845103.7020532377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2845103.7020532377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11764.368327244412</v>
      </c>
      <c r="L475" s="444">
        <f t="shared" ca="1" si="28"/>
        <v>2835212.766865903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2835212.766865903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11723.156097297184</v>
      </c>
      <c r="L476" s="444">
        <f t="shared" ca="1" si="28"/>
        <v>2825280.6194486213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2825280.6194486213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11681.772149725177</v>
      </c>
      <c r="L477" s="444">
        <f t="shared" ca="1" si="28"/>
        <v>2815307.0880837678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2815307.0880837678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11640.215769038286</v>
      </c>
      <c r="L478" s="444">
        <f t="shared" ca="1" si="28"/>
        <v>2805292.000338227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2805292.000338227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11598.4862367652</v>
      </c>
      <c r="L479" s="444">
        <f t="shared" ca="1" si="28"/>
        <v>2795235.1830604132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2795235.1830604132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11556.582831440977</v>
      </c>
      <c r="L480" s="444">
        <f t="shared" ca="1" si="28"/>
        <v>2785136.4623772753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2785136.4623772753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11514.504828594569</v>
      </c>
      <c r="L481" s="444">
        <f t="shared" ca="1" si="28"/>
        <v>2774995.6636912911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2774995.6636912911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11472.251500736302</v>
      </c>
      <c r="L482" s="444">
        <f t="shared" ca="1" si="28"/>
        <v>2764812.6116774487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2764812.6116774487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11429.822117345291</v>
      </c>
      <c r="L483" s="444">
        <f t="shared" ca="1" si="28"/>
        <v>2754587.1302802153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2754587.1302802153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11387.215944856818</v>
      </c>
      <c r="L484" s="444">
        <f t="shared" ca="1" si="28"/>
        <v>2744319.0427104933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2744319.0427104933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11344.432246649643</v>
      </c>
      <c r="L485" s="444">
        <f t="shared" ca="1" si="28"/>
        <v>2734008.1714425641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2734008.1714425641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11301.470283033272</v>
      </c>
      <c r="L486" s="444">
        <f t="shared" ca="1" si="28"/>
        <v>2723654.3382110186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2723654.3382110186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11258.329311235166</v>
      </c>
      <c r="L487" s="444">
        <f t="shared" ca="1" si="28"/>
        <v>2713257.3640076751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2713257.3640076751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11215.008585387901</v>
      </c>
      <c r="L488" s="444">
        <f t="shared" ca="1" si="28"/>
        <v>2702817.0690784841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2702817.0690784841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11171.507356516271</v>
      </c>
      <c r="L489" s="444">
        <f t="shared" ca="1" si="28"/>
        <v>2692333.2729204213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2692333.2729204213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11127.824872524343</v>
      </c>
      <c r="L490" s="444">
        <f t="shared" ca="1" si="28"/>
        <v>2681805.794278367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2681805.794278367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11083.96037818245</v>
      </c>
      <c r="L491" s="444">
        <f t="shared" ca="1" si="28"/>
        <v>2671234.4511419707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2671234.4511419707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11039.913115114132</v>
      </c>
      <c r="L492" s="444">
        <f t="shared" ca="1" si="28"/>
        <v>2660619.0607425058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2660619.0607425058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10995.68232178303</v>
      </c>
      <c r="L493" s="444">
        <f t="shared" ca="1" si="28"/>
        <v>2649959.4395497101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2649959.4395497101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10951.267233479713</v>
      </c>
      <c r="L494" s="444">
        <f t="shared" ca="1" si="28"/>
        <v>2639255.4032686111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2639255.4032686111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10906.667082308468</v>
      </c>
      <c r="L495" s="444">
        <f t="shared" ca="1" si="28"/>
        <v>2628506.7668363405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2628506.7668363405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10861.881097174008</v>
      </c>
      <c r="L496" s="444">
        <f t="shared" ca="1" si="28"/>
        <v>2617713.3444189355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2617713.3444189355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10816.908503768153</v>
      </c>
      <c r="L497" s="444">
        <f t="shared" ca="1" si="28"/>
        <v>2606874.9494081247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2606874.9494081247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10771.74852455644</v>
      </c>
      <c r="L498" s="444">
        <f t="shared" ca="1" si="28"/>
        <v>2595991.3944181022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2595991.3944181022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10726.40037876468</v>
      </c>
      <c r="L499" s="444">
        <f t="shared" ca="1" si="28"/>
        <v>2585062.491282288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2585062.491282288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10680.863282365455</v>
      </c>
      <c r="L500" s="444">
        <f t="shared" ca="1" si="28"/>
        <v>2574088.0510500744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2574088.0510500744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10635.136448064564</v>
      </c>
      <c r="L501" s="444">
        <f t="shared" ca="1" si="28"/>
        <v>2563067.8839835599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2563067.8839835599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10589.219085287421</v>
      </c>
      <c r="L502" s="444">
        <f t="shared" ca="1" si="28"/>
        <v>2552001.7995542684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2552001.7995542684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10543.110400165373</v>
      </c>
      <c r="L503" s="444">
        <f t="shared" ca="1" si="28"/>
        <v>2540889.6064398549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2540889.6064398549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10496.809595521983</v>
      </c>
      <c r="L504" s="444">
        <f t="shared" ca="1" si="28"/>
        <v>2529731.1125207981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2529731.1125207981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10450.315870859247</v>
      </c>
      <c r="L505" s="444">
        <f t="shared" ca="1" si="28"/>
        <v>2518526.1248770785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2518526.1248770785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10403.628422343749</v>
      </c>
      <c r="L506" s="444">
        <f t="shared" ca="1" si="28"/>
        <v>2507274.4497848433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2507274.4497848433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10356.746442792768</v>
      </c>
      <c r="L507" s="444">
        <f t="shared" ca="1" si="28"/>
        <v>2495975.8927130573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2495975.8927130573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10309.669121660327</v>
      </c>
      <c r="L508" s="444">
        <f t="shared" ca="1" si="28"/>
        <v>2484630.2583201388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2484630.2583201388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10262.395645023167</v>
      </c>
      <c r="L509" s="444">
        <f t="shared" ca="1" si="28"/>
        <v>2473237.3504505833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2473237.3504505833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10214.925195566684</v>
      </c>
      <c r="L510" s="444">
        <f t="shared" ca="1" si="28"/>
        <v>2461796.9721315713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2461796.9721315713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10167.256952570802</v>
      </c>
      <c r="L511" s="444">
        <f t="shared" ca="1" si="28"/>
        <v>2450308.9255695632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2450308.9255695632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10119.390091895768</v>
      </c>
      <c r="L512" s="444">
        <f t="shared" ca="1" si="28"/>
        <v>2438773.0121468799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2438773.0121468799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10071.323785967921</v>
      </c>
      <c r="L513" s="444">
        <f t="shared" ca="1" si="28"/>
        <v>2427189.0324182692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2427189.0324182692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10023.057203765376</v>
      </c>
      <c r="L514" s="444">
        <f t="shared" ca="1" si="28"/>
        <v>2415556.7861074558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2415556.7861074558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9974.5895108036548</v>
      </c>
      <c r="L515" s="444">
        <f t="shared" ca="1" si="28"/>
        <v>2403876.0721036806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2403876.0721036806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9925.9198691212569</v>
      </c>
      <c r="L516" s="444">
        <f t="shared" ca="1" si="28"/>
        <v>2392146.6884582229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2392146.6884582229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9877.0474372651843</v>
      </c>
      <c r="L517" s="444">
        <f t="shared" ca="1" si="28"/>
        <v>2380368.4323809091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2380368.4323809091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9827.9713702763765</v>
      </c>
      <c r="L518" s="444">
        <f t="shared" ref="L518:L772" ca="1" si="54">I518-J518+K518</f>
        <v>2368541.1002366068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2368541.1002366068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9778.6908196751156</v>
      </c>
      <c r="L519" s="444">
        <f t="shared" ca="1" si="54"/>
        <v>2356664.487541703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2356664.487541703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9729.20493344635</v>
      </c>
      <c r="L520" s="444">
        <f t="shared" ca="1" si="54"/>
        <v>2344738.3889605706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2344738.3889605706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9679.512856024965</v>
      </c>
      <c r="L521" s="444">
        <f t="shared" ca="1" si="54"/>
        <v>2332762.5983020165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2332762.5983020165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9629.6137282809905</v>
      </c>
      <c r="L522" s="444">
        <f t="shared" ca="1" si="54"/>
        <v>2320736.9085157188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2320736.9085157188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9579.5066875047487</v>
      </c>
      <c r="L523" s="444">
        <f t="shared" ca="1" si="54"/>
        <v>2308661.1116886446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2308661.1116886446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9529.1908673919406</v>
      </c>
      <c r="L524" s="444">
        <f t="shared" ca="1" si="54"/>
        <v>2296534.9990414577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2296534.9990414577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9478.665398028661</v>
      </c>
      <c r="L525" s="444">
        <f t="shared" ca="1" si="54"/>
        <v>2284358.3609249075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2284358.3609249075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9427.9294058763699</v>
      </c>
      <c r="L526" s="444">
        <f t="shared" ca="1" si="54"/>
        <v>2272130.9868162051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2272130.9868162051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9376.9820137567767</v>
      </c>
      <c r="L527" s="444">
        <f t="shared" ca="1" si="54"/>
        <v>2259852.6653153831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2259852.6653153831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9325.8223408366848</v>
      </c>
      <c r="L528" s="444">
        <f t="shared" ca="1" si="54"/>
        <v>2247523.184141641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2247523.184141641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9274.4495026127588</v>
      </c>
      <c r="L529" s="444">
        <f t="shared" ca="1" si="54"/>
        <v>2235142.3301296751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2235142.3301296751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9222.8626108962344</v>
      </c>
      <c r="L530" s="444">
        <f t="shared" ca="1" si="54"/>
        <v>2222709.8892259924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2222709.8892259924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9171.060773797557</v>
      </c>
      <c r="L531" s="444">
        <f t="shared" ca="1" si="54"/>
        <v>2210225.6464852109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2210225.6464852109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9119.0430957109675</v>
      </c>
      <c r="L532" s="444">
        <f t="shared" ca="1" si="54"/>
        <v>2197689.3860663432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2197689.3860663432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9066.8086772990173</v>
      </c>
      <c r="L533" s="444">
        <f t="shared" ca="1" si="54"/>
        <v>2185100.8912290633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2185100.8912290633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9014.3566154770178</v>
      </c>
      <c r="L534" s="444">
        <f t="shared" ca="1" si="54"/>
        <v>2172459.9443299617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2172459.9443299617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8961.6860033974281</v>
      </c>
      <c r="L535" s="444">
        <f t="shared" ca="1" si="54"/>
        <v>2159766.32681878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2159766.32681878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8908.7959304341712</v>
      </c>
      <c r="L536" s="444">
        <f t="shared" ca="1" si="54"/>
        <v>2147019.8192346352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2147019.8192346352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8855.6854821669021</v>
      </c>
      <c r="L537" s="444">
        <f t="shared" ca="1" si="54"/>
        <v>2134220.2012022231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2134220.2012022231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8802.3537403651844</v>
      </c>
      <c r="L538" s="444">
        <f t="shared" ca="1" si="54"/>
        <v>2121367.2514280095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2121367.2514280095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8748.7997829726282</v>
      </c>
      <c r="L539" s="444">
        <f t="shared" ca="1" si="54"/>
        <v>2108460.7476964034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2108460.7476964034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8695.0226840909363</v>
      </c>
      <c r="L540" s="444">
        <f t="shared" ca="1" si="54"/>
        <v>2095500.4668659156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2095500.4668659156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8641.0215139639022</v>
      </c>
      <c r="L541" s="444">
        <f t="shared" ca="1" si="54"/>
        <v>2082486.1848653005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2082486.1848653005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8586.7953389613394</v>
      </c>
      <c r="L542" s="444">
        <f t="shared" ca="1" si="54"/>
        <v>2069417.676689683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2069417.676689683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8532.3432215629346</v>
      </c>
      <c r="L543" s="444">
        <f t="shared" ca="1" si="54"/>
        <v>2056294.7163966671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2056294.7163966671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8477.6642203420342</v>
      </c>
      <c r="L544" s="444">
        <f t="shared" ca="1" si="54"/>
        <v>2043117.0771024302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2043117.0771024302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8422.7573899493818</v>
      </c>
      <c r="L545" s="444">
        <f t="shared" ca="1" si="54"/>
        <v>2029884.5309778007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2029884.5309778007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8367.6217810967573</v>
      </c>
      <c r="L546" s="444">
        <f t="shared" ca="1" si="54"/>
        <v>2016596.8492443187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2016596.8492443187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8312.2564405405828</v>
      </c>
      <c r="L547" s="444">
        <f t="shared" ca="1" si="54"/>
        <v>2003253.8021702804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2003253.8021702804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8256.6604110654225</v>
      </c>
      <c r="L548" s="444">
        <f t="shared" ca="1" si="54"/>
        <v>1989855.159066767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1989855.159066767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8200.8327314674498</v>
      </c>
      <c r="L549" s="444">
        <f t="shared" ca="1" si="54"/>
        <v>1976400.6882836556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1976400.6882836556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8144.772436537819</v>
      </c>
      <c r="L550" s="444">
        <f t="shared" ca="1" si="54"/>
        <v>1962890.1572056145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1962890.1572056145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8088.4785570459808</v>
      </c>
      <c r="L551" s="444">
        <f t="shared" ca="1" si="54"/>
        <v>1949323.3322480817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1949323.3322480817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8031.9501197229283</v>
      </c>
      <c r="L552" s="444">
        <f t="shared" ca="1" si="54"/>
        <v>1935699.9788532257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1935699.9788532257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7975.1861472443616</v>
      </c>
      <c r="L553" s="444">
        <f t="shared" ca="1" si="54"/>
        <v>1922019.8614858913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1922019.8614858913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7918.1856582138007</v>
      </c>
      <c r="L554" s="444">
        <f t="shared" ca="1" si="54"/>
        <v>1908282.7436295263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1908282.7436295263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7860.947667145615</v>
      </c>
      <c r="L555" s="444">
        <f t="shared" ca="1" si="54"/>
        <v>1894488.3877820931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1894488.3877820931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7803.4711844479752</v>
      </c>
      <c r="L556" s="444">
        <f t="shared" ca="1" si="54"/>
        <v>1880636.5554519622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1880636.5554519622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7745.7552164057633</v>
      </c>
      <c r="L557" s="444">
        <f t="shared" ca="1" si="54"/>
        <v>1866727.007153789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1866727.007153789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7687.7987651633766</v>
      </c>
      <c r="L558" s="444">
        <f t="shared" ca="1" si="54"/>
        <v>1852759.5024043736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1852759.5024043736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7629.6008287074774</v>
      </c>
      <c r="L559" s="444">
        <f t="shared" ca="1" si="54"/>
        <v>1838733.7997185022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1838733.7997185022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7571.1604008496806</v>
      </c>
      <c r="L560" s="444">
        <f t="shared" ca="1" si="54"/>
        <v>1824649.6566047731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1824649.6566047731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7512.4764712091419</v>
      </c>
      <c r="L561" s="444">
        <f t="shared" ca="1" si="54"/>
        <v>1810506.8295614035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1810506.8295614035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7453.5480251951012</v>
      </c>
      <c r="L562" s="444">
        <f t="shared" ca="1" si="54"/>
        <v>1796305.0740720197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1796305.0740720197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7394.3740439893372</v>
      </c>
      <c r="L563" s="444">
        <f t="shared" ca="1" si="54"/>
        <v>1782044.14460143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1782044.14460143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7334.9535045285465</v>
      </c>
      <c r="L564" s="444">
        <f t="shared" ca="1" si="54"/>
        <v>1767723.7945913798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1767723.7945913798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7275.2853794866705</v>
      </c>
      <c r="L565" s="444">
        <f t="shared" ca="1" si="54"/>
        <v>1753343.7764562876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1753343.7764562876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7215.3686372571201</v>
      </c>
      <c r="L566" s="444">
        <f t="shared" ca="1" si="54"/>
        <v>1738903.8415789658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1738903.8415789658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7155.2022419349441</v>
      </c>
      <c r="L567" s="444">
        <f t="shared" ca="1" si="54"/>
        <v>1724403.7403063218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1724403.7403063218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7094.7851532989298</v>
      </c>
      <c r="L568" s="444">
        <f t="shared" ca="1" si="54"/>
        <v>1709843.2219450418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1709843.2219450418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7034.1163267935954</v>
      </c>
      <c r="L569" s="444">
        <f t="shared" ca="1" si="54"/>
        <v>1695222.0347572565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1695222.0347572565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6973.1947135111559</v>
      </c>
      <c r="L570" s="444">
        <f t="shared" ca="1" si="54"/>
        <v>1680539.9259561889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1680539.9259561889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6912.0192601733743</v>
      </c>
      <c r="L571" s="444">
        <f t="shared" ca="1" si="54"/>
        <v>1665796.6417017835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1665796.6417017835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6850.5889091133531</v>
      </c>
      <c r="L572" s="444">
        <f t="shared" ca="1" si="54"/>
        <v>1650991.927096318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1650991.927096318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6788.9025982572466</v>
      </c>
      <c r="L573" s="444">
        <f t="shared" ca="1" si="54"/>
        <v>1636125.5261799963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1636125.5261799963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6726.9592611059061</v>
      </c>
      <c r="L574" s="444">
        <f t="shared" ca="1" si="54"/>
        <v>1621197.1819265233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1621197.1819265233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6664.7578267164354</v>
      </c>
      <c r="L575" s="444">
        <f t="shared" ca="1" si="54"/>
        <v>1606206.6362386609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1606206.6362386609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6602.2972196836754</v>
      </c>
      <c r="L576" s="444">
        <f t="shared" ca="1" si="54"/>
        <v>1591153.6299437657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1591153.6299437657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6539.5763601216122</v>
      </c>
      <c r="L577" s="444">
        <f t="shared" ca="1" si="54"/>
        <v>1576037.9027893085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1576037.9027893085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6476.5941636447069</v>
      </c>
      <c r="L578" s="444">
        <f t="shared" ca="1" si="54"/>
        <v>1560859.1934383742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1560859.1934383742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6413.3495413491473</v>
      </c>
      <c r="L579" s="444">
        <f t="shared" ca="1" si="54"/>
        <v>1545617.2394651445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1545617.2394651445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6349.8413997940233</v>
      </c>
      <c r="L580" s="444">
        <f t="shared" ca="1" si="54"/>
        <v>1530311.7773503596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1530311.7773503596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6286.0686409824193</v>
      </c>
      <c r="L581" s="444">
        <f t="shared" ca="1" si="54"/>
        <v>1514942.5424767633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1514942.5424767633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6222.0301623424348</v>
      </c>
      <c r="L582" s="444">
        <f t="shared" ca="1" si="54"/>
        <v>1499509.2691245268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1499509.2691245268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6157.724856708116</v>
      </c>
      <c r="L583" s="444">
        <f t="shared" ca="1" si="54"/>
        <v>1484011.6904666561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1484011.6904666561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6093.1516123003221</v>
      </c>
      <c r="L584" s="444">
        <f t="shared" ca="1" si="54"/>
        <v>1468449.5385643777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1468449.5385643777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6028.3093127074953</v>
      </c>
      <c r="L585" s="444">
        <f t="shared" ca="1" si="54"/>
        <v>1452822.5443625064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1452822.5443625064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5963.1968368663647</v>
      </c>
      <c r="L586" s="444">
        <f t="shared" ca="1" si="54"/>
        <v>1437130.437684794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1437130.437684794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5897.8130590425626</v>
      </c>
      <c r="L587" s="444">
        <f t="shared" ca="1" si="54"/>
        <v>1421372.9472292578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1421372.9472292578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5832.1568488111625</v>
      </c>
      <c r="L588" s="444">
        <f t="shared" ca="1" si="54"/>
        <v>1405549.80056349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1405549.80056349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5766.2270710371295</v>
      </c>
      <c r="L589" s="444">
        <f t="shared" ca="1" si="54"/>
        <v>1389660.7241199482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1389660.7241199482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5700.022585855706</v>
      </c>
      <c r="L590" s="444">
        <f t="shared" ca="1" si="54"/>
        <v>1373705.4431912252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1373705.4431912252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5633.5422486526932</v>
      </c>
      <c r="L591" s="444">
        <f t="shared" ca="1" si="54"/>
        <v>1357683.6819252991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1357683.6819252991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5566.7849100446674</v>
      </c>
      <c r="L592" s="444">
        <f t="shared" ca="1" si="54"/>
        <v>1341595.1633207649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1341595.1633207649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5499.7494158591089</v>
      </c>
      <c r="L593" s="444">
        <f t="shared" ca="1" si="54"/>
        <v>1325439.6092220452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1325439.6092220452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5432.4346071144428</v>
      </c>
      <c r="L594" s="444">
        <f t="shared" ca="1" si="54"/>
        <v>1309216.7403145807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1309216.7403145807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5364.8393200000082</v>
      </c>
      <c r="L595" s="444">
        <f t="shared" ca="1" si="54"/>
        <v>1292926.2761200019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1292926.2761200019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5296.9623858559298</v>
      </c>
      <c r="L596" s="444">
        <f t="shared" ca="1" si="54"/>
        <v>1276567.9349912789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1276567.9349912789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5228.8026311529165</v>
      </c>
      <c r="L597" s="444">
        <f t="shared" ca="1" si="54"/>
        <v>1260141.4341078531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1260141.4341078531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5160.3588774719756</v>
      </c>
      <c r="L598" s="444">
        <f t="shared" ca="1" si="54"/>
        <v>1243646.4894707461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1243646.4894707461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5091.6299414840305</v>
      </c>
      <c r="L599" s="444">
        <f t="shared" ca="1" si="54"/>
        <v>1227082.8158976512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1227082.8158976512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5022.6146349294686</v>
      </c>
      <c r="L600" s="444">
        <f t="shared" ca="1" si="54"/>
        <v>1210450.1270180019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1210450.1270180019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4953.3117645975963</v>
      </c>
      <c r="L601" s="444">
        <f t="shared" ca="1" si="54"/>
        <v>1193748.1352680207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1193748.1352680207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4883.7201323060071</v>
      </c>
      <c r="L602" s="444">
        <f t="shared" ca="1" si="54"/>
        <v>1176976.5518857478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1176976.5518857478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4813.8385348798711</v>
      </c>
      <c r="L603" s="444">
        <f t="shared" ca="1" si="54"/>
        <v>1160135.0869060489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1160135.0869060489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4743.6657641311249</v>
      </c>
      <c r="L604" s="444">
        <f t="shared" ca="1" si="54"/>
        <v>1143223.4491556012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1143223.4491556012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4673.2006068375931</v>
      </c>
      <c r="L605" s="444">
        <f t="shared" ca="1" si="54"/>
        <v>1126241.34624786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1126241.34624786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4602.441844722005</v>
      </c>
      <c r="L606" s="444">
        <f t="shared" ca="1" si="54"/>
        <v>1109188.4845780032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1109188.4845780032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4531.3882544309345</v>
      </c>
      <c r="L607" s="444">
        <f t="shared" ca="1" si="54"/>
        <v>1092064.5693178552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1092064.5693178552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4460.0386075136512</v>
      </c>
      <c r="L608" s="444">
        <f t="shared" ca="1" si="54"/>
        <v>1074869.3044107901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1074869.3044107901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4388.3916704008798</v>
      </c>
      <c r="L609" s="444">
        <f t="shared" ca="1" si="54"/>
        <v>1057602.3925666122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1057602.3925666122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4316.4462043834719</v>
      </c>
      <c r="L610" s="444">
        <f t="shared" ca="1" si="54"/>
        <v>1040263.5352564169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1040263.5352564169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4244.2009655909924</v>
      </c>
      <c r="L611" s="444">
        <f t="shared" ca="1" si="54"/>
        <v>1022852.4327074292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1022852.4327074292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4171.6547049702094</v>
      </c>
      <c r="L612" s="444">
        <f t="shared" ca="1" si="54"/>
        <v>1005368.7838978205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1005368.7838978205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4098.8061682635071</v>
      </c>
      <c r="L613" s="444">
        <f t="shared" ca="1" si="54"/>
        <v>987812.28655150533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987812.28655150533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4025.6540959871936</v>
      </c>
      <c r="L614" s="444">
        <f t="shared" ca="1" si="54"/>
        <v>970182.63713291369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970182.63713291369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3952.1972234097288</v>
      </c>
      <c r="L615" s="444">
        <f t="shared" ca="1" si="54"/>
        <v>952479.53084174474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952479.53084174474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3878.4342805298579</v>
      </c>
      <c r="L616" s="444">
        <f t="shared" ca="1" si="54"/>
        <v>934702.66160769574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934702.66160769574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3804.3639920546539</v>
      </c>
      <c r="L617" s="444">
        <f t="shared" ca="1" si="54"/>
        <v>916851.7220851715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916851.7220851715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3729.9850773774697</v>
      </c>
      <c r="L618" s="444">
        <f t="shared" ca="1" si="54"/>
        <v>898926.40364797029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898926.40364797029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3655.2962505557985</v>
      </c>
      <c r="L619" s="444">
        <f t="shared" ca="1" si="54"/>
        <v>880926.39638394734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880926.39638394734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3580.2962202890358</v>
      </c>
      <c r="L620" s="444">
        <f t="shared" ca="1" si="54"/>
        <v>862851.38908965769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862851.38908965769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3504.9836898961612</v>
      </c>
      <c r="L621" s="444">
        <f t="shared" ca="1" si="54"/>
        <v>844701.06926497503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844701.06926497503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3429.3573572933174</v>
      </c>
      <c r="L622" s="444">
        <f t="shared" ca="1" si="54"/>
        <v>826475.12310768967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826475.12310768967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3353.415914971295</v>
      </c>
      <c r="L623" s="444">
        <f t="shared" ca="1" si="54"/>
        <v>808173.23550808209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808173.23550808209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3277.1580499729307</v>
      </c>
      <c r="L624" s="444">
        <f t="shared" ca="1" si="54"/>
        <v>789795.09004347632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789795.09004347632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3200.5824438704062</v>
      </c>
      <c r="L625" s="444">
        <f t="shared" ca="1" si="54"/>
        <v>771340.36897276784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771340.36897276784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3123.6877727424539</v>
      </c>
      <c r="L626" s="444">
        <f t="shared" ca="1" si="54"/>
        <v>752808.75323093147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752808.75323093147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3046.4727071514694</v>
      </c>
      <c r="L627" s="444">
        <f t="shared" ca="1" si="54"/>
        <v>734199.92242350406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734199.92242350406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2968.9359121205216</v>
      </c>
      <c r="L628" s="444">
        <f t="shared" ca="1" si="54"/>
        <v>715513.55482104572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715513.55482104572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2891.076047110279</v>
      </c>
      <c r="L629" s="444">
        <f t="shared" ca="1" si="54"/>
        <v>696749.32735357725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696749.32735357725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2812.891765995827</v>
      </c>
      <c r="L630" s="444">
        <f t="shared" ca="1" si="54"/>
        <v>677906.9156049944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677906.9156049944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2734.3817170433981</v>
      </c>
      <c r="L631" s="444">
        <f t="shared" ca="1" si="54"/>
        <v>658985.9938074589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658985.9938074589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2655.5445428870007</v>
      </c>
      <c r="L632" s="444">
        <f t="shared" ca="1" si="54"/>
        <v>639986.23483576719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639986.23483576719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2576.3788805049512</v>
      </c>
      <c r="L633" s="444">
        <f t="shared" ca="1" si="54"/>
        <v>620907.31020169333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620907.31020169333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2496.8833611963105</v>
      </c>
      <c r="L634" s="444">
        <f t="shared" ca="1" si="54"/>
        <v>601748.89004831074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601748.89004831074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2417.0566105572166</v>
      </c>
      <c r="L635" s="444">
        <f t="shared" ca="1" si="54"/>
        <v>582510.64314428926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582510.64314428926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2336.8972484571268</v>
      </c>
      <c r="L636" s="444">
        <f t="shared" ca="1" si="54"/>
        <v>563192.23687816749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563192.23687816749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2256.4038890149532</v>
      </c>
      <c r="L637" s="444">
        <f t="shared" ca="1" si="54"/>
        <v>543793.33725260373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543793.33725260373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2175.5751405751039</v>
      </c>
      <c r="L638" s="444">
        <f t="shared" ca="1" si="54"/>
        <v>524313.60887860006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524313.60887860006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2094.4096056834219</v>
      </c>
      <c r="L639" s="444">
        <f t="shared" ca="1" si="54"/>
        <v>504752.71496970468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504752.71496970468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2012.9058810630247</v>
      </c>
      <c r="L640" s="444">
        <f t="shared" ca="1" si="54"/>
        <v>485110.31733618892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485110.31733618892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1931.0625575900422</v>
      </c>
      <c r="L641" s="444">
        <f t="shared" ca="1" si="54"/>
        <v>465386.07637920015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465386.07637920015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1848.8782202692555</v>
      </c>
      <c r="L642" s="444">
        <f t="shared" ca="1" si="54"/>
        <v>445579.65108489065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445579.65108489065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1766.3514482096327</v>
      </c>
      <c r="L643" s="444">
        <f t="shared" ca="1" si="54"/>
        <v>425690.69901852147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425690.69901852147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1683.4808145997611</v>
      </c>
      <c r="L644" s="444">
        <f t="shared" ca="1" si="54"/>
        <v>405718.87631854246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405718.87631854246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1600.2648866831819</v>
      </c>
      <c r="L645" s="444">
        <f t="shared" ca="1" si="54"/>
        <v>385663.83769064688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385663.83769064688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1516.7022257336171</v>
      </c>
      <c r="L646" s="444">
        <f t="shared" ca="1" si="54"/>
        <v>365525.2364018017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365525.2364018017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1432.7913870300954</v>
      </c>
      <c r="L647" s="444">
        <f t="shared" ca="1" si="54"/>
        <v>345302.72427425301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345302.72427425301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1348.530919831976</v>
      </c>
      <c r="L648" s="444">
        <f t="shared" ca="1" si="54"/>
        <v>324995.95167950622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324995.95167950622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1263.9193673538643</v>
      </c>
      <c r="L649" s="444">
        <f t="shared" ca="1" si="54"/>
        <v>304604.56753228127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304604.56753228127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1178.9552667404271</v>
      </c>
      <c r="L650" s="444">
        <f t="shared" ca="1" si="54"/>
        <v>284128.21928444289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284128.21928444289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1093.6371490411004</v>
      </c>
      <c r="L651" s="444">
        <f t="shared" ca="1" si="54"/>
        <v>263566.55291890522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263566.55291890522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1007.9635391846936</v>
      </c>
      <c r="L652" s="444">
        <f t="shared" ca="1" si="54"/>
        <v>242919.21294351111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242919.21294351111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921.93295595388463</v>
      </c>
      <c r="L653" s="444">
        <f t="shared" ca="1" si="54"/>
        <v>222185.8423848862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222185.8423848862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835.54391195961421</v>
      </c>
      <c r="L654" s="444">
        <f t="shared" ca="1" si="54"/>
        <v>201366.08278226704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201366.08278226704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748.7949136153677</v>
      </c>
      <c r="L655" s="444">
        <f t="shared" ca="1" si="54"/>
        <v>180459.57418130361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180459.57418130361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661.68446111135347</v>
      </c>
      <c r="L656" s="444">
        <f t="shared" ca="1" si="54"/>
        <v>159465.95512783618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159465.95512783618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574.21104838857241</v>
      </c>
      <c r="L657" s="444">
        <f t="shared" ca="1" si="54"/>
        <v>138384.86266164595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138384.86266164595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486.37316311277988</v>
      </c>
      <c r="L658" s="444">
        <f t="shared" ca="1" si="54"/>
        <v>117215.93231017994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117215.93231017994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398.16928664833813</v>
      </c>
      <c r="L659" s="444">
        <f t="shared" ca="1" si="54"/>
        <v>95958.798082249486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95958.798082249486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309.59789403196123</v>
      </c>
      <c r="L660" s="444">
        <f t="shared" ca="1" si="54"/>
        <v>74613.092461702661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74613.092461702661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220.65745394634948</v>
      </c>
      <c r="L661" s="444">
        <f t="shared" ca="1" si="54"/>
        <v>53178.446401070221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53178.446401070221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131.3464286937143</v>
      </c>
      <c r="L662" s="444">
        <f t="shared" ca="1" si="54"/>
        <v>31654.48931518515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31654.48931518515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41.66327416919318</v>
      </c>
      <c r="L663" s="444">
        <f t="shared" ca="1" si="54"/>
        <v>10040.849074775557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10040.849074775557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-48.393560165846793</v>
      </c>
      <c r="L664" s="444">
        <f t="shared" ca="1" si="54"/>
        <v>-11662.847999969077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-11662.847999969077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-138.8256313106161</v>
      </c>
      <c r="L665" s="444">
        <f t="shared" ca="1" si="54"/>
        <v>-33456.97714585848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-33456.97714585848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-229.63450275182191</v>
      </c>
      <c r="L666" s="444">
        <f t="shared" ca="1" si="54"/>
        <v>-55341.915163189093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-55341.915163189093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-320.82174449069947</v>
      </c>
      <c r="L667" s="444">
        <f t="shared" ca="1" si="54"/>
        <v>-77318.040422258578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-77318.040422258578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-412.3889330701557</v>
      </c>
      <c r="L668" s="444">
        <f t="shared" ca="1" si="54"/>
        <v>-99385.732869907515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-99385.732869907515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-504.33765160202626</v>
      </c>
      <c r="L669" s="444">
        <f t="shared" ca="1" si="54"/>
        <v>-121545.37403608832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-121545.37403608832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-596.66948979444624</v>
      </c>
      <c r="L670" s="444">
        <f t="shared" ca="1" si="54"/>
        <v>-143797.34704046155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-143797.34704046155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-689.38604397933477</v>
      </c>
      <c r="L671" s="444">
        <f t="shared" ca="1" si="54"/>
        <v>-166142.03659901966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-166142.03659901966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-782.48891713999353</v>
      </c>
      <c r="L672" s="444">
        <f t="shared" ca="1" si="54"/>
        <v>-188579.82903073844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-188579.82903073844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-875.97971893882175</v>
      </c>
      <c r="L673" s="444">
        <f t="shared" ca="1" si="54"/>
        <v>-211111.11226425605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-211111.11226425605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-969.86006574514522</v>
      </c>
      <c r="L674" s="444">
        <f t="shared" ca="1" si="54"/>
        <v>-233736.27584457997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-233736.27584457997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-1064.1315806631617</v>
      </c>
      <c r="L675" s="444">
        <f t="shared" ca="1" si="54"/>
        <v>-256455.71093982193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-256455.71093982193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-1158.7958935600032</v>
      </c>
      <c r="L676" s="444">
        <f t="shared" ca="1" si="54"/>
        <v>-279269.81034796074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-279269.81034796074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-1253.8546410939148</v>
      </c>
      <c r="L677" s="444">
        <f t="shared" ca="1" si="54"/>
        <v>-302178.96850363346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-302178.96850363346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-1349.309466742551</v>
      </c>
      <c r="L678" s="444">
        <f t="shared" ca="1" si="54"/>
        <v>-325183.5814849548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-325183.5814849548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-1445.16202083139</v>
      </c>
      <c r="L679" s="444">
        <f t="shared" ca="1" si="54"/>
        <v>-348284.04702036496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-348284.04702036496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-1541.4139605622656</v>
      </c>
      <c r="L680" s="444">
        <f t="shared" ca="1" si="54"/>
        <v>-371480.76449550601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-371480.76449550601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-1638.0669500420199</v>
      </c>
      <c r="L681" s="444">
        <f t="shared" ca="1" si="54"/>
        <v>-394774.13496012683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-394774.13496012683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-1735.1226603112734</v>
      </c>
      <c r="L682" s="444">
        <f t="shared" ca="1" si="54"/>
        <v>-418164.56113501691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-418164.56113501691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-1832.5827693733154</v>
      </c>
      <c r="L683" s="444">
        <f t="shared" ca="1" si="54"/>
        <v>-441652.44741896901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-441652.44741896901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-1930.4489622231158</v>
      </c>
      <c r="L684" s="444">
        <f t="shared" ca="1" si="54"/>
        <v>-465238.19989577093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-465238.19989577093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-2028.7229308764574</v>
      </c>
      <c r="L685" s="444">
        <f t="shared" ca="1" si="54"/>
        <v>-488922.2263412262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-488922.2263412262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-2127.4063743991874</v>
      </c>
      <c r="L686" s="444">
        <f t="shared" ca="1" si="54"/>
        <v>-512704.93623020418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-512704.93623020418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-2226.5009989365954</v>
      </c>
      <c r="L687" s="444">
        <f t="shared" ca="1" si="54"/>
        <v>-536586.74074371951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-536586.74074371951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-2326.0085177429096</v>
      </c>
      <c r="L688" s="444">
        <f t="shared" ca="1" si="54"/>
        <v>-560568.05277604121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-560568.05277604121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-2425.9306512109169</v>
      </c>
      <c r="L689" s="444">
        <f t="shared" ca="1" si="54"/>
        <v>-584649.286941831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-584649.286941831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-2526.2691269017078</v>
      </c>
      <c r="L690" s="444">
        <f t="shared" ca="1" si="54"/>
        <v>-608830.8595833116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-608830.8595833116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-2627.0256795745431</v>
      </c>
      <c r="L691" s="444">
        <f t="shared" ca="1" si="54"/>
        <v>-633113.18877746491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-633113.18877746491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-2728.2020512168488</v>
      </c>
      <c r="L692" s="444">
        <f t="shared" ca="1" si="54"/>
        <v>-657496.69434326061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-657496.69434326061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-2829.7999910743306</v>
      </c>
      <c r="L693" s="444">
        <f t="shared" ca="1" si="54"/>
        <v>-681981.7978489137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-681981.7978489137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-2931.8212556812186</v>
      </c>
      <c r="L694" s="444">
        <f t="shared" ca="1" si="54"/>
        <v>-706568.92261917365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-706568.92261917365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-3034.2676088906351</v>
      </c>
      <c r="L695" s="444">
        <f t="shared" ca="1" si="54"/>
        <v>-731258.49374264304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-731258.49374264304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-3137.1408219050909</v>
      </c>
      <c r="L696" s="444">
        <f t="shared" ca="1" si="54"/>
        <v>-756050.93807912688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-756050.93807912688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-3240.4426733071073</v>
      </c>
      <c r="L697" s="444">
        <f t="shared" ca="1" si="54"/>
        <v>-780946.68426701287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-780946.68426701287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-3344.1749490899656</v>
      </c>
      <c r="L698" s="444">
        <f t="shared" ca="1" si="54"/>
        <v>-805946.16273068171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-805946.16273068171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-3448.3394426885857</v>
      </c>
      <c r="L699" s="444">
        <f t="shared" ca="1" si="54"/>
        <v>-831049.80568794918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-831049.80568794918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-3552.9379550105327</v>
      </c>
      <c r="L700" s="444">
        <f t="shared" ca="1" si="54"/>
        <v>-856258.04715753847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-856258.04715753847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-3657.9722944671548</v>
      </c>
      <c r="L701" s="444">
        <f t="shared" ca="1" si="54"/>
        <v>-881571.32296658435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-881571.32296658435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-3763.4442770048463</v>
      </c>
      <c r="L702" s="444">
        <f t="shared" ca="1" si="54"/>
        <v>-906990.07075816789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-906990.07075816789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-3869.3557261364454</v>
      </c>
      <c r="L703" s="444">
        <f t="shared" ca="1" si="54"/>
        <v>-932514.72999888321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-932514.72999888321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-3975.708472972758</v>
      </c>
      <c r="L704" s="444">
        <f t="shared" ca="1" si="54"/>
        <v>-958145.74198643467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-958145.74198643467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-4082.5043562542228</v>
      </c>
      <c r="L705" s="444">
        <f t="shared" ca="1" si="54"/>
        <v>-983883.54985726776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-983883.54985726776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-4189.745222382694</v>
      </c>
      <c r="L706" s="444">
        <f t="shared" ca="1" si="54"/>
        <v>-1009728.5985942292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-1009728.5985942292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-4297.4329254533668</v>
      </c>
      <c r="L707" s="444">
        <f t="shared" ca="1" si="54"/>
        <v>-1035681.3350342615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-1035681.3350342615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-4405.5693272868348</v>
      </c>
      <c r="L708" s="444">
        <f t="shared" ca="1" si="54"/>
        <v>-1061742.2078761272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-1061742.2078761272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-4514.1562974612752</v>
      </c>
      <c r="L709" s="444">
        <f t="shared" ca="1" si="54"/>
        <v>-1087911.6676881674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-1087911.6676881674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-4623.1957133447759</v>
      </c>
      <c r="L710" s="444">
        <f t="shared" ca="1" si="54"/>
        <v>-1114190.166916091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-1114190.166916091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-4732.6894601277909</v>
      </c>
      <c r="L711" s="444">
        <f t="shared" ca="1" si="54"/>
        <v>-1140578.1598907977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-1140578.1598907977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-4842.6394308557356</v>
      </c>
      <c r="L712" s="444">
        <f t="shared" ca="1" si="54"/>
        <v>-1167076.1028362322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-1167076.1028362322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-4953.0475264617126</v>
      </c>
      <c r="L713" s="444">
        <f t="shared" ca="1" si="54"/>
        <v>-1193684.4538772728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-1193684.4538772728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-5063.915655799382</v>
      </c>
      <c r="L714" s="444">
        <f t="shared" ca="1" si="54"/>
        <v>-1220403.6730476511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-1220403.6730476511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-5175.2457356759578</v>
      </c>
      <c r="L715" s="444">
        <f t="shared" ca="1" si="54"/>
        <v>-1247234.2222979059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-1247234.2222979059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-5287.0396908853536</v>
      </c>
      <c r="L716" s="444">
        <f t="shared" ca="1" si="54"/>
        <v>-1274176.5655033702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-1274176.5655033702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-5399.2994542414544</v>
      </c>
      <c r="L717" s="444">
        <f t="shared" ca="1" si="54"/>
        <v>-1301231.1684721906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-1301231.1684721906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-5512.0269666115391</v>
      </c>
      <c r="L718" s="444">
        <f t="shared" ca="1" si="54"/>
        <v>-1328398.4989533811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-1328398.4989533811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-5625.2241769498332</v>
      </c>
      <c r="L719" s="444">
        <f t="shared" ca="1" si="54"/>
        <v>-1355679.0266449098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-1355679.0266449098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-5738.8930423312022</v>
      </c>
      <c r="L720" s="444">
        <f t="shared" ca="1" si="54"/>
        <v>-1383073.2232018197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-1383073.2232018197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-5853.0355279849937</v>
      </c>
      <c r="L721" s="444">
        <f t="shared" ca="1" si="54"/>
        <v>-1410581.5622443836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-1410581.5622443836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-5967.6536073290099</v>
      </c>
      <c r="L722" s="444">
        <f t="shared" ca="1" si="54"/>
        <v>-1438204.5193662916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-1438204.5193662916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-6082.7492620036264</v>
      </c>
      <c r="L723" s="444">
        <f t="shared" ca="1" si="54"/>
        <v>-1465942.5721428741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-1465942.5721428741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-6198.3244819060537</v>
      </c>
      <c r="L724" s="444">
        <f t="shared" ca="1" si="54"/>
        <v>-1493796.2001393591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-1493796.2001393591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-6314.3812652247416</v>
      </c>
      <c r="L725" s="444">
        <f t="shared" ca="1" si="54"/>
        <v>-1521765.8849191626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-1521765.8849191626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-6430.9216184739225</v>
      </c>
      <c r="L726" s="444">
        <f t="shared" ca="1" si="54"/>
        <v>-1549852.1100522154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-1549852.1100522154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-6547.9475565283092</v>
      </c>
      <c r="L727" s="444">
        <f t="shared" ca="1" si="54"/>
        <v>-1578055.3611233225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-1578055.3611233225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-6665.4611026579223</v>
      </c>
      <c r="L728" s="444">
        <f t="shared" ca="1" si="54"/>
        <v>-1606376.1257405593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-1606376.1257405593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-6783.4642885630756</v>
      </c>
      <c r="L729" s="444">
        <f t="shared" ca="1" si="54"/>
        <v>-1634814.8935437012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-1634814.8935437012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-6901.9591544094992</v>
      </c>
      <c r="L730" s="444">
        <f t="shared" ca="1" si="54"/>
        <v>-1663372.1562126896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-1663372.1562126896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-7020.9477488636185</v>
      </c>
      <c r="L731" s="444">
        <f t="shared" ca="1" si="54"/>
        <v>-1692048.407476132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-1692048.407476132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-7140.4321291279621</v>
      </c>
      <c r="L732" s="444">
        <f t="shared" ca="1" si="54"/>
        <v>-1720844.1431198388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-1720844.1431198388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-7260.4143609767398</v>
      </c>
      <c r="L733" s="444">
        <f t="shared" ca="1" si="54"/>
        <v>-1749759.8609953944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-1749759.8609953944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-7380.8965187915537</v>
      </c>
      <c r="L734" s="444">
        <f t="shared" ca="1" si="54"/>
        <v>-1778796.0610287648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-1778796.0610287648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-7501.8806855972653</v>
      </c>
      <c r="L735" s="444">
        <f t="shared" ca="1" si="54"/>
        <v>-1807953.2452289409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-1807953.2452289409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-7623.368953098</v>
      </c>
      <c r="L736" s="444">
        <f t="shared" ca="1" si="54"/>
        <v>-1837231.9176966178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-1837231.9176966178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-7745.3634217133194</v>
      </c>
      <c r="L737" s="444">
        <f t="shared" ca="1" si="54"/>
        <v>-1866632.5846329099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-1866632.5846329099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-7867.866200614536</v>
      </c>
      <c r="L738" s="444">
        <f t="shared" ca="1" si="54"/>
        <v>-1896155.7543481032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-1896155.7543481032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-7990.8794077611747</v>
      </c>
      <c r="L739" s="444">
        <f t="shared" ca="1" si="54"/>
        <v>-1925801.9372704432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-1925801.9372704432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-8114.4051699375905</v>
      </c>
      <c r="L740" s="444">
        <f t="shared" ca="1" si="54"/>
        <v>-1955571.6459549596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-1955571.6459549596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-8238.4456227897426</v>
      </c>
      <c r="L741" s="444">
        <f t="shared" ca="1" si="54"/>
        <v>-1985465.3950923281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-1985465.3950923281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-8363.0029108621129</v>
      </c>
      <c r="L742" s="444">
        <f t="shared" ca="1" si="54"/>
        <v>-2015483.7015177691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-2015483.7015177691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-8488.0791876347848</v>
      </c>
      <c r="L743" s="444">
        <f t="shared" ca="1" si="54"/>
        <v>-2045627.0842199828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-2045627.0842199828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-8613.6766155606747</v>
      </c>
      <c r="L744" s="444">
        <f t="shared" ca="1" si="54"/>
        <v>-2075896.0643501224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-2075896.0643501224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-8739.7973661029209</v>
      </c>
      <c r="L745" s="444">
        <f t="shared" ca="1" si="54"/>
        <v>-2106291.1652308037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-2106291.1652308037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-8866.4436197724262</v>
      </c>
      <c r="L746" s="444">
        <f t="shared" ca="1" si="54"/>
        <v>-2136812.9123651548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-2136812.9123651548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-8993.6175661655561</v>
      </c>
      <c r="L747" s="444">
        <f t="shared" ca="1" si="54"/>
        <v>-2167461.8334458992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-2167461.8334458992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-9121.3214040019921</v>
      </c>
      <c r="L748" s="444">
        <f t="shared" ca="1" si="54"/>
        <v>-2198238.4583644802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-2198238.4583644802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-9249.5573411627465</v>
      </c>
      <c r="L749" s="444">
        <f t="shared" ca="1" si="54"/>
        <v>-2229143.3192202216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-2229143.3192202216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-9378.3275947283346</v>
      </c>
      <c r="L750" s="444">
        <f t="shared" ca="1" si="54"/>
        <v>-2260176.9503295287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-2260176.9503295287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-9507.6343910171145</v>
      </c>
      <c r="L751" s="444">
        <f t="shared" ca="1" si="54"/>
        <v>-2291339.8882351248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-2291339.8882351248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-9637.4799656237647</v>
      </c>
      <c r="L752" s="444">
        <f t="shared" ca="1" si="54"/>
        <v>-2322632.6717153275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-2322632.6717153275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-9767.8665634579429</v>
      </c>
      <c r="L753" s="444">
        <f t="shared" ca="1" si="54"/>
        <v>-2354055.8417933644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-2354055.8417933644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-9898.7964387830962</v>
      </c>
      <c r="L754" s="444">
        <f t="shared" ca="1" si="54"/>
        <v>-2385609.9417467262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-2385609.9417467262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-10030.271855255438</v>
      </c>
      <c r="L755" s="444">
        <f t="shared" ca="1" si="54"/>
        <v>-2417295.5171165606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-2417295.5171165606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-10162.29508596308</v>
      </c>
      <c r="L756" s="444">
        <f t="shared" ca="1" si="54"/>
        <v>-2449113.1157171023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-2449113.1157171023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-10294.868413465338</v>
      </c>
      <c r="L757" s="444">
        <f t="shared" ca="1" si="54"/>
        <v>-2481063.2876451467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-2481063.2876451467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-10427.99412983219</v>
      </c>
      <c r="L758" s="444">
        <f t="shared" ca="1" si="54"/>
        <v>-2513146.5852895579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-2513146.5852895579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-10561.674536683902</v>
      </c>
      <c r="L759" s="444">
        <f t="shared" ca="1" si="54"/>
        <v>-2545363.5633408208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-2545363.5633408208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-10695.911945230831</v>
      </c>
      <c r="L760" s="444">
        <f t="shared" ca="1" si="54"/>
        <v>-2577714.7788006305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-2577714.7788006305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-10830.708676313372</v>
      </c>
      <c r="L761" s="444">
        <f t="shared" ca="1" si="54"/>
        <v>-2610200.7909915228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-2610200.7909915228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-10966.06706044209</v>
      </c>
      <c r="L762" s="444">
        <f t="shared" ca="1" si="54"/>
        <v>-2642822.1615665439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-2642822.1615665439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-11101.98943783801</v>
      </c>
      <c r="L763" s="444">
        <f t="shared" ca="1" si="54"/>
        <v>-2675579.4545189608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-2675579.4545189608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-11238.478158473081</v>
      </c>
      <c r="L764" s="444">
        <f t="shared" ca="1" si="54"/>
        <v>-2708473.2361920127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-2708473.2361920127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-11375.535582110799</v>
      </c>
      <c r="L765" s="444">
        <f t="shared" ca="1" si="54"/>
        <v>-2741504.0752887023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-2741504.0752887023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-11513.164078347005</v>
      </c>
      <c r="L766" s="444">
        <f t="shared" ca="1" si="54"/>
        <v>-2774672.542881628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-2774672.542881628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-11651.366026650861</v>
      </c>
      <c r="L767" s="444">
        <f t="shared" ca="1" si="54"/>
        <v>-2807979.2124228575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-2807979.2124228575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-11790.143816405985</v>
      </c>
      <c r="L768" s="444">
        <f t="shared" ca="1" si="54"/>
        <v>-2841424.6597538423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-2841424.6597538423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-11929.499846951754</v>
      </c>
      <c r="L769" s="444">
        <f t="shared" ca="1" si="54"/>
        <v>-2875009.4631153727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-2875009.4631153727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-12069.436527624797</v>
      </c>
      <c r="L770" s="444">
        <f t="shared" ca="1" si="54"/>
        <v>-2908734.2031575763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-2908734.2031575763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-12209.956277800646</v>
      </c>
      <c r="L771" s="444">
        <f t="shared" ca="1" si="54"/>
        <v>-2942599.4629499558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-2942599.4629499558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-12351.06152693556</v>
      </c>
      <c r="L772" s="444">
        <f t="shared" ca="1" si="54"/>
        <v>-2976605.8279914702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-2976605.8279914702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-12492.754714608538</v>
      </c>
      <c r="L773" s="444">
        <f t="shared" ref="L773:L1027" ca="1" si="80">I773-J773+K773</f>
        <v>-3010753.8862206577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-3010753.8862206577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-12635.038290563485</v>
      </c>
      <c r="L774" s="444">
        <f t="shared" ca="1" si="80"/>
        <v>-3045044.2280258001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-3045044.2280258001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-12777.91471475158</v>
      </c>
      <c r="L775" s="444">
        <f t="shared" ca="1" si="80"/>
        <v>-3079477.4462551307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-3079477.4462551307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-12921.38645737379</v>
      </c>
      <c r="L776" s="444">
        <f t="shared" ca="1" si="80"/>
        <v>-3114054.1362270834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-3114054.1362270834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-13065.455998923593</v>
      </c>
      <c r="L777" s="444">
        <f t="shared" ca="1" si="80"/>
        <v>-3148774.8957405859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-3148774.8957405859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-13210.125830229852</v>
      </c>
      <c r="L778" s="444">
        <f t="shared" ca="1" si="80"/>
        <v>-3183640.3250853946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-3183640.3250853946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-13355.398452499889</v>
      </c>
      <c r="L779" s="444">
        <f t="shared" ca="1" si="80"/>
        <v>-3218651.0270524733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-3218651.0270524733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-13501.276377362718</v>
      </c>
      <c r="L780" s="444">
        <f t="shared" ca="1" si="80"/>
        <v>-3253807.6069444148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-3253807.6069444148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-13647.762126912474</v>
      </c>
      <c r="L781" s="444">
        <f t="shared" ca="1" si="80"/>
        <v>-3289110.672585906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-3289110.672585906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-13794.85823375202</v>
      </c>
      <c r="L782" s="444">
        <f t="shared" ca="1" si="80"/>
        <v>-3324560.834334237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-3324560.834334237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-13942.567241036732</v>
      </c>
      <c r="L783" s="444">
        <f t="shared" ca="1" si="80"/>
        <v>-3360158.7050898527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-3360158.7050898527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-14090.891702518464</v>
      </c>
      <c r="L784" s="444">
        <f t="shared" ca="1" si="80"/>
        <v>-3395904.9003069499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-3395904.9003069499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-14239.834182589702</v>
      </c>
      <c r="L785" s="444">
        <f t="shared" ca="1" si="80"/>
        <v>-3431800.0380041185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-3431800.0380041185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-14389.397256327904</v>
      </c>
      <c r="L786" s="444">
        <f t="shared" ca="1" si="80"/>
        <v>-3467844.7387750251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-3467844.7387750251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-14539.583509540016</v>
      </c>
      <c r="L787" s="444">
        <f t="shared" ca="1" si="80"/>
        <v>-3504039.6257991442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-3504039.6257991442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-14690.395538807179</v>
      </c>
      <c r="L788" s="444">
        <f t="shared" ca="1" si="80"/>
        <v>-3540385.3248525304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-3540385.3248525304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-14841.83595152962</v>
      </c>
      <c r="L789" s="444">
        <f t="shared" ca="1" si="80"/>
        <v>-3576882.4643186387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-3576882.4643186387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-14993.90736597174</v>
      </c>
      <c r="L790" s="444">
        <f t="shared" ca="1" si="80"/>
        <v>-3613531.6751991892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-3613531.6751991892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-15146.612411307369</v>
      </c>
      <c r="L791" s="444">
        <f t="shared" ca="1" si="80"/>
        <v>-3650333.5911250752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-3650333.5911250752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-15299.953727665223</v>
      </c>
      <c r="L792" s="444">
        <f t="shared" ca="1" si="80"/>
        <v>-3687288.8483673194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-3687288.8483673194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-15453.933966174576</v>
      </c>
      <c r="L793" s="444">
        <f t="shared" ca="1" si="80"/>
        <v>-3724398.085848073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-3724398.085848073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-15608.55578901105</v>
      </c>
      <c r="L794" s="444">
        <f t="shared" ca="1" si="80"/>
        <v>-3761661.9451516629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-3761661.9451516629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-15763.821869442674</v>
      </c>
      <c r="L795" s="444">
        <f t="shared" ca="1" si="80"/>
        <v>-3799081.0705356845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-3799081.0705356845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-15919.734891876096</v>
      </c>
      <c r="L796" s="444">
        <f t="shared" ca="1" si="80"/>
        <v>-3836656.1089421394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-3836656.1089421394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-16076.297551902993</v>
      </c>
      <c r="L797" s="444">
        <f t="shared" ca="1" si="80"/>
        <v>-3874387.7100086212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-3874387.7100086212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-16233.512556346666</v>
      </c>
      <c r="L798" s="444">
        <f t="shared" ca="1" si="80"/>
        <v>-3912276.5260795467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-3912276.5260795467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-16391.382623308855</v>
      </c>
      <c r="L799" s="444">
        <f t="shared" ca="1" si="80"/>
        <v>-3950323.2122174343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-3950323.2122174343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-16549.910482216721</v>
      </c>
      <c r="L800" s="444">
        <f t="shared" ca="1" si="80"/>
        <v>-3988528.4262142298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-3988528.4262142298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-16709.098873870036</v>
      </c>
      <c r="L801" s="444">
        <f t="shared" ca="1" si="80"/>
        <v>-4026892.8286026786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-4026892.8286026786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-16868.950550488575</v>
      </c>
      <c r="L802" s="444">
        <f t="shared" ca="1" si="80"/>
        <v>-4065417.0826677461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-4065417.0826677461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-17029.468275759686</v>
      </c>
      <c r="L803" s="444">
        <f t="shared" ca="1" si="80"/>
        <v>-4104101.8544580848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-4104101.8544580848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-17190.654824886096</v>
      </c>
      <c r="L804" s="444">
        <f t="shared" ca="1" si="80"/>
        <v>-4142947.8127975496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-4142947.8127975496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-17352.512984633868</v>
      </c>
      <c r="L805" s="444">
        <f t="shared" ca="1" si="80"/>
        <v>-4181955.6292967624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-4181955.6292967624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-17515.045553380587</v>
      </c>
      <c r="L806" s="444">
        <f t="shared" ca="1" si="80"/>
        <v>-4221125.9783647219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-4221125.9783647219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-17678.255341163749</v>
      </c>
      <c r="L807" s="444">
        <f t="shared" ca="1" si="80"/>
        <v>-4260459.5372204641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-4260459.5372204641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-17842.145169729345</v>
      </c>
      <c r="L808" s="444">
        <f t="shared" ca="1" si="80"/>
        <v>-4299956.9859047718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-4299956.9859047718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-18006.717872580626</v>
      </c>
      <c r="L809" s="444">
        <f t="shared" ca="1" si="80"/>
        <v>-4339619.0072919307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-4339619.0072919307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-18171.976295027122</v>
      </c>
      <c r="L810" s="444">
        <f t="shared" ca="1" si="80"/>
        <v>-4379446.2871015361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-4379446.2871015361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-18337.923294233809</v>
      </c>
      <c r="L811" s="444">
        <f t="shared" ca="1" si="80"/>
        <v>-4419439.5139103485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-4419439.5139103485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-18504.561739270528</v>
      </c>
      <c r="L812" s="444">
        <f t="shared" ca="1" si="80"/>
        <v>-4459599.3791641975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-4459599.3791641975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-18671.894511161565</v>
      </c>
      <c r="L813" s="444">
        <f t="shared" ca="1" si="80"/>
        <v>-4499926.5771899372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-4499926.5771899372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-18839.924502935482</v>
      </c>
      <c r="L814" s="444">
        <f t="shared" ca="1" si="80"/>
        <v>-4540421.8052074509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-4540421.8052074509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-19008.654619675122</v>
      </c>
      <c r="L815" s="444">
        <f t="shared" ca="1" si="80"/>
        <v>-4581085.7633417044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-4581085.7633417044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-19178.087778567846</v>
      </c>
      <c r="L816" s="444">
        <f t="shared" ca="1" si="80"/>
        <v>-4621919.154634851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-4621919.154634851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-19348.226908955956</v>
      </c>
      <c r="L817" s="444">
        <f t="shared" ca="1" si="80"/>
        <v>-4662922.6850583851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-4662922.6850583851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-19519.074952387349</v>
      </c>
      <c r="L818" s="444">
        <f t="shared" ca="1" si="80"/>
        <v>-4704097.0635253508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-4704097.0635253508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-19690.634862666371</v>
      </c>
      <c r="L819" s="444">
        <f t="shared" ca="1" si="80"/>
        <v>-4745443.0019025952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-4745443.0019025952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-19862.90960590489</v>
      </c>
      <c r="L820" s="444">
        <f t="shared" ca="1" si="80"/>
        <v>-4786961.215023078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-4786961.215023078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-20035.902160573569</v>
      </c>
      <c r="L821" s="444">
        <f t="shared" ca="1" si="80"/>
        <v>-4828652.4206982302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-4828652.4206982302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-20209.615517553368</v>
      </c>
      <c r="L822" s="444">
        <f t="shared" ca="1" si="80"/>
        <v>-4870517.3397303615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-4870517.3397303615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-20384.052680187247</v>
      </c>
      <c r="L823" s="444">
        <f t="shared" ca="1" si="80"/>
        <v>-4912556.6959251268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-4912556.6959251268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-20559.216664332103</v>
      </c>
      <c r="L824" s="444">
        <f t="shared" ca="1" si="80"/>
        <v>-4954771.2161040371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-4954771.2161040371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-20735.110498410897</v>
      </c>
      <c r="L825" s="444">
        <f t="shared" ca="1" si="80"/>
        <v>-4997161.6301170262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-4997161.6301170262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-20911.737223465017</v>
      </c>
      <c r="L826" s="444">
        <f t="shared" ca="1" si="80"/>
        <v>-5039728.6708550695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-5039728.6708550695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-21089.099893206865</v>
      </c>
      <c r="L827" s="444">
        <f t="shared" ca="1" si="80"/>
        <v>-5082473.0742628546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-5082473.0742628546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-21267.201574072638</v>
      </c>
      <c r="L828" s="444">
        <f t="shared" ca="1" si="80"/>
        <v>-5125395.5793515053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-5125395.5793515053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-21446.04534527535</v>
      </c>
      <c r="L829" s="444">
        <f t="shared" ca="1" si="80"/>
        <v>-5168496.9282113593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-5168496.9282113593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-21625.634298858073</v>
      </c>
      <c r="L830" s="444">
        <f t="shared" ca="1" si="80"/>
        <v>-5211777.8660247959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-5211777.8660247959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-21805.971539747392</v>
      </c>
      <c r="L831" s="444">
        <f t="shared" ca="1" si="80"/>
        <v>-5255239.1410791213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-5255239.1410791213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-21987.06018580708</v>
      </c>
      <c r="L832" s="444">
        <f t="shared" ca="1" si="80"/>
        <v>-5298881.5047795065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-5298881.5047795065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-22168.90336789202</v>
      </c>
      <c r="L833" s="444">
        <f t="shared" ca="1" si="80"/>
        <v>-5342705.7116619768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-5342705.7116619768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-22351.504229902312</v>
      </c>
      <c r="L834" s="444">
        <f t="shared" ca="1" si="80"/>
        <v>-5386712.5194064574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-5386712.5194064574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-22534.865928837648</v>
      </c>
      <c r="L835" s="444">
        <f t="shared" ca="1" si="80"/>
        <v>-5430902.6888498738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-5430902.6888498738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-22718.991634851885</v>
      </c>
      <c r="L836" s="444">
        <f t="shared" ca="1" si="80"/>
        <v>-5475276.9839993045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-5475276.9839993045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-22903.884531307845</v>
      </c>
      <c r="L837" s="444">
        <f t="shared" ca="1" si="80"/>
        <v>-5519836.1720451908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-5519836.1720451908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-23089.547814832371</v>
      </c>
      <c r="L838" s="444">
        <f t="shared" ca="1" si="80"/>
        <v>-5564581.0233746013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-5564581.0233746013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-23275.984695371582</v>
      </c>
      <c r="L839" s="444">
        <f t="shared" ca="1" si="80"/>
        <v>-5609512.3115845509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-5609512.3115845509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-23463.198396246371</v>
      </c>
      <c r="L840" s="444">
        <f t="shared" ca="1" si="80"/>
        <v>-5654630.8134953752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-5654630.8134953752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-23651.19215420814</v>
      </c>
      <c r="L841" s="444">
        <f t="shared" ca="1" si="80"/>
        <v>-5699937.3091641618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-5699937.3091641618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-23839.969219494749</v>
      </c>
      <c r="L842" s="444">
        <f t="shared" ca="1" si="80"/>
        <v>-5745432.5818982348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-5745432.5818982348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-24029.532855886722</v>
      </c>
      <c r="L843" s="444">
        <f t="shared" ca="1" si="80"/>
        <v>-5791117.4182687001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-5791117.4182687001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-24219.88634076366</v>
      </c>
      <c r="L844" s="444">
        <f t="shared" ca="1" si="80"/>
        <v>-5836992.6081240419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-5836992.6081240419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-24411.032965160917</v>
      </c>
      <c r="L845" s="444">
        <f t="shared" ca="1" si="80"/>
        <v>-5883058.9446037812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-5883058.9446037812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-24602.976033826497</v>
      </c>
      <c r="L846" s="444">
        <f t="shared" ca="1" si="80"/>
        <v>-5929317.224152186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-5929317.224152186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-24795.718865278184</v>
      </c>
      <c r="L847" s="444">
        <f t="shared" ca="1" si="80"/>
        <v>-5975768.2465320425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-5975768.2465320425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-24989.264791860922</v>
      </c>
      <c r="L848" s="444">
        <f t="shared" ca="1" si="80"/>
        <v>-6022412.8148384821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-6022412.8148384821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-25183.617159804417</v>
      </c>
      <c r="L849" s="444">
        <f t="shared" ca="1" si="80"/>
        <v>-6069251.7355128648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-6069251.7355128648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-25378.779329281013</v>
      </c>
      <c r="L850" s="444">
        <f t="shared" ca="1" si="80"/>
        <v>-6116285.8183567245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-6116285.8183567245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-25574.754674463762</v>
      </c>
      <c r="L851" s="444">
        <f t="shared" ca="1" si="80"/>
        <v>-6163515.8765457664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-6163515.8765457664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-25771.546583584768</v>
      </c>
      <c r="L852" s="444">
        <f t="shared" ca="1" si="80"/>
        <v>-6210942.7266439293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-6210942.7266439293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-25969.158458993781</v>
      </c>
      <c r="L853" s="444">
        <f t="shared" ca="1" si="80"/>
        <v>-6258567.1886175014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-6258567.1886175014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-26167.593717216998</v>
      </c>
      <c r="L854" s="444">
        <f t="shared" ca="1" si="80"/>
        <v>-6306390.0858492972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-6306390.0858492972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-26366.855789016146</v>
      </c>
      <c r="L855" s="444">
        <f t="shared" ca="1" si="80"/>
        <v>-6354412.2451528916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-6354412.2451528916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-26566.948119447792</v>
      </c>
      <c r="L856" s="444">
        <f t="shared" ca="1" si="80"/>
        <v>-6402634.4967869176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-6402634.4967869176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-26767.874167922899</v>
      </c>
      <c r="L857" s="444">
        <f t="shared" ca="1" si="80"/>
        <v>-6451057.6744694188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-6451057.6744694188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-26969.637408266655</v>
      </c>
      <c r="L858" s="444">
        <f t="shared" ca="1" si="80"/>
        <v>-6499682.615392264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-6499682.615392264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-27172.241328778509</v>
      </c>
      <c r="L859" s="444">
        <f t="shared" ca="1" si="80"/>
        <v>-6548510.160235621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-6548510.160235621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-27375.689432292496</v>
      </c>
      <c r="L860" s="444">
        <f t="shared" ca="1" si="80"/>
        <v>-6597541.1531824917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-6597541.1531824917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-27579.985236237786</v>
      </c>
      <c r="L861" s="444">
        <f t="shared" ca="1" si="80"/>
        <v>-6646776.4419333078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-6646776.4419333078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-27785.132272699524</v>
      </c>
      <c r="L862" s="444">
        <f t="shared" ca="1" si="80"/>
        <v>-6696216.877720586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-6696216.877720586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-27991.134088479852</v>
      </c>
      <c r="L863" s="444">
        <f t="shared" ca="1" si="80"/>
        <v>-6745863.3153236443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-6745863.3153236443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-28197.994245159261</v>
      </c>
      <c r="L864" s="444">
        <f t="shared" ca="1" si="80"/>
        <v>-6795716.6130833821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-6795716.6130833821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-28405.716319158168</v>
      </c>
      <c r="L865" s="444">
        <f t="shared" ca="1" si="80"/>
        <v>-6845777.6329171183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-6845777.6329171183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-28614.303901798736</v>
      </c>
      <c r="L866" s="444">
        <f t="shared" ca="1" si="80"/>
        <v>-6896047.2403334957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-6896047.2403334957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-28823.760599366975</v>
      </c>
      <c r="L867" s="444">
        <f t="shared" ca="1" si="80"/>
        <v>-6946526.3044474414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-6946526.3044474414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-29034.090033175085</v>
      </c>
      <c r="L868" s="444">
        <f t="shared" ca="1" si="80"/>
        <v>-6997215.6979951952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-6997215.6979951952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-29245.295839624054</v>
      </c>
      <c r="L869" s="444">
        <f t="shared" ca="1" si="80"/>
        <v>-7048116.297349398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-7048116.297349398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-29457.381670266568</v>
      </c>
      <c r="L870" s="444">
        <f t="shared" ca="1" si="80"/>
        <v>-7099228.9825342428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-7099228.9825342428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-29670.351191870093</v>
      </c>
      <c r="L871" s="444">
        <f t="shared" ca="1" si="80"/>
        <v>-7150554.6372406911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-7150554.6372406911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-29884.208086480288</v>
      </c>
      <c r="L872" s="444">
        <f t="shared" ca="1" si="80"/>
        <v>-7202094.1488417499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-7202094.1488417499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-30098.956051484703</v>
      </c>
      <c r="L873" s="444">
        <f t="shared" ca="1" si="80"/>
        <v>-7253848.4084078129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-7253848.4084078129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-30314.598799676631</v>
      </c>
      <c r="L874" s="444">
        <f t="shared" ca="1" si="80"/>
        <v>-7305818.310722068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-7305818.310722068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-30531.140059319358</v>
      </c>
      <c r="L875" s="444">
        <f t="shared" ca="1" si="80"/>
        <v>-7358004.7542959657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-7358004.7542959657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-30748.583574210599</v>
      </c>
      <c r="L876" s="444">
        <f t="shared" ca="1" si="80"/>
        <v>-7410408.6413847543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-7410408.6413847543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-30966.933103747218</v>
      </c>
      <c r="L877" s="444">
        <f t="shared" ca="1" si="80"/>
        <v>-7463030.8780030804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-7463030.8780030804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-31186.192422990247</v>
      </c>
      <c r="L878" s="444">
        <f t="shared" ca="1" si="80"/>
        <v>-7515872.3739406494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-7515872.3739406494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-31406.365322730115</v>
      </c>
      <c r="L879" s="444">
        <f t="shared" ca="1" si="80"/>
        <v>-7568934.0427779583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-7568934.0427779583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-31627.455609552231</v>
      </c>
      <c r="L880" s="444">
        <f t="shared" ca="1" si="80"/>
        <v>-7622216.8019020893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-7622216.8019020893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-31849.467105902779</v>
      </c>
      <c r="L881" s="444">
        <f t="shared" ca="1" si="80"/>
        <v>-7675721.5725225704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-7675721.5725225704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-32072.403650154782</v>
      </c>
      <c r="L882" s="444">
        <f t="shared" ca="1" si="80"/>
        <v>-7729449.2796873031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-7729449.2796873031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-32296.26909667451</v>
      </c>
      <c r="L883" s="444">
        <f t="shared" ca="1" si="80"/>
        <v>-7783400.8522985559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-7783400.8522985559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-32521.06731588806</v>
      </c>
      <c r="L884" s="444">
        <f t="shared" ca="1" si="80"/>
        <v>-7837577.2231290219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-7837577.2231290219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-32746.802194348333</v>
      </c>
      <c r="L885" s="444">
        <f t="shared" ca="1" si="80"/>
        <v>-7891979.3288379489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-7891979.3288379489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-32973.477634802199</v>
      </c>
      <c r="L886" s="444">
        <f t="shared" ca="1" si="80"/>
        <v>-7946608.1099873297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-7946608.1099873297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-33201.097556257948</v>
      </c>
      <c r="L887" s="444">
        <f t="shared" ca="1" si="80"/>
        <v>-8001464.5110581657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-8001464.5110581657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-33429.665894053098</v>
      </c>
      <c r="L888" s="444">
        <f t="shared" ca="1" si="80"/>
        <v>-8056549.480466797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-8056549.480466797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-33659.186599922396</v>
      </c>
      <c r="L889" s="444">
        <f t="shared" ca="1" si="80"/>
        <v>-8111863.9705812978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-8111863.9705812978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-33889.663642066153</v>
      </c>
      <c r="L890" s="444">
        <f t="shared" ca="1" si="80"/>
        <v>-8167408.9377379427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-8167408.9377379427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-34121.101005218836</v>
      </c>
      <c r="L891" s="444">
        <f t="shared" ca="1" si="80"/>
        <v>-8223185.34225774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-8223185.34225774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-34353.502690717993</v>
      </c>
      <c r="L892" s="444">
        <f t="shared" ca="1" si="80"/>
        <v>-8279194.1484630359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-8279194.1484630359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-34586.872716573387</v>
      </c>
      <c r="L893" s="444">
        <f t="shared" ca="1" si="80"/>
        <v>-8335436.3246941874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-8335436.3246941874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-34821.215117536522</v>
      </c>
      <c r="L894" s="444">
        <f t="shared" ca="1" si="80"/>
        <v>-8391912.8433263022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-8391912.8433263022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-35056.53394517034</v>
      </c>
      <c r="L895" s="444">
        <f t="shared" ca="1" si="80"/>
        <v>-8448624.6807860527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-8448624.6807860527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-35292.833267919297</v>
      </c>
      <c r="L896" s="444">
        <f t="shared" ca="1" si="80"/>
        <v>-8505572.8175685517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-8505572.8175685517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-35530.117171179714</v>
      </c>
      <c r="L897" s="444">
        <f t="shared" ca="1" si="80"/>
        <v>-8562758.2382543106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-8562758.2382543106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-35768.389757370373</v>
      </c>
      <c r="L898" s="444">
        <f t="shared" ca="1" si="80"/>
        <v>-8620181.9315262605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-8620181.9315262605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-36007.655146003497</v>
      </c>
      <c r="L899" s="444">
        <f t="shared" ca="1" si="80"/>
        <v>-8677844.8901868425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-8677844.8901868425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-36247.917473755922</v>
      </c>
      <c r="L900" s="444">
        <f t="shared" ca="1" si="80"/>
        <v>-8735748.1111751776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-8735748.1111751776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-36489.180894540652</v>
      </c>
      <c r="L901" s="444">
        <f t="shared" ca="1" si="80"/>
        <v>-8793892.5955842976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-8793892.5955842976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-36731.44957957865</v>
      </c>
      <c r="L902" s="444">
        <f t="shared" ca="1" si="80"/>
        <v>-8852279.3486784548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-8852279.3486784548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-36974.727717470974</v>
      </c>
      <c r="L903" s="444">
        <f t="shared" ca="1" si="80"/>
        <v>-8910909.3799105044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-8910909.3799105044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-37219.019514271182</v>
      </c>
      <c r="L904" s="444">
        <f t="shared" ca="1" si="80"/>
        <v>-8969783.7029393557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-8969783.7029393557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-37464.329193558064</v>
      </c>
      <c r="L905" s="444">
        <f t="shared" ca="1" si="80"/>
        <v>-9028903.3356474936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-9028903.3356474936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-37710.660996508639</v>
      </c>
      <c r="L906" s="444">
        <f t="shared" ca="1" si="80"/>
        <v>-9088269.3001585808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-9088269.3001585808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-37958.019181971496</v>
      </c>
      <c r="L907" s="444">
        <f t="shared" ca="1" si="80"/>
        <v>-9147882.6228551324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-9147882.6228551324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-38206.408026540463</v>
      </c>
      <c r="L908" s="444">
        <f t="shared" ca="1" si="80"/>
        <v>-9207744.3343962524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-9207744.3343962524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-38455.831824628462</v>
      </c>
      <c r="L909" s="444">
        <f t="shared" ca="1" si="80"/>
        <v>-9267855.4697354604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-9267855.4697354604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-38706.29488854183</v>
      </c>
      <c r="L910" s="444">
        <f t="shared" ca="1" si="80"/>
        <v>-9328217.0681385808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-9328217.0681385808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-38957.801548554831</v>
      </c>
      <c r="L911" s="444">
        <f t="shared" ca="1" si="80"/>
        <v>-9388830.1732017156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-9388830.1732017156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-39210.356152984561</v>
      </c>
      <c r="L912" s="444">
        <f t="shared" ca="1" si="80"/>
        <v>-9449695.8328692801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-9449695.8328692801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-39463.963068266079</v>
      </c>
      <c r="L913" s="444">
        <f t="shared" ca="1" si="80"/>
        <v>-9510815.0994521249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-9510815.0994521249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-39718.626679027933</v>
      </c>
      <c r="L914" s="444">
        <f t="shared" ca="1" si="80"/>
        <v>-9572189.0296457317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-9572189.0296457317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-39974.351388167961</v>
      </c>
      <c r="L915" s="444">
        <f t="shared" ca="1" si="80"/>
        <v>-9633818.6845484786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-9633818.6845484786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-40231.14161692941</v>
      </c>
      <c r="L916" s="444">
        <f t="shared" ca="1" si="80"/>
        <v>-9695705.1296799872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-9695705.1296799872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-40489.001804977357</v>
      </c>
      <c r="L917" s="444">
        <f t="shared" ca="1" si="80"/>
        <v>-9757849.4349995442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-9757849.4349995442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-40747.936410475515</v>
      </c>
      <c r="L918" s="444">
        <f t="shared" ca="1" si="80"/>
        <v>-9820252.674924599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-9820252.674924599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-41007.949910163239</v>
      </c>
      <c r="L919" s="444">
        <f t="shared" ca="1" si="80"/>
        <v>-9882915.9283493422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-9882915.9283493422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-41269.046799433003</v>
      </c>
      <c r="L920" s="444">
        <f t="shared" ca="1" si="80"/>
        <v>-9945840.278663354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-9945840.278663354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-41531.231592408054</v>
      </c>
      <c r="L921" s="444">
        <f t="shared" ca="1" si="80"/>
        <v>-10009026.813770341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-10009026.813770341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-41794.5088220205</v>
      </c>
      <c r="L922" s="444">
        <f t="shared" ca="1" si="80"/>
        <v>-10072476.62610694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-10072476.62610694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-42058.883040089662</v>
      </c>
      <c r="L923" s="444">
        <f t="shared" ca="1" si="80"/>
        <v>-10136190.812661609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-10136190.812661609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-42324.358817400782</v>
      </c>
      <c r="L924" s="444">
        <f t="shared" ca="1" si="80"/>
        <v>-10200170.474993588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-10200170.474993588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-42590.940743784035</v>
      </c>
      <c r="L925" s="444">
        <f t="shared" ca="1" si="80"/>
        <v>-10264416.719251951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-10264416.719251951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-42858.633428193876</v>
      </c>
      <c r="L926" s="444">
        <f t="shared" ca="1" si="80"/>
        <v>-10328930.656194724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-10328930.656194724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-43127.441498788765</v>
      </c>
      <c r="L927" s="444">
        <f t="shared" ca="1" si="80"/>
        <v>-10393713.401208092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-10393713.401208092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-43397.369603011131</v>
      </c>
      <c r="L928" s="444">
        <f t="shared" ca="1" si="80"/>
        <v>-10458766.074325683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-10458766.074325683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-43668.422407667756</v>
      </c>
      <c r="L929" s="444">
        <f t="shared" ca="1" si="80"/>
        <v>-10524089.80024793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-10524089.80024793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-43940.604599010454</v>
      </c>
      <c r="L930" s="444">
        <f t="shared" ca="1" si="80"/>
        <v>-10589685.70836152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-10589685.70836152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-44213.920882817081</v>
      </c>
      <c r="L931" s="444">
        <f t="shared" ca="1" si="80"/>
        <v>-10655554.932758916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-10655554.932758916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-44488.375984472899</v>
      </c>
      <c r="L932" s="444">
        <f t="shared" ca="1" si="80"/>
        <v>-10721698.612257969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-10721698.612257969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-44763.974649052281</v>
      </c>
      <c r="L933" s="444">
        <f t="shared" ca="1" si="80"/>
        <v>-10788117.890421601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-10788117.890421601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-45040.721641400749</v>
      </c>
      <c r="L934" s="444">
        <f t="shared" ca="1" si="80"/>
        <v>-10854813.915577581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-10854813.915577581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-45318.621746217337</v>
      </c>
      <c r="L935" s="444">
        <f t="shared" ca="1" si="80"/>
        <v>-10921787.840838378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-10921787.840838378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-45597.679768137321</v>
      </c>
      <c r="L936" s="444">
        <f t="shared" ca="1" si="80"/>
        <v>-10989040.824121095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-10989040.824121095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-45877.900531815307</v>
      </c>
      <c r="L937" s="444">
        <f t="shared" ca="1" si="80"/>
        <v>-11056574.02816749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-11056574.02816749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-46159.288882008623</v>
      </c>
      <c r="L938" s="444">
        <f t="shared" ca="1" si="80"/>
        <v>-11124388.620564077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-11124388.620564077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-46441.849683661065</v>
      </c>
      <c r="L939" s="444">
        <f t="shared" ca="1" si="80"/>
        <v>-11192485.773762317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-11192485.773762317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-46725.587821987072</v>
      </c>
      <c r="L940" s="444">
        <f t="shared" ca="1" si="80"/>
        <v>-11260866.665098883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-11260866.665098883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-47010.508202556091</v>
      </c>
      <c r="L941" s="444">
        <f t="shared" ca="1" si="80"/>
        <v>-11329532.476816019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-11329532.476816019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-47296.615751377496</v>
      </c>
      <c r="L942" s="444">
        <f t="shared" ca="1" si="80"/>
        <v>-11398484.396081977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-11398484.396081977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-47583.915414985648</v>
      </c>
      <c r="L943" s="444">
        <f t="shared" ca="1" si="80"/>
        <v>-11467723.615011541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-11467723.615011541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-47872.412160525499</v>
      </c>
      <c r="L944" s="444">
        <f t="shared" ca="1" si="80"/>
        <v>-11537251.330686646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-11537251.330686646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-48162.110975838434</v>
      </c>
      <c r="L945" s="444">
        <f t="shared" ca="1" si="80"/>
        <v>-11607068.745177064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-11607068.745177064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-48453.016869548512</v>
      </c>
      <c r="L946" s="444">
        <f t="shared" ca="1" si="80"/>
        <v>-11677177.065561192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-11677177.065561192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-48745.13487114905</v>
      </c>
      <c r="L947" s="444">
        <f t="shared" ca="1" si="80"/>
        <v>-11747577.503946921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-11747577.503946921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-49038.470031089586</v>
      </c>
      <c r="L948" s="444">
        <f t="shared" ca="1" si="80"/>
        <v>-11818271.27749259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-11818271.27749259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-49333.027420863204</v>
      </c>
      <c r="L949" s="444">
        <f t="shared" ca="1" si="80"/>
        <v>-11889259.608428033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-11889259.608428033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-49628.812133094216</v>
      </c>
      <c r="L950" s="444">
        <f t="shared" ca="1" si="80"/>
        <v>-11960543.724075707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-11960543.724075707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-49925.829281626189</v>
      </c>
      <c r="L951" s="444">
        <f t="shared" ca="1" si="80"/>
        <v>-12032124.856871912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-12032124.856871912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-50224.084001610383</v>
      </c>
      <c r="L952" s="444">
        <f t="shared" ca="1" si="80"/>
        <v>-12104004.244388102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-12104004.244388102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-50523.581449594501</v>
      </c>
      <c r="L953" s="444">
        <f t="shared" ca="1" si="80"/>
        <v>-12176183.129352275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-12176183.129352275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-50824.326803611897</v>
      </c>
      <c r="L954" s="444">
        <f t="shared" ca="1" si="80"/>
        <v>-12248662.759670466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-12248662.759670466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-51126.325263271021</v>
      </c>
      <c r="L955" s="444">
        <f t="shared" ca="1" si="80"/>
        <v>-12321444.388448317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-12321444.388448317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-51429.582049845398</v>
      </c>
      <c r="L956" s="444">
        <f t="shared" ca="1" si="80"/>
        <v>-12394529.274012741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-12394529.274012741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-51734.102406363832</v>
      </c>
      <c r="L957" s="444">
        <f t="shared" ca="1" si="80"/>
        <v>-12467918.679933684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-12467918.679933684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-52039.891597701098</v>
      </c>
      <c r="L958" s="444">
        <f t="shared" ca="1" si="80"/>
        <v>-12541613.875045964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-12541613.875045964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-52346.95491066893</v>
      </c>
      <c r="L959" s="444">
        <f t="shared" ca="1" si="80"/>
        <v>-12615616.133471213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-12615616.133471213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-52655.297654107468</v>
      </c>
      <c r="L960" s="444">
        <f t="shared" ca="1" si="80"/>
        <v>-12689926.7346399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-12689926.7346399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-52964.925158976992</v>
      </c>
      <c r="L961" s="444">
        <f t="shared" ca="1" si="80"/>
        <v>-12764546.963313457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-12764546.963313457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-53275.842778450147</v>
      </c>
      <c r="L962" s="444">
        <f t="shared" ca="1" si="80"/>
        <v>-12839478.109606486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-12839478.109606486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-53588.055888004434</v>
      </c>
      <c r="L963" s="444">
        <f t="shared" ca="1" si="80"/>
        <v>-12914721.46900907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-12914721.46900907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-53901.5698855152</v>
      </c>
      <c r="L964" s="444">
        <f t="shared" ca="1" si="80"/>
        <v>-12990278.342409164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-12990278.342409164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-54216.390191348932</v>
      </c>
      <c r="L965" s="444">
        <f t="shared" ca="1" si="80"/>
        <v>-13066150.036115091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-13066150.036115091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-54532.522248456968</v>
      </c>
      <c r="L966" s="444">
        <f t="shared" ca="1" si="80"/>
        <v>-13142337.861878127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-13142337.861878127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-54849.971522469597</v>
      </c>
      <c r="L967" s="444">
        <f t="shared" ca="1" si="80"/>
        <v>-13218843.136915175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-13218843.136915175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-55168.743501790632</v>
      </c>
      <c r="L968" s="444">
        <f t="shared" ca="1" si="80"/>
        <v>-13295667.183931544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-13295667.183931544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-55488.84369769218</v>
      </c>
      <c r="L969" s="444">
        <f t="shared" ca="1" si="80"/>
        <v>-13372811.331143815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-13372811.331143815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-55810.27764440998</v>
      </c>
      <c r="L970" s="444">
        <f t="shared" ca="1" si="80"/>
        <v>-13450276.912302805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-13450276.912302805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-56133.050899239104</v>
      </c>
      <c r="L971" s="444">
        <f t="shared" ca="1" si="80"/>
        <v>-13528065.266716624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-13528065.266716624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-56457.169042630019</v>
      </c>
      <c r="L972" s="444">
        <f t="shared" ca="1" si="80"/>
        <v>-13606177.739273833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-13606177.739273833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-56782.637678285049</v>
      </c>
      <c r="L973" s="444">
        <f t="shared" ca="1" si="80"/>
        <v>-13684615.680466697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-13684615.680466697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-57109.462433255321</v>
      </c>
      <c r="L974" s="444">
        <f t="shared" ca="1" si="80"/>
        <v>-13763380.446414532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-13763380.446414532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-57437.648958037957</v>
      </c>
      <c r="L975" s="444">
        <f t="shared" ca="1" si="80"/>
        <v>-13842473.39888715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-13842473.39888715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-57767.202926673868</v>
      </c>
      <c r="L976" s="444">
        <f t="shared" ca="1" si="80"/>
        <v>-13921895.905328402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-13921895.905328402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-58098.130036845752</v>
      </c>
      <c r="L977" s="444">
        <f t="shared" ca="1" si="80"/>
        <v>-14001649.338879827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-14001649.338879827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-58430.436009976693</v>
      </c>
      <c r="L978" s="444">
        <f t="shared" ca="1" si="80"/>
        <v>-14081735.078404384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-14081735.078404384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-58764.126591329004</v>
      </c>
      <c r="L979" s="444">
        <f t="shared" ca="1" si="80"/>
        <v>-14162154.508510292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-14162154.508510292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-59099.207550103631</v>
      </c>
      <c r="L980" s="444">
        <f t="shared" ca="1" si="80"/>
        <v>-14242909.019574974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-14242909.019574974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-59435.684679539794</v>
      </c>
      <c r="L981" s="444">
        <f t="shared" ca="1" si="80"/>
        <v>-14324000.007769093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-14324000.007769093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-59773.563797015311</v>
      </c>
      <c r="L982" s="444">
        <f t="shared" ca="1" si="80"/>
        <v>-14405428.875080688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-14405428.875080688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-60112.850744146956</v>
      </c>
      <c r="L983" s="444">
        <f t="shared" ca="1" si="80"/>
        <v>-14487197.029339414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-14487197.029339414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-60453.551386891639</v>
      </c>
      <c r="L984" s="444">
        <f t="shared" ca="1" si="80"/>
        <v>-14569305.884240884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-14569305.884240884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-60795.671615647763</v>
      </c>
      <c r="L985" s="444">
        <f t="shared" ca="1" si="80"/>
        <v>-14651756.859371111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-14651756.859371111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-61139.217345357043</v>
      </c>
      <c r="L986" s="444">
        <f t="shared" ca="1" si="80"/>
        <v>-14734551.380231047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-14734551.380231047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-61484.194515606774</v>
      </c>
      <c r="L987" s="444">
        <f t="shared" ca="1" si="80"/>
        <v>-14817690.878261233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-14817690.878261233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-61830.609090732549</v>
      </c>
      <c r="L988" s="444">
        <f t="shared" ca="1" si="80"/>
        <v>-14901176.790866544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-14901176.790866544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-62178.467059921342</v>
      </c>
      <c r="L989" s="444">
        <f t="shared" ca="1" si="80"/>
        <v>-14985010.561441045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-14985010.561441045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-62527.7744373151</v>
      </c>
      <c r="L990" s="444">
        <f t="shared" ca="1" si="80"/>
        <v>-15069193.63939294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-15069193.63939294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-62878.53726211466</v>
      </c>
      <c r="L991" s="444">
        <f t="shared" ca="1" si="80"/>
        <v>-15153727.480169633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-15153727.480169633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-63230.761598684221</v>
      </c>
      <c r="L992" s="444">
        <f t="shared" ca="1" si="80"/>
        <v>-15238613.545282897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-15238613.545282897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-63584.453536656147</v>
      </c>
      <c r="L993" s="444">
        <f t="shared" ca="1" si="80"/>
        <v>-15323853.302334132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-15323853.302334132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-63939.619191036298</v>
      </c>
      <c r="L994" s="444">
        <f t="shared" ca="1" si="80"/>
        <v>-15409448.225039747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-15409448.225039747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-64296.264702309687</v>
      </c>
      <c r="L995" s="444">
        <f t="shared" ca="1" si="80"/>
        <v>-15495399.793256635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-15495399.793256635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-64654.396236546723</v>
      </c>
      <c r="L996" s="444">
        <f t="shared" ca="1" si="80"/>
        <v>-15581709.49300776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-15581709.49300776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-65014.019985509753</v>
      </c>
      <c r="L997" s="444">
        <f t="shared" ca="1" si="80"/>
        <v>-15668378.81650785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-15668378.81650785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-65375.142166760117</v>
      </c>
      <c r="L998" s="444">
        <f t="shared" ca="1" si="80"/>
        <v>-15755409.262189189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-15755409.262189189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-65737.769023765693</v>
      </c>
      <c r="L999" s="444">
        <f t="shared" ca="1" si="80"/>
        <v>-15842802.334727533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-15842802.334727533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-66101.906826008795</v>
      </c>
      <c r="L1000" s="444">
        <f t="shared" ca="1" si="80"/>
        <v>-15930559.545068121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-15930559.545068121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-66467.561869094585</v>
      </c>
      <c r="L1001" s="444">
        <f t="shared" ca="1" si="80"/>
        <v>-16018682.410451794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-16018682.410451794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-66834.740474859893</v>
      </c>
      <c r="L1002" s="444">
        <f t="shared" ca="1" si="80"/>
        <v>-16107172.454441233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-16107172.454441233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-67203.448991482539</v>
      </c>
      <c r="L1003" s="444">
        <f t="shared" ca="1" si="80"/>
        <v>-16196031.206947295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-16196031.206947295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-67573.693793591141</v>
      </c>
      <c r="L1004" s="444">
        <f t="shared" ca="1" si="80"/>
        <v>-16285260.204255465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-16285260.204255465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-67945.481282375185</v>
      </c>
      <c r="L1005" s="444">
        <f t="shared" ca="1" si="80"/>
        <v>-16374860.98905242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-16374860.98905242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-68318.817885695826</v>
      </c>
      <c r="L1006" s="444">
        <f t="shared" ca="1" si="80"/>
        <v>-16464835.110452695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-16464835.110452695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-68693.710058196972</v>
      </c>
      <c r="L1007" s="444">
        <f t="shared" ca="1" si="80"/>
        <v>-16555184.124025472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-16555184.124025472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-69070.164281416874</v>
      </c>
      <c r="L1008" s="444">
        <f t="shared" ca="1" si="80"/>
        <v>-16645909.591821468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-16645909.591821468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-69448.187063900201</v>
      </c>
      <c r="L1009" s="444">
        <f t="shared" ca="1" si="80"/>
        <v>-16737013.082399948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-16737013.082399948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-69827.784941310529</v>
      </c>
      <c r="L1010" s="444">
        <f t="shared" ca="1" si="80"/>
        <v>-16828496.170855839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-16828496.170855839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-70208.964476543406</v>
      </c>
      <c r="L1011" s="444">
        <f t="shared" ca="1" si="80"/>
        <v>-16920360.438846961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-16920360.438846961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-70591.732259839744</v>
      </c>
      <c r="L1012" s="444">
        <f t="shared" ca="1" si="80"/>
        <v>-17012607.474621378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-17012607.474621378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-70976.094908899817</v>
      </c>
      <c r="L1013" s="444">
        <f t="shared" ca="1" si="80"/>
        <v>-17105238.873044856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-17105238.873044856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-71362.059068997638</v>
      </c>
      <c r="L1014" s="444">
        <f t="shared" ca="1" si="80"/>
        <v>-17198256.23562843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-17198256.23562843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-71749.631413095864</v>
      </c>
      <c r="L1015" s="444">
        <f t="shared" ca="1" si="80"/>
        <v>-17291661.170556102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-17291661.170556102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-72138.818641961159</v>
      </c>
      <c r="L1016" s="444">
        <f t="shared" ca="1" si="80"/>
        <v>-17385455.29271264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-17385455.29271264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-72529.627484280078</v>
      </c>
      <c r="L1017" s="444">
        <f t="shared" ca="1" si="80"/>
        <v>-17479640.223711498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-17479640.223711498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-72922.064696775313</v>
      </c>
      <c r="L1018" s="444">
        <f t="shared" ca="1" si="80"/>
        <v>-17574217.591922849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-17574217.591922849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-73316.137064322611</v>
      </c>
      <c r="L1019" s="444">
        <f t="shared" ca="1" si="80"/>
        <v>-17669189.03250175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-17669189.03250175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-73711.85140006803</v>
      </c>
      <c r="L1020" s="444">
        <f t="shared" ca="1" si="80"/>
        <v>-17764556.187416397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-17764556.187416397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-74109.214545545721</v>
      </c>
      <c r="L1021" s="444">
        <f t="shared" ca="1" si="80"/>
        <v>-17860320.705476519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-17860320.705476519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-74508.233370796239</v>
      </c>
      <c r="L1022" s="444">
        <f t="shared" ca="1" si="80"/>
        <v>-17956484.242361892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-17956484.242361892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-74908.914774485282</v>
      </c>
      <c r="L1023" s="444">
        <f t="shared" ca="1" si="80"/>
        <v>-18053048.460650954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-18053048.460650954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-75311.265684023048</v>
      </c>
      <c r="L1024" s="444">
        <f t="shared" ca="1" si="80"/>
        <v>-18150015.029849555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-18150015.029849555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-75715.293055683884</v>
      </c>
      <c r="L1025" s="444">
        <f t="shared" ca="1" si="80"/>
        <v>-18247385.626419816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-18247385.626419816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-76121.003874726637</v>
      </c>
      <c r="L1026" s="444">
        <f t="shared" ca="1" si="80"/>
        <v>-18345161.93380912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-18345161.93380912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-76528.4051555154</v>
      </c>
      <c r="L1027" s="444">
        <f t="shared" ca="1" si="80"/>
        <v>-18443345.642479215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-18443345.642479215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-76937.503941640796</v>
      </c>
      <c r="L1028" s="444">
        <f t="shared" ref="L1028:L1282" ca="1" si="104">I1028-J1028+K1028</f>
        <v>-18541938.449935433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-18541938.449935433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-77348.307306041708</v>
      </c>
      <c r="L1029" s="444">
        <f t="shared" ca="1" si="104"/>
        <v>-18640942.06075605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-18640942.06075605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-77760.822351127616</v>
      </c>
      <c r="L1030" s="444">
        <f t="shared" ca="1" si="104"/>
        <v>-18740358.186621755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-18740358.186621755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-78175.056208901384</v>
      </c>
      <c r="L1031" s="444">
        <f t="shared" ca="1" si="104"/>
        <v>-18840188.546345234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-18840188.546345234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-78591.016041082548</v>
      </c>
      <c r="L1032" s="444">
        <f t="shared" ca="1" si="104"/>
        <v>-18940434.865900893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-18940434.865900893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-79008.709039231122</v>
      </c>
      <c r="L1033" s="444">
        <f t="shared" ca="1" si="104"/>
        <v>-19041098.8784547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-19041098.8784547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-79428.142424871985</v>
      </c>
      <c r="L1034" s="444">
        <f t="shared" ca="1" si="104"/>
        <v>-19142182.324394148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-19142182.324394148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-79849.323449619682</v>
      </c>
      <c r="L1035" s="444">
        <f t="shared" ca="1" si="104"/>
        <v>-19243686.951358344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-19243686.951358344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-80272.259395303845</v>
      </c>
      <c r="L1036" s="444">
        <f t="shared" ca="1" si="104"/>
        <v>-19345614.514268227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-19345614.514268227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-80696.957574095024</v>
      </c>
      <c r="L1037" s="444">
        <f t="shared" ca="1" si="104"/>
        <v>-19447966.7753569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-19447966.7753569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-81123.425328631158</v>
      </c>
      <c r="L1038" s="444">
        <f t="shared" ca="1" si="104"/>
        <v>-19550745.504200108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-19550745.504200108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-81551.670032144524</v>
      </c>
      <c r="L1039" s="444">
        <f t="shared" ca="1" si="104"/>
        <v>-19653952.477746829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-19653952.477746829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-81981.699088589201</v>
      </c>
      <c r="L1040" s="444">
        <f t="shared" ca="1" si="104"/>
        <v>-19757589.480349995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-19757589.480349995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-82413.51993276905</v>
      </c>
      <c r="L1041" s="444">
        <f t="shared" ca="1" si="104"/>
        <v>-19861658.303797342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-19861658.303797342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-82847.140030466326</v>
      </c>
      <c r="L1042" s="444">
        <f t="shared" ca="1" si="104"/>
        <v>-19966160.747342385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-19966160.747342385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-83282.56687857068</v>
      </c>
      <c r="L1043" s="444">
        <f t="shared" ca="1" si="104"/>
        <v>-20071098.617735535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-20071098.617735535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-83719.808005208804</v>
      </c>
      <c r="L1044" s="444">
        <f t="shared" ca="1" si="104"/>
        <v>-20176473.729255322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-20176473.729255322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-84158.870969874581</v>
      </c>
      <c r="L1045" s="444">
        <f t="shared" ca="1" si="104"/>
        <v>-20282287.903739773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-20282287.903739773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-84599.763363559789</v>
      </c>
      <c r="L1046" s="444">
        <f t="shared" ca="1" si="104"/>
        <v>-20388542.970617909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-20388542.970617909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-85042.492808885363</v>
      </c>
      <c r="L1047" s="444">
        <f t="shared" ca="1" si="104"/>
        <v>-20495240.766941372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-20495240.766941372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-85487.066960233118</v>
      </c>
      <c r="L1048" s="444">
        <f t="shared" ca="1" si="104"/>
        <v>-20602383.137416184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-20602383.137416184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-85933.49350387817</v>
      </c>
      <c r="L1049" s="444">
        <f t="shared" ca="1" si="104"/>
        <v>-20709971.934434641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-20709971.934434641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-86381.78015812175</v>
      </c>
      <c r="L1050" s="444">
        <f t="shared" ca="1" si="104"/>
        <v>-20818009.01810734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-20818009.01810734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-86831.93467342465</v>
      </c>
      <c r="L1051" s="444">
        <f t="shared" ca="1" si="104"/>
        <v>-20926496.256295342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-20926496.256295342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-87283.964832541329</v>
      </c>
      <c r="L1052" s="444">
        <f t="shared" ca="1" si="104"/>
        <v>-21035435.52464246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-21035435.52464246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-87737.878450654316</v>
      </c>
      <c r="L1053" s="444">
        <f t="shared" ca="1" si="104"/>
        <v>-21144828.706607692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-21144828.706607692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-88193.683375509456</v>
      </c>
      <c r="L1054" s="444">
        <f t="shared" ca="1" si="104"/>
        <v>-21254677.693497777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-21254677.693497777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-88651.387487551474</v>
      </c>
      <c r="L1055" s="444">
        <f t="shared" ca="1" si="104"/>
        <v>-21364984.384499907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-21364984.384499907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-89110.998700060358</v>
      </c>
      <c r="L1056" s="444">
        <f t="shared" ca="1" si="104"/>
        <v>-21475750.686714545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-21475750.686714545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-89572.524959288014</v>
      </c>
      <c r="L1057" s="444">
        <f t="shared" ca="1" si="104"/>
        <v>-21586978.515188411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-21586978.515188411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-90035.974244595782</v>
      </c>
      <c r="L1058" s="444">
        <f t="shared" ca="1" si="104"/>
        <v>-21698669.792947583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-21698669.792947583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-90501.354568592331</v>
      </c>
      <c r="L1059" s="444">
        <f t="shared" ca="1" si="104"/>
        <v>-21810826.451030754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-21810826.451030754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-90968.673977272207</v>
      </c>
      <c r="L1060" s="444">
        <f t="shared" ca="1" si="104"/>
        <v>-21923450.428522602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-21923450.428522602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-91437.940550154919</v>
      </c>
      <c r="L1061" s="444">
        <f t="shared" ca="1" si="104"/>
        <v>-22036543.672587335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-22036543.672587335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-91909.162400424641</v>
      </c>
      <c r="L1062" s="444">
        <f t="shared" ca="1" si="104"/>
        <v>-22150108.138502337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-22150108.138502337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-92382.347675070472</v>
      </c>
      <c r="L1063" s="444">
        <f t="shared" ca="1" si="104"/>
        <v>-22264145.789691985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-22264145.789691985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-92857.504555027335</v>
      </c>
      <c r="L1064" s="444">
        <f t="shared" ca="1" si="104"/>
        <v>-22378658.59776159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-22378658.59776159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-93334.641255317358</v>
      </c>
      <c r="L1065" s="444">
        <f t="shared" ca="1" si="104"/>
        <v>-22493648.542531487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-22493648.542531487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-93813.76602519193</v>
      </c>
      <c r="L1066" s="444">
        <f t="shared" ca="1" si="104"/>
        <v>-22609117.612071257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-22609117.612071257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-94294.887148274312</v>
      </c>
      <c r="L1067" s="444">
        <f t="shared" ca="1" si="104"/>
        <v>-22725067.802734111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-22725067.802734111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-94778.012942702859</v>
      </c>
      <c r="L1068" s="444">
        <f t="shared" ca="1" si="104"/>
        <v>-22841501.11919139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-22841501.11919139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-95263.151761274858</v>
      </c>
      <c r="L1069" s="444">
        <f t="shared" ca="1" si="104"/>
        <v>-22958419.574467242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-22958419.574467242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-95750.311991590919</v>
      </c>
      <c r="L1070" s="444">
        <f t="shared" ca="1" si="104"/>
        <v>-23075825.18997341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-23075825.18997341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-96239.502056199941</v>
      </c>
      <c r="L1071" s="444">
        <f t="shared" ca="1" si="104"/>
        <v>-23193719.995544188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-23193719.995544188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-96730.730412744859</v>
      </c>
      <c r="L1072" s="444">
        <f t="shared" ca="1" si="104"/>
        <v>-23312106.029471509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-23312106.029471509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-97224.005554108691</v>
      </c>
      <c r="L1073" s="444">
        <f t="shared" ca="1" si="104"/>
        <v>-23430985.338540196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-23430985.338540196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-97719.336008561557</v>
      </c>
      <c r="L1074" s="444">
        <f t="shared" ca="1" si="104"/>
        <v>-23550359.978063334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-23550359.978063334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-98216.730339907968</v>
      </c>
      <c r="L1075" s="444">
        <f t="shared" ca="1" si="104"/>
        <v>-23670232.011917818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-23670232.011917818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-98716.197147634986</v>
      </c>
      <c r="L1076" s="444">
        <f t="shared" ca="1" si="104"/>
        <v>-23790603.51258003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-23790603.51258003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-99217.745067060867</v>
      </c>
      <c r="L1077" s="444">
        <f t="shared" ca="1" si="104"/>
        <v>-23911476.561161667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-23911476.561161667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-99721.382769484349</v>
      </c>
      <c r="L1078" s="444">
        <f t="shared" ca="1" si="104"/>
        <v>-24032853.247445729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-24032853.247445729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-100227.11896233461</v>
      </c>
      <c r="L1079" s="444">
        <f t="shared" ca="1" si="104"/>
        <v>-24154735.669922642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-24154735.669922642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-100734.96238932175</v>
      </c>
      <c r="L1080" s="444">
        <f t="shared" ca="1" si="104"/>
        <v>-24277125.93582654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-24277125.93582654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-101244.92183058799</v>
      </c>
      <c r="L1081" s="444">
        <f t="shared" ca="1" si="104"/>
        <v>-24400026.161171705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-24400026.161171705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-101757.00610285951</v>
      </c>
      <c r="L1082" s="444">
        <f t="shared" ca="1" si="104"/>
        <v>-24523438.470789142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-24523438.470789142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-102271.22405959883</v>
      </c>
      <c r="L1083" s="444">
        <f t="shared" ca="1" si="104"/>
        <v>-24647364.99836332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-24647364.99836332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-102787.58459115791</v>
      </c>
      <c r="L1084" s="444">
        <f t="shared" ca="1" si="104"/>
        <v>-24771807.886469055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-24771807.886469055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-103306.0966249318</v>
      </c>
      <c r="L1085" s="444">
        <f t="shared" ca="1" si="104"/>
        <v>-24896769.286608566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-24896769.286608566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-103826.76912551309</v>
      </c>
      <c r="L1086" s="444">
        <f t="shared" ca="1" si="104"/>
        <v>-25022251.359248657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-25022251.359248657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-104349.61109484681</v>
      </c>
      <c r="L1087" s="444">
        <f t="shared" ca="1" si="104"/>
        <v>-25148256.273858082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-25148256.273858082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-104874.63157238608</v>
      </c>
      <c r="L1088" s="444">
        <f t="shared" ca="1" si="104"/>
        <v>-25274786.208945043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-25274786.208945043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-105401.83963524841</v>
      </c>
      <c r="L1089" s="444">
        <f t="shared" ca="1" si="104"/>
        <v>-25401843.35209487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-25401843.35209487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-105931.2443983727</v>
      </c>
      <c r="L1090" s="444">
        <f t="shared" ca="1" si="104"/>
        <v>-25529429.900007822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-25529429.900007822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-106462.85501467666</v>
      </c>
      <c r="L1091" s="444">
        <f t="shared" ca="1" si="104"/>
        <v>-25657548.058537077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-25657548.058537077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-106996.68067521522</v>
      </c>
      <c r="L1092" s="444">
        <f t="shared" ca="1" si="104"/>
        <v>-25786200.042726871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-25786200.042726871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-107532.73060933937</v>
      </c>
      <c r="L1093" s="444">
        <f t="shared" ca="1" si="104"/>
        <v>-25915388.076850787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-25915388.076850787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-108071.01408485568</v>
      </c>
      <c r="L1094" s="444">
        <f t="shared" ca="1" si="104"/>
        <v>-26045114.394450221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-26045114.394450221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-108611.54040818666</v>
      </c>
      <c r="L1095" s="444">
        <f t="shared" ca="1" si="104"/>
        <v>-26175381.238372985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-26175381.238372985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-109154.31892453152</v>
      </c>
      <c r="L1096" s="444">
        <f t="shared" ca="1" si="104"/>
        <v>-26306190.860812094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-26306190.860812094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-109699.3590180278</v>
      </c>
      <c r="L1097" s="444">
        <f t="shared" ca="1" si="104"/>
        <v>-26437545.523344699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-26437545.523344699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-110246.67011191366</v>
      </c>
      <c r="L1098" s="444">
        <f t="shared" ca="1" si="104"/>
        <v>-26569447.49697119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-26569447.49697119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-110796.2616686907</v>
      </c>
      <c r="L1099" s="444">
        <f t="shared" ca="1" si="104"/>
        <v>-26701899.062154457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-26701899.062154457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-111348.14319028764</v>
      </c>
      <c r="L1100" s="444">
        <f t="shared" ca="1" si="104"/>
        <v>-26834902.508859321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-26834902.508859321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-111902.32421822457</v>
      </c>
      <c r="L1101" s="444">
        <f t="shared" ca="1" si="104"/>
        <v>-26968460.136592124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-26968460.136592124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-112458.81433377792</v>
      </c>
      <c r="L1102" s="444">
        <f t="shared" ca="1" si="104"/>
        <v>-27102574.254440479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-27102574.254440479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-113017.62315814606</v>
      </c>
      <c r="L1103" s="444">
        <f t="shared" ca="1" si="104"/>
        <v>-27237247.181113202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-27237247.181113202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-113578.76035261575</v>
      </c>
      <c r="L1104" s="444">
        <f t="shared" ca="1" si="104"/>
        <v>-27372481.244980395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-27372481.244980395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-114142.23561872904</v>
      </c>
      <c r="L1105" s="444">
        <f t="shared" ca="1" si="104"/>
        <v>-27508278.784113701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-27508278.784113701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-114708.05869845115</v>
      </c>
      <c r="L1106" s="444">
        <f t="shared" ca="1" si="104"/>
        <v>-27644642.146326728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-27644642.146326728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-115276.23937433877</v>
      </c>
      <c r="L1107" s="444">
        <f t="shared" ca="1" si="104"/>
        <v>-27781573.689215645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-27781573.689215645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-115846.78746970926</v>
      </c>
      <c r="L1108" s="444">
        <f t="shared" ca="1" si="104"/>
        <v>-27919075.78019993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-27919075.78019993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-116419.71284881045</v>
      </c>
      <c r="L1109" s="444">
        <f t="shared" ca="1" si="104"/>
        <v>-28057150.796563316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-28057150.796563316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-116995.02541699122</v>
      </c>
      <c r="L1110" s="444">
        <f t="shared" ca="1" si="104"/>
        <v>-28195801.125494886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-28195801.125494886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-117572.73512087276</v>
      </c>
      <c r="L1111" s="444">
        <f t="shared" ca="1" si="104"/>
        <v>-28335029.164130338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-28335029.164130338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-118152.85194852047</v>
      </c>
      <c r="L1112" s="444">
        <f t="shared" ca="1" si="104"/>
        <v>-28474837.319593437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-28474837.319593437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-118735.38592961672</v>
      </c>
      <c r="L1113" s="444">
        <f t="shared" ca="1" si="104"/>
        <v>-28615228.009037632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-28615228.009037632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-119320.34713563421</v>
      </c>
      <c r="L1114" s="444">
        <f t="shared" ca="1" si="104"/>
        <v>-28756203.659687843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-28756203.659687843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-119907.74568001011</v>
      </c>
      <c r="L1115" s="444">
        <f t="shared" ca="1" si="104"/>
        <v>-28897766.708882432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-28897766.708882432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-120497.59171832087</v>
      </c>
      <c r="L1116" s="444">
        <f t="shared" ca="1" si="104"/>
        <v>-29039919.60411533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-29039919.60411533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-121089.89544845796</v>
      </c>
      <c r="L1117" s="444">
        <f t="shared" ca="1" si="104"/>
        <v>-29182664.803078365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-29182664.803078365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-121684.66711080393</v>
      </c>
      <c r="L1118" s="444">
        <f t="shared" ca="1" si="104"/>
        <v>-29326004.773703746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-29326004.773703746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-122281.91698840968</v>
      </c>
      <c r="L1119" s="444">
        <f t="shared" ca="1" si="104"/>
        <v>-29469941.994206734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-29469941.994206734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-122881.65540717213</v>
      </c>
      <c r="L1120" s="444">
        <f t="shared" ca="1" si="104"/>
        <v>-29614478.953128483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-29614478.953128483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-123483.89273601276</v>
      </c>
      <c r="L1121" s="444">
        <f t="shared" ca="1" si="104"/>
        <v>-29759618.149379075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-29759618.149379075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-124088.63938705689</v>
      </c>
      <c r="L1122" s="444">
        <f t="shared" ca="1" si="104"/>
        <v>-29905362.092280708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-29905362.092280708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-124695.90581581368</v>
      </c>
      <c r="L1123" s="444">
        <f t="shared" ca="1" si="104"/>
        <v>-30051713.301611099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-30051713.301611099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-125305.70252135699</v>
      </c>
      <c r="L1124" s="444">
        <f t="shared" ca="1" si="104"/>
        <v>-30198674.307647035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-30198674.307647035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-125918.04004650672</v>
      </c>
      <c r="L1125" s="444">
        <f t="shared" ca="1" si="104"/>
        <v>-30346247.651208118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-30346247.651208118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-126532.92897801123</v>
      </c>
      <c r="L1126" s="444">
        <f t="shared" ca="1" si="104"/>
        <v>-30494435.883700706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-30494435.883700706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-127150.37994673033</v>
      </c>
      <c r="L1127" s="444">
        <f t="shared" ca="1" si="104"/>
        <v>-30643241.567162015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-30643241.567162015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-127770.40362781915</v>
      </c>
      <c r="L1128" s="444">
        <f t="shared" ca="1" si="104"/>
        <v>-30792667.274304412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-30792667.274304412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-128393.01074091246</v>
      </c>
      <c r="L1129" s="444">
        <f t="shared" ca="1" si="104"/>
        <v>-30942715.588559903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-30942715.588559903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-129018.21205031032</v>
      </c>
      <c r="L1130" s="444">
        <f t="shared" ca="1" si="104"/>
        <v>-31093389.104124792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-31093389.104124792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-129646.01836516403</v>
      </c>
      <c r="L1131" s="444">
        <f t="shared" ca="1" si="104"/>
        <v>-31244690.426004533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-31244690.426004533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-130276.44053966296</v>
      </c>
      <c r="L1132" s="444">
        <f t="shared" ca="1" si="104"/>
        <v>-31396622.170058772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-31396622.170058772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-130909.48947322229</v>
      </c>
      <c r="L1133" s="444">
        <f t="shared" ca="1" si="104"/>
        <v>-31549186.963046573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-31549186.963046573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-131545.17611067145</v>
      </c>
      <c r="L1134" s="444">
        <f t="shared" ca="1" si="104"/>
        <v>-31702387.442671821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-31702387.442671821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-132183.51144244333</v>
      </c>
      <c r="L1135" s="444">
        <f t="shared" ca="1" si="104"/>
        <v>-31856226.257628839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-31856226.257628839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-132824.50650476423</v>
      </c>
      <c r="L1136" s="444">
        <f t="shared" ca="1" si="104"/>
        <v>-32010706.06764818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-32010706.06764818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-133468.17237984482</v>
      </c>
      <c r="L1137" s="444">
        <f t="shared" ca="1" si="104"/>
        <v>-32165829.543542601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-32165829.543542601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-134114.52019607159</v>
      </c>
      <c r="L1138" s="444">
        <f t="shared" ca="1" si="104"/>
        <v>-32321599.367253251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-32321599.367253251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-134763.56112819928</v>
      </c>
      <c r="L1139" s="444">
        <f t="shared" ca="1" si="104"/>
        <v>-32478018.231896028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-32478018.231896028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-135415.30639754419</v>
      </c>
      <c r="L1140" s="444">
        <f t="shared" ca="1" si="104"/>
        <v>-32635088.841808148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-32635088.841808148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-136069.76727217803</v>
      </c>
      <c r="L1141" s="444">
        <f t="shared" ca="1" si="104"/>
        <v>-32792813.912594903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-32792813.912594903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-136726.95506712282</v>
      </c>
      <c r="L1142" s="444">
        <f t="shared" ca="1" si="104"/>
        <v>-32951196.171176605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-32951196.171176605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-137386.88114454658</v>
      </c>
      <c r="L1143" s="444">
        <f t="shared" ca="1" si="104"/>
        <v>-33110238.355835728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-33110238.355835728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-138049.55691395959</v>
      </c>
      <c r="L1144" s="444">
        <f t="shared" ca="1" si="104"/>
        <v>-33269943.216264267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-33269943.216264267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-138714.99383241186</v>
      </c>
      <c r="L1145" s="444">
        <f t="shared" ca="1" si="104"/>
        <v>-33430313.513611257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-33430313.513611257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-139383.20340469095</v>
      </c>
      <c r="L1146" s="444">
        <f t="shared" ca="1" si="104"/>
        <v>-33591352.020530522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-33591352.020530522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-140054.19718352123</v>
      </c>
      <c r="L1147" s="444">
        <f t="shared" ca="1" si="104"/>
        <v>-33753061.521228619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-33753061.521228619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-140727.98676976332</v>
      </c>
      <c r="L1148" s="444">
        <f t="shared" ca="1" si="104"/>
        <v>-33915444.811512962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-33915444.811512962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-141404.58381261476</v>
      </c>
      <c r="L1149" s="444">
        <f t="shared" ca="1" si="104"/>
        <v>-34078504.698840156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-34078504.698840156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-142084.0000098114</v>
      </c>
      <c r="L1150" s="444">
        <f t="shared" ca="1" si="104"/>
        <v>-34242244.002364546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-34242244.002364546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-142766.24710782967</v>
      </c>
      <c r="L1151" s="444">
        <f t="shared" ca="1" si="104"/>
        <v>-34406665.55298695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-34406665.55298695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-143451.33690208971</v>
      </c>
      <c r="L1152" s="444">
        <f t="shared" ca="1" si="104"/>
        <v>-34571772.193403617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-34571772.193403617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-144139.28123715913</v>
      </c>
      <c r="L1153" s="444">
        <f t="shared" ca="1" si="104"/>
        <v>-34737566.778155357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-34737566.778155357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-144830.09200695806</v>
      </c>
      <c r="L1154" s="444">
        <f t="shared" ca="1" si="104"/>
        <v>-34904052.173676893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-34904052.173676893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-145523.78115496447</v>
      </c>
      <c r="L1155" s="444">
        <f t="shared" ca="1" si="104"/>
        <v>-35071231.258346438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-35071231.258346438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-146220.3606744209</v>
      </c>
      <c r="L1156" s="444">
        <f t="shared" ca="1" si="104"/>
        <v>-35239106.922535434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-35239106.922535434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-146919.84260854172</v>
      </c>
      <c r="L1157" s="444">
        <f t="shared" ca="1" si="104"/>
        <v>-35407682.068658553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-35407682.068658553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-147622.23905072137</v>
      </c>
      <c r="L1158" s="444">
        <f t="shared" ca="1" si="104"/>
        <v>-35576959.611223854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-35576959.611223854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-148327.56214474345</v>
      </c>
      <c r="L1159" s="444">
        <f t="shared" ca="1" si="104"/>
        <v>-35746942.476883173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-35746942.476883173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-149035.82408499063</v>
      </c>
      <c r="L1160" s="444">
        <f t="shared" ca="1" si="104"/>
        <v>-35917633.60448274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-35917633.60448274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-149747.0371166555</v>
      </c>
      <c r="L1161" s="444">
        <f t="shared" ca="1" si="104"/>
        <v>-36089035.945113972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-36089035.945113972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-150461.21353595229</v>
      </c>
      <c r="L1162" s="444">
        <f t="shared" ca="1" si="104"/>
        <v>-36261152.462164499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-36261152.462164499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-151178.36569032949</v>
      </c>
      <c r="L1163" s="444">
        <f t="shared" ca="1" si="104"/>
        <v>-36433986.131369404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-36433986.131369404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-151898.50597868324</v>
      </c>
      <c r="L1164" s="444">
        <f t="shared" ca="1" si="104"/>
        <v>-36607539.940862663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-36607539.940862663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-152621.64685157183</v>
      </c>
      <c r="L1165" s="444">
        <f t="shared" ca="1" si="104"/>
        <v>-36781816.89122881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-36781816.89122881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-153347.80081143079</v>
      </c>
      <c r="L1166" s="444">
        <f t="shared" ca="1" si="104"/>
        <v>-36956819.99555482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-36956819.99555482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-154076.98041278915</v>
      </c>
      <c r="L1167" s="444">
        <f t="shared" ca="1" si="104"/>
        <v>-37132552.279482186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-37132552.279482186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-154809.19826248652</v>
      </c>
      <c r="L1168" s="444">
        <f t="shared" ca="1" si="104"/>
        <v>-37309016.781259246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-37309016.781259246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-155454.23658858018</v>
      </c>
      <c r="L1169" s="444">
        <f t="shared" ca="1" si="104"/>
        <v>-37464471.017847829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-37464471.017847829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-156101.96257436596</v>
      </c>
      <c r="L1170" s="444">
        <f t="shared" ca="1" si="104"/>
        <v>-37620572.980422191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-37620572.980422191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-156752.38741842579</v>
      </c>
      <c r="L1171" s="444">
        <f t="shared" ca="1" si="104"/>
        <v>-37777325.367840618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-37777325.367840618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-157405.52236600258</v>
      </c>
      <c r="L1172" s="444">
        <f t="shared" ca="1" si="104"/>
        <v>-37934730.89020662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-37934730.89020662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-158061.37870919425</v>
      </c>
      <c r="L1173" s="444">
        <f t="shared" ca="1" si="104"/>
        <v>-38092792.268915817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-38092792.268915817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-158719.96778714925</v>
      </c>
      <c r="L1174" s="444">
        <f t="shared" ca="1" si="104"/>
        <v>-38251512.236702964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-38251512.236702964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-159381.30098626236</v>
      </c>
      <c r="L1175" s="444">
        <f t="shared" ca="1" si="104"/>
        <v>-38410893.537689224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-38410893.537689224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-160045.38974037176</v>
      </c>
      <c r="L1176" s="444">
        <f t="shared" ca="1" si="104"/>
        <v>-38570938.927429594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-38570938.927429594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-160712.24553095663</v>
      </c>
      <c r="L1177" s="444">
        <f t="shared" ca="1" si="104"/>
        <v>-38731651.17296055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-38731651.17296055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-161381.87988733561</v>
      </c>
      <c r="L1178" s="444">
        <f t="shared" ca="1" si="104"/>
        <v>-38893033.052847885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-38893033.052847885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-162054.30438686619</v>
      </c>
      <c r="L1179" s="444">
        <f t="shared" ca="1" si="104"/>
        <v>-39055087.357234754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-39055087.357234754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-162729.5306551448</v>
      </c>
      <c r="L1180" s="444">
        <f t="shared" ca="1" si="104"/>
        <v>-39217816.887889899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-39217816.887889899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-163407.57036620792</v>
      </c>
      <c r="L1181" s="444">
        <f t="shared" ca="1" si="104"/>
        <v>-39381224.458256111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-39381224.458256111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-164088.4352427338</v>
      </c>
      <c r="L1182" s="444">
        <f t="shared" ca="1" si="104"/>
        <v>-39545312.893498845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-39545312.893498845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-164772.13705624518</v>
      </c>
      <c r="L1183" s="444">
        <f t="shared" ca="1" si="104"/>
        <v>-39710085.030555092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-39710085.030555092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-165458.68762731287</v>
      </c>
      <c r="L1184" s="444">
        <f t="shared" ca="1" si="104"/>
        <v>-39875543.718182407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-39875543.718182407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-166148.09882576004</v>
      </c>
      <c r="L1185" s="444">
        <f t="shared" ca="1" si="104"/>
        <v>-40041691.817008168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-40041691.817008168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-166840.38257086737</v>
      </c>
      <c r="L1186" s="444">
        <f t="shared" ca="1" si="104"/>
        <v>-40208532.199579038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-40208532.199579038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-167535.55083157931</v>
      </c>
      <c r="L1187" s="444">
        <f t="shared" ca="1" si="104"/>
        <v>-40376067.750410616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-40376067.750410616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-168233.6156267109</v>
      </c>
      <c r="L1188" s="444">
        <f t="shared" ca="1" si="104"/>
        <v>-40544301.366037324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-40544301.366037324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-168934.58902515552</v>
      </c>
      <c r="L1189" s="444">
        <f t="shared" ca="1" si="104"/>
        <v>-40713235.955062479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-40713235.955062479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-169638.48314609367</v>
      </c>
      <c r="L1190" s="444">
        <f t="shared" ca="1" si="104"/>
        <v>-40882874.438208573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-40882874.438208573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-170345.31015920237</v>
      </c>
      <c r="L1191" s="444">
        <f t="shared" ca="1" si="104"/>
        <v>-41053219.748367772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-41053219.748367772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-171055.08228486573</v>
      </c>
      <c r="L1192" s="444">
        <f t="shared" ca="1" si="104"/>
        <v>-41224274.830652639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-41224274.830652639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-171767.81179438598</v>
      </c>
      <c r="L1193" s="444">
        <f t="shared" ca="1" si="104"/>
        <v>-41396042.642447025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-41396042.642447025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-172483.51101019594</v>
      </c>
      <c r="L1194" s="444">
        <f t="shared" ca="1" si="104"/>
        <v>-41568526.153457217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-41568526.153457217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-173202.19230607172</v>
      </c>
      <c r="L1195" s="444">
        <f t="shared" ca="1" si="104"/>
        <v>-41741728.345763288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-41741728.345763288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-173923.86810734702</v>
      </c>
      <c r="L1196" s="444">
        <f t="shared" ca="1" si="104"/>
        <v>-41915652.213870637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-41915652.213870637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-174648.55089112764</v>
      </c>
      <c r="L1197" s="444">
        <f t="shared" ca="1" si="104"/>
        <v>-42090300.764761768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-42090300.764761768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-175376.25318650735</v>
      </c>
      <c r="L1198" s="444">
        <f t="shared" ca="1" si="104"/>
        <v>-42265677.017948277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-42265677.017948277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-176106.98757478449</v>
      </c>
      <c r="L1199" s="444">
        <f t="shared" ca="1" si="104"/>
        <v>-42441784.005523063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-42441784.005523063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-176840.76668967944</v>
      </c>
      <c r="L1200" s="444">
        <f t="shared" ca="1" si="104"/>
        <v>-42618624.772212744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-42618624.772212744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-177577.60321755309</v>
      </c>
      <c r="L1201" s="444">
        <f t="shared" ca="1" si="104"/>
        <v>-42796202.375430293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-42796202.375430293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-178317.50989762621</v>
      </c>
      <c r="L1202" s="444">
        <f t="shared" ca="1" si="104"/>
        <v>-42974519.88532792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-42974519.88532792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-179060.49952219968</v>
      </c>
      <c r="L1203" s="444">
        <f t="shared" ca="1" si="104"/>
        <v>-43153580.384850122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-43153580.384850122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-179806.5849368755</v>
      </c>
      <c r="L1204" s="444">
        <f t="shared" ca="1" si="104"/>
        <v>-43333386.969786994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-43333386.969786994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-180555.77904077913</v>
      </c>
      <c r="L1205" s="444">
        <f t="shared" ca="1" si="104"/>
        <v>-43513942.74882777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-43513942.74882777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-181308.09478678237</v>
      </c>
      <c r="L1206" s="444">
        <f t="shared" ca="1" si="104"/>
        <v>-43695250.843614556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-43695250.843614556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-182063.54518172733</v>
      </c>
      <c r="L1207" s="444">
        <f t="shared" ca="1" si="104"/>
        <v>-43877314.388796285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-43877314.388796285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-182822.14328665118</v>
      </c>
      <c r="L1208" s="444">
        <f t="shared" ca="1" si="104"/>
        <v>-44060136.532082938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-44060136.532082938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-183583.90221701225</v>
      </c>
      <c r="L1209" s="444">
        <f t="shared" ca="1" si="104"/>
        <v>-44243720.434299953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-44243720.434299953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-184348.83514291648</v>
      </c>
      <c r="L1210" s="444">
        <f t="shared" ca="1" si="104"/>
        <v>-44428069.269442871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-44428069.269442871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-185116.95528934529</v>
      </c>
      <c r="L1211" s="444">
        <f t="shared" ca="1" si="104"/>
        <v>-44613186.22473222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-44613186.22473222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-185888.27593638425</v>
      </c>
      <c r="L1212" s="444">
        <f t="shared" ca="1" si="104"/>
        <v>-44799074.500668608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-44799074.500668608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-186662.81041945252</v>
      </c>
      <c r="L1213" s="444">
        <f t="shared" ca="1" si="104"/>
        <v>-44985737.311088063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-44985737.311088063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-187440.5721295336</v>
      </c>
      <c r="L1214" s="444">
        <f t="shared" ca="1" si="104"/>
        <v>-45173177.883217596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-45173177.883217596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-188221.57451340664</v>
      </c>
      <c r="L1215" s="444">
        <f t="shared" ca="1" si="104"/>
        <v>-45361399.457731001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-45361399.457731001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-189005.83107387918</v>
      </c>
      <c r="L1216" s="444">
        <f t="shared" ca="1" si="104"/>
        <v>-45550405.288804881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-45550405.288804881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-189793.35537002035</v>
      </c>
      <c r="L1217" s="444">
        <f t="shared" ca="1" si="104"/>
        <v>-45740198.644174904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-45740198.644174904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-190584.16101739544</v>
      </c>
      <c r="L1218" s="444">
        <f t="shared" ca="1" si="104"/>
        <v>-45930782.805192299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-45930782.805192299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-191378.26168830125</v>
      </c>
      <c r="L1219" s="444">
        <f t="shared" ca="1" si="104"/>
        <v>-46122161.066880599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-46122161.066880599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-192175.67111200248</v>
      </c>
      <c r="L1220" s="444">
        <f t="shared" ca="1" si="104"/>
        <v>-46314336.7379926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-46314336.7379926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-192976.40307496916</v>
      </c>
      <c r="L1221" s="444">
        <f t="shared" ca="1" si="104"/>
        <v>-46507313.141067572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-46507313.141067572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-193780.47142111487</v>
      </c>
      <c r="L1222" s="444">
        <f t="shared" ca="1" si="104"/>
        <v>-46701093.612488687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-46701093.612488687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-194587.89005203621</v>
      </c>
      <c r="L1223" s="444">
        <f t="shared" ca="1" si="104"/>
        <v>-46895681.502540722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-46895681.502540722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-195398.67292725301</v>
      </c>
      <c r="L1224" s="444">
        <f t="shared" ca="1" si="104"/>
        <v>-47091080.175467975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-47091080.175467975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-196212.83406444988</v>
      </c>
      <c r="L1225" s="444">
        <f t="shared" ca="1" si="104"/>
        <v>-47287293.009532422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-47287293.009532422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-197030.38753971842</v>
      </c>
      <c r="L1226" s="444">
        <f t="shared" ca="1" si="104"/>
        <v>-47484323.397072144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-47484323.397072144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-197851.34748780061</v>
      </c>
      <c r="L1227" s="444">
        <f t="shared" ca="1" si="104"/>
        <v>-47682174.744559944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-47682174.744559944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-198675.72810233309</v>
      </c>
      <c r="L1228" s="444">
        <f t="shared" ca="1" si="104"/>
        <v>-47880850.472662278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-47880850.472662278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-199503.54363609283</v>
      </c>
      <c r="L1229" s="444">
        <f t="shared" ca="1" si="104"/>
        <v>-48080354.016298369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-48080354.016298369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-200334.80840124321</v>
      </c>
      <c r="L1230" s="444">
        <f t="shared" ca="1" si="104"/>
        <v>-48280688.82469961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-48280688.82469961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-201169.5367695817</v>
      </c>
      <c r="L1231" s="444">
        <f t="shared" ca="1" si="104"/>
        <v>-48481858.361469194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-48481858.361469194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-202007.74317278829</v>
      </c>
      <c r="L1232" s="444">
        <f t="shared" ca="1" si="104"/>
        <v>-48683866.104641981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-48683866.104641981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-202849.44210267492</v>
      </c>
      <c r="L1233" s="444">
        <f t="shared" ca="1" si="104"/>
        <v>-48886715.54674466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-48886715.54674466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-203694.64811143608</v>
      </c>
      <c r="L1234" s="444">
        <f t="shared" ca="1" si="104"/>
        <v>-49090410.194856092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-49090410.194856092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-204543.37581190039</v>
      </c>
      <c r="L1235" s="444">
        <f t="shared" ca="1" si="104"/>
        <v>-49294953.57066799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-49294953.57066799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-205395.63987778328</v>
      </c>
      <c r="L1236" s="444">
        <f t="shared" ca="1" si="104"/>
        <v>-49500349.210545771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-49500349.210545771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-206251.45504394072</v>
      </c>
      <c r="L1237" s="444">
        <f t="shared" ca="1" si="104"/>
        <v>-49706600.665589713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-49706600.665589713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-207110.83610662381</v>
      </c>
      <c r="L1238" s="444">
        <f t="shared" ca="1" si="104"/>
        <v>-49913711.501696333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-49913711.501696333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-207973.79792373473</v>
      </c>
      <c r="L1239" s="444">
        <f t="shared" ca="1" si="104"/>
        <v>-50121685.29962007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-50121685.29962007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-208840.35541508361</v>
      </c>
      <c r="L1240" s="444">
        <f t="shared" ca="1" si="104"/>
        <v>-50330525.655035153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-50330525.655035153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-209710.52356264647</v>
      </c>
      <c r="L1241" s="444">
        <f t="shared" ca="1" si="104"/>
        <v>-50540236.1785978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-50540236.1785978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-210584.31741082415</v>
      </c>
      <c r="L1242" s="444">
        <f t="shared" ca="1" si="104"/>
        <v>-50750820.496008627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-50750820.496008627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-211461.75206670261</v>
      </c>
      <c r="L1243" s="444">
        <f t="shared" ca="1" si="104"/>
        <v>-50962282.248075329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-50962282.248075329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-212342.84270031386</v>
      </c>
      <c r="L1244" s="444">
        <f t="shared" ca="1" si="104"/>
        <v>-51174625.090775646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-51174625.090775646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-213227.60454489852</v>
      </c>
      <c r="L1245" s="444">
        <f t="shared" ca="1" si="104"/>
        <v>-51387852.695320547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-51387852.695320547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-214116.05289716893</v>
      </c>
      <c r="L1246" s="444">
        <f t="shared" ca="1" si="104"/>
        <v>-51601968.748217717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-51601968.748217717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-215008.20311757381</v>
      </c>
      <c r="L1247" s="444">
        <f t="shared" ca="1" si="104"/>
        <v>-51816976.951335289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-51816976.951335289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-215904.07063056368</v>
      </c>
      <c r="L1248" s="444">
        <f t="shared" ca="1" si="104"/>
        <v>-52032881.021965854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-52032881.021965854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-216803.67092485772</v>
      </c>
      <c r="L1249" s="444">
        <f t="shared" ca="1" si="104"/>
        <v>-52249684.692890711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-52249684.692890711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-217707.01955371129</v>
      </c>
      <c r="L1250" s="444">
        <f t="shared" ca="1" si="104"/>
        <v>-52467391.712444425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-52467391.712444425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-218614.13213518512</v>
      </c>
      <c r="L1251" s="444">
        <f t="shared" ca="1" si="104"/>
        <v>-52686005.844579607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-52686005.844579607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-219525.02435241506</v>
      </c>
      <c r="L1252" s="444">
        <f t="shared" ca="1" si="104"/>
        <v>-52905530.868932024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-52905530.868932024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-220439.71195388347</v>
      </c>
      <c r="L1253" s="444">
        <f t="shared" ca="1" si="104"/>
        <v>-53125970.580885909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-53125970.580885909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-221358.2107536913</v>
      </c>
      <c r="L1254" s="444">
        <f t="shared" ca="1" si="104"/>
        <v>-53347328.791639604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-53347328.791639604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-222280.53663183164</v>
      </c>
      <c r="L1255" s="444">
        <f t="shared" ca="1" si="104"/>
        <v>-53569609.328271434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-53569609.328271434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-223206.7055344643</v>
      </c>
      <c r="L1256" s="444">
        <f t="shared" ca="1" si="104"/>
        <v>-53792816.033805899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-53792816.033805899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-224136.73347419125</v>
      </c>
      <c r="L1257" s="444">
        <f t="shared" ca="1" si="104"/>
        <v>-54016952.767280087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-54016952.767280087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-225070.63653033366</v>
      </c>
      <c r="L1258" s="444">
        <f t="shared" ca="1" si="104"/>
        <v>-54242023.403810419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-54242023.403810419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-226008.43084921007</v>
      </c>
      <c r="L1259" s="444">
        <f t="shared" ca="1" si="104"/>
        <v>-54468031.834659629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-54468031.834659629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-226950.13264441513</v>
      </c>
      <c r="L1260" s="444">
        <f t="shared" ca="1" si="104"/>
        <v>-54694981.967304043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-54694981.967304043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-227895.75819710016</v>
      </c>
      <c r="L1261" s="444">
        <f t="shared" ca="1" si="104"/>
        <v>-54922877.725501142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-54922877.725501142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-228845.32385625472</v>
      </c>
      <c r="L1262" s="444">
        <f t="shared" ca="1" si="104"/>
        <v>-55151723.049357399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-55151723.049357399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-229798.84603898914</v>
      </c>
      <c r="L1263" s="444">
        <f t="shared" ca="1" si="104"/>
        <v>-55381521.895396389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-55381521.895396389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-230756.3412308183</v>
      </c>
      <c r="L1264" s="444">
        <f t="shared" ca="1" si="104"/>
        <v>-55612278.236627206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-55612278.236627206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-231717.82598594669</v>
      </c>
      <c r="L1265" s="444">
        <f t="shared" ca="1" si="104"/>
        <v>-55843996.062613152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-55843996.062613152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-232683.31692755481</v>
      </c>
      <c r="L1266" s="444">
        <f t="shared" ca="1" si="104"/>
        <v>-56076679.379540704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-56076679.379540704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-233652.8307480863</v>
      </c>
      <c r="L1267" s="444">
        <f t="shared" ca="1" si="104"/>
        <v>-56310332.210288793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-56310332.210288793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-234626.38420953666</v>
      </c>
      <c r="L1268" s="444">
        <f t="shared" ca="1" si="104"/>
        <v>-56544958.594498329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-56544958.594498329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-235603.99414374301</v>
      </c>
      <c r="L1269" s="444">
        <f t="shared" ca="1" si="104"/>
        <v>-56780562.588642068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-56780562.588642068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-236585.6774526753</v>
      </c>
      <c r="L1270" s="444">
        <f t="shared" ca="1" si="104"/>
        <v>-57017148.266094744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-57017148.266094744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-237571.4511087281</v>
      </c>
      <c r="L1271" s="444">
        <f t="shared" ca="1" si="104"/>
        <v>-57254719.717203476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-57254719.717203476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-238561.33215501448</v>
      </c>
      <c r="L1272" s="444">
        <f t="shared" ca="1" si="104"/>
        <v>-57493281.049358487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-57493281.049358487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-239555.33770566035</v>
      </c>
      <c r="L1273" s="444">
        <f t="shared" ca="1" si="104"/>
        <v>-57732836.387064144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-57732836.387064144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-240553.48494610062</v>
      </c>
      <c r="L1274" s="444">
        <f t="shared" ca="1" si="104"/>
        <v>-57973389.872010246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-57973389.872010246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-241555.79113337601</v>
      </c>
      <c r="L1275" s="444">
        <f t="shared" ca="1" si="104"/>
        <v>-58214945.66314362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-58214945.66314362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-242562.27359643174</v>
      </c>
      <c r="L1276" s="444">
        <f t="shared" ca="1" si="104"/>
        <v>-58457507.936740048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-58457507.936740048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-243572.94973641689</v>
      </c>
      <c r="L1277" s="444">
        <f t="shared" ca="1" si="104"/>
        <v>-58701080.886476465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-58701080.886476465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-244587.83702698525</v>
      </c>
      <c r="L1278" s="444">
        <f t="shared" ca="1" si="104"/>
        <v>-58945668.723503448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-58945668.723503448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-245606.9530145977</v>
      </c>
      <c r="L1279" s="444">
        <f t="shared" ca="1" si="104"/>
        <v>-59191275.676518045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-59191275.676518045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-246630.31531882519</v>
      </c>
      <c r="L1280" s="444">
        <f t="shared" ca="1" si="104"/>
        <v>-59437905.991836868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-59437905.991836868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-247657.94163265359</v>
      </c>
      <c r="L1281" s="444">
        <f t="shared" ca="1" si="104"/>
        <v>-59685563.933469519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-59685563.933469519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-248689.84972278963</v>
      </c>
      <c r="L1282" s="444">
        <f t="shared" ca="1" si="104"/>
        <v>-59934253.783192307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-59934253.783192307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-249726.05742996794</v>
      </c>
      <c r="L1283" s="444">
        <f t="shared" ref="L1283:L1537" ca="1" si="109">I1283-J1283+K1283</f>
        <v>-60183979.840622276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-60183979.840622276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-250766.58266925949</v>
      </c>
      <c r="L1284" s="444">
        <f t="shared" ca="1" si="109"/>
        <v>-60434746.423291534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-60434746.423291534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-251811.44343038139</v>
      </c>
      <c r="L1285" s="444">
        <f t="shared" ca="1" si="109"/>
        <v>-60686557.866721913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-60686557.866721913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-252860.65777800794</v>
      </c>
      <c r="L1286" s="444">
        <f t="shared" ca="1" si="109"/>
        <v>-60939418.524499923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-60939418.524499923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-253914.24385208302</v>
      </c>
      <c r="L1287" s="444">
        <f t="shared" ca="1" si="109"/>
        <v>-61193332.768352009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-61193332.768352009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-254972.21986813337</v>
      </c>
      <c r="L1288" s="444">
        <f t="shared" ca="1" si="109"/>
        <v>-61448304.98822014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-61448304.98822014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-256034.60411758395</v>
      </c>
      <c r="L1289" s="444">
        <f t="shared" ca="1" si="109"/>
        <v>-61704339.592337728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-61704339.592337728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-257101.41496807383</v>
      </c>
      <c r="L1290" s="444">
        <f t="shared" ca="1" si="109"/>
        <v>-61961441.007305801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-61961441.007305801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-258172.6708637742</v>
      </c>
      <c r="L1291" s="444">
        <f t="shared" ca="1" si="109"/>
        <v>-62219613.678169578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-62219613.678169578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-259248.39032570657</v>
      </c>
      <c r="L1292" s="444">
        <f t="shared" ca="1" si="109"/>
        <v>-62478862.068495288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-62478862.068495288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-260328.5919520637</v>
      </c>
      <c r="L1293" s="444">
        <f t="shared" ca="1" si="109"/>
        <v>-62739190.660447352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-62739190.660447352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-261413.29441853063</v>
      </c>
      <c r="L1294" s="444">
        <f t="shared" ca="1" si="109"/>
        <v>-63000603.95486588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-63000603.95486588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-262502.51647860784</v>
      </c>
      <c r="L1295" s="444">
        <f t="shared" ca="1" si="109"/>
        <v>-63263106.471344486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-63263106.471344486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-263596.27696393535</v>
      </c>
      <c r="L1296" s="444">
        <f t="shared" ca="1" si="109"/>
        <v>-63526702.74830842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-63526702.74830842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-264694.59478461841</v>
      </c>
      <c r="L1297" s="444">
        <f t="shared" ca="1" si="109"/>
        <v>-63791397.343093038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-63791397.343093038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-265797.4889295543</v>
      </c>
      <c r="L1298" s="444">
        <f t="shared" ca="1" si="109"/>
        <v>-64057194.832022592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-64057194.832022592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-266904.97846676077</v>
      </c>
      <c r="L1299" s="444">
        <f t="shared" ca="1" si="109"/>
        <v>-64324099.810489357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-64324099.810489357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-268017.08254370565</v>
      </c>
      <c r="L1300" s="444">
        <f t="shared" ca="1" si="109"/>
        <v>-64592116.893033065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-64592116.893033065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-269133.82038763782</v>
      </c>
      <c r="L1301" s="444">
        <f t="shared" ca="1" si="109"/>
        <v>-64861250.713420704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-64861250.713420704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-270255.21130591957</v>
      </c>
      <c r="L1302" s="444">
        <f t="shared" ca="1" si="109"/>
        <v>-65131505.92472662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-65131505.92472662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-271381.27468636096</v>
      </c>
      <c r="L1303" s="444">
        <f t="shared" ca="1" si="109"/>
        <v>-65402887.199412979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-65402887.199412979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-272512.02999755408</v>
      </c>
      <c r="L1304" s="444">
        <f t="shared" ca="1" si="109"/>
        <v>-65675399.229410537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-65675399.229410537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-273647.49678921053</v>
      </c>
      <c r="L1305" s="444">
        <f t="shared" ca="1" si="109"/>
        <v>-65949046.726199746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-65949046.726199746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-274787.69469249889</v>
      </c>
      <c r="L1306" s="444">
        <f t="shared" ca="1" si="109"/>
        <v>-66223834.420892246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-66223834.420892246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-275932.64342038438</v>
      </c>
      <c r="L1307" s="444">
        <f t="shared" ca="1" si="109"/>
        <v>-66499767.064312629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-66499767.064312629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-277082.36276796926</v>
      </c>
      <c r="L1308" s="444">
        <f t="shared" ca="1" si="109"/>
        <v>-66776849.427080601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-66776849.427080601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-278236.87261283584</v>
      </c>
      <c r="L1309" s="444">
        <f t="shared" ca="1" si="109"/>
        <v>-67055086.299693435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-67055086.299693435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-279396.19291538926</v>
      </c>
      <c r="L1310" s="444">
        <f t="shared" ca="1" si="109"/>
        <v>-67334482.49260883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-67334482.49260883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-280560.34371920343</v>
      </c>
      <c r="L1311" s="444">
        <f t="shared" ca="1" si="109"/>
        <v>-67615042.83632803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-67615042.83632803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-281729.34515136678</v>
      </c>
      <c r="L1312" s="444">
        <f t="shared" ca="1" si="109"/>
        <v>-67896772.181479394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-67896772.181479394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-282903.21742283081</v>
      </c>
      <c r="L1313" s="444">
        <f t="shared" ca="1" si="109"/>
        <v>-68179675.398902223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-68179675.398902223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-284081.98082875926</v>
      </c>
      <c r="L1314" s="444">
        <f t="shared" ca="1" si="109"/>
        <v>-68463757.379730985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-68463757.379730985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-285265.65574887907</v>
      </c>
      <c r="L1315" s="444">
        <f t="shared" ca="1" si="109"/>
        <v>-68749023.035479859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-68749023.035479859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-286454.26264783274</v>
      </c>
      <c r="L1316" s="444">
        <f t="shared" ca="1" si="109"/>
        <v>-69035477.298127696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-69035477.298127696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-287647.82207553205</v>
      </c>
      <c r="L1317" s="444">
        <f t="shared" ca="1" si="109"/>
        <v>-69323125.120203227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-69323125.120203227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-288846.35466751346</v>
      </c>
      <c r="L1318" s="444">
        <f t="shared" ca="1" si="109"/>
        <v>-69611971.474870741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-69611971.474870741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-290049.88114529476</v>
      </c>
      <c r="L1319" s="444">
        <f t="shared" ca="1" si="109"/>
        <v>-69902021.35601604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-69902021.35601604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-291258.42231673351</v>
      </c>
      <c r="L1320" s="444">
        <f t="shared" ca="1" si="109"/>
        <v>-70193279.77833277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-70193279.77833277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-292471.99907638656</v>
      </c>
      <c r="L1321" s="444">
        <f t="shared" ca="1" si="109"/>
        <v>-70485751.777409151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-70485751.777409151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-293690.63240587147</v>
      </c>
      <c r="L1322" s="444">
        <f t="shared" ca="1" si="109"/>
        <v>-70779442.409815028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-70779442.409815028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-294914.34337422927</v>
      </c>
      <c r="L1323" s="444">
        <f t="shared" ca="1" si="109"/>
        <v>-71074356.753189251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-71074356.753189251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-296143.15313828853</v>
      </c>
      <c r="L1324" s="444">
        <f t="shared" ca="1" si="109"/>
        <v>-71370499.906327546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-71370499.906327546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-297377.08294303145</v>
      </c>
      <c r="L1325" s="444">
        <f t="shared" ca="1" si="109"/>
        <v>-71667876.989270583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-71667876.989270583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-298616.15412196075</v>
      </c>
      <c r="L1326" s="444">
        <f t="shared" ca="1" si="109"/>
        <v>-71966493.143392548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-71966493.143392548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-299860.38809746894</v>
      </c>
      <c r="L1327" s="444">
        <f t="shared" ca="1" si="109"/>
        <v>-72266353.531490013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-72266353.531490013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-301109.80638120836</v>
      </c>
      <c r="L1328" s="444">
        <f t="shared" ca="1" si="109"/>
        <v>-72567463.337871224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-72567463.337871224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-302364.43057446345</v>
      </c>
      <c r="L1329" s="444">
        <f t="shared" ca="1" si="109"/>
        <v>-72869827.768445686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-72869827.768445686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-303624.28236852371</v>
      </c>
      <c r="L1330" s="444">
        <f t="shared" ca="1" si="109"/>
        <v>-73173452.050814211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-73173452.050814211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-304889.38354505919</v>
      </c>
      <c r="L1331" s="444">
        <f t="shared" ca="1" si="109"/>
        <v>-73478341.434359267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-73478341.434359267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-306159.75597649696</v>
      </c>
      <c r="L1332" s="444">
        <f t="shared" ca="1" si="109"/>
        <v>-73784501.190335765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-73784501.190335765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-307435.42162639904</v>
      </c>
      <c r="L1333" s="444">
        <f t="shared" ca="1" si="109"/>
        <v>-74091936.611962169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-74091936.611962169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-308716.40254984237</v>
      </c>
      <c r="L1334" s="444">
        <f t="shared" ca="1" si="109"/>
        <v>-74400653.014512017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-74400653.014512017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-310002.72089380008</v>
      </c>
      <c r="L1335" s="444">
        <f t="shared" ca="1" si="109"/>
        <v>-74710655.735405818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-74710655.735405818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-311294.39889752422</v>
      </c>
      <c r="L1336" s="444">
        <f t="shared" ca="1" si="109"/>
        <v>-75021950.134303346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-75021950.134303346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-312591.45889293059</v>
      </c>
      <c r="L1337" s="444">
        <f t="shared" ca="1" si="109"/>
        <v>-75334541.593196273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-75334541.593196273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-313893.92330498446</v>
      </c>
      <c r="L1338" s="444">
        <f t="shared" ca="1" si="109"/>
        <v>-75648435.516501263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-75648435.516501263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-315201.81465208856</v>
      </c>
      <c r="L1339" s="444">
        <f t="shared" ca="1" si="109"/>
        <v>-75963637.331153348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-75963637.331153348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-316515.15554647229</v>
      </c>
      <c r="L1340" s="444">
        <f t="shared" ca="1" si="109"/>
        <v>-76280152.48669982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-76280152.48669982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-317833.96869458258</v>
      </c>
      <c r="L1341" s="444">
        <f t="shared" ca="1" si="109"/>
        <v>-76597986.455394402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-76597986.455394402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-319158.2768974767</v>
      </c>
      <c r="L1342" s="444">
        <f t="shared" ca="1" si="109"/>
        <v>-76917144.732291877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-76917144.732291877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-320488.10305121617</v>
      </c>
      <c r="L1343" s="444">
        <f t="shared" ca="1" si="109"/>
        <v>-77237632.835343093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-77237632.835343093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-321823.47014726291</v>
      </c>
      <c r="L1344" s="444">
        <f t="shared" ca="1" si="109"/>
        <v>-77559456.30549036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-77559456.30549036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-323164.40127287648</v>
      </c>
      <c r="L1345" s="444">
        <f t="shared" ca="1" si="109"/>
        <v>-77882620.706763238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-77882620.706763238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-324510.9196115135</v>
      </c>
      <c r="L1346" s="444">
        <f t="shared" ca="1" si="109"/>
        <v>-78207131.626374751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-78207131.626374751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-325863.04844322812</v>
      </c>
      <c r="L1347" s="444">
        <f t="shared" ca="1" si="109"/>
        <v>-78532994.674817979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-78532994.674817979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-327220.8111450749</v>
      </c>
      <c r="L1348" s="444">
        <f t="shared" ca="1" si="109"/>
        <v>-78860215.485963061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-78860215.485963061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-328584.23119151278</v>
      </c>
      <c r="L1349" s="444">
        <f t="shared" ca="1" si="109"/>
        <v>-79188799.717154577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-79188799.717154577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-329953.33215481072</v>
      </c>
      <c r="L1350" s="444">
        <f t="shared" ca="1" si="109"/>
        <v>-79518753.049309388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-79518753.049309388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-331328.13770545577</v>
      </c>
      <c r="L1351" s="444">
        <f t="shared" ca="1" si="109"/>
        <v>-79850081.187014848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-79850081.187014848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-332708.67161256185</v>
      </c>
      <c r="L1352" s="444">
        <f t="shared" ca="1" si="109"/>
        <v>-80182789.858627409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-80182789.858627409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-334094.95774428087</v>
      </c>
      <c r="L1353" s="444">
        <f t="shared" ca="1" si="109"/>
        <v>-80516884.816371694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-80516884.816371694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-335487.02006821538</v>
      </c>
      <c r="L1354" s="444">
        <f t="shared" ca="1" si="109"/>
        <v>-80852371.836439908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-80852371.836439908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-336884.88265183294</v>
      </c>
      <c r="L1355" s="444">
        <f t="shared" ca="1" si="109"/>
        <v>-81189256.719091743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-81189256.719091743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-338288.56966288225</v>
      </c>
      <c r="L1356" s="444">
        <f t="shared" ca="1" si="109"/>
        <v>-81527545.288754627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-81527545.288754627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-339698.10536981095</v>
      </c>
      <c r="L1357" s="444">
        <f t="shared" ca="1" si="109"/>
        <v>-81867243.394124433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-81867243.394124433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-341113.51414218516</v>
      </c>
      <c r="L1358" s="444">
        <f t="shared" ca="1" si="109"/>
        <v>-82208356.908266619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-82208356.908266619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-342534.82045111089</v>
      </c>
      <c r="L1359" s="444">
        <f t="shared" ca="1" si="109"/>
        <v>-82550891.728717729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-82550891.728717729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-343962.04886965721</v>
      </c>
      <c r="L1360" s="444">
        <f t="shared" ca="1" si="109"/>
        <v>-82894853.777587384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-82894853.777587384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-345395.22407328075</v>
      </c>
      <c r="L1361" s="444">
        <f t="shared" ca="1" si="109"/>
        <v>-83240249.00166066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-83240249.00166066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-346834.37084025273</v>
      </c>
      <c r="L1362" s="444">
        <f t="shared" ca="1" si="109"/>
        <v>-83587083.372500911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-83587083.372500911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-348279.51405208715</v>
      </c>
      <c r="L1363" s="444">
        <f t="shared" ca="1" si="109"/>
        <v>-83935362.886553004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-83935362.886553004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-349730.67869397084</v>
      </c>
      <c r="L1364" s="444">
        <f t="shared" ca="1" si="109"/>
        <v>-84285093.565246969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-84285093.565246969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-351187.88985519571</v>
      </c>
      <c r="L1365" s="444">
        <f t="shared" ca="1" si="109"/>
        <v>-84636281.455102161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-84636281.455102161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-352651.1727295923</v>
      </c>
      <c r="L1366" s="444">
        <f t="shared" ca="1" si="109"/>
        <v>-84988932.627831757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-84988932.627831757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-354120.55261596566</v>
      </c>
      <c r="L1367" s="444">
        <f t="shared" ca="1" si="109"/>
        <v>-85343053.180447727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-85343053.180447727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-355596.0549185322</v>
      </c>
      <c r="L1368" s="444">
        <f t="shared" ca="1" si="109"/>
        <v>-85698649.235366255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-85698649.235366255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-357077.7051473594</v>
      </c>
      <c r="L1369" s="444">
        <f t="shared" ca="1" si="109"/>
        <v>-86055726.940513611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-86055726.940513611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-358565.5289188067</v>
      </c>
      <c r="L1370" s="444">
        <f t="shared" ca="1" si="109"/>
        <v>-86414292.469432414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-86414292.469432414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-360059.55195596837</v>
      </c>
      <c r="L1371" s="444">
        <f t="shared" ca="1" si="109"/>
        <v>-86774352.021388382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-86774352.021388382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-361559.80008911825</v>
      </c>
      <c r="L1372" s="444">
        <f t="shared" ca="1" si="109"/>
        <v>-87135911.821477503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-87135911.821477503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-363066.29925615626</v>
      </c>
      <c r="L1373" s="444">
        <f t="shared" ca="1" si="109"/>
        <v>-87498978.120733663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-87498978.120733663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-364579.07550305693</v>
      </c>
      <c r="L1374" s="444">
        <f t="shared" ca="1" si="109"/>
        <v>-87863557.196236715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-87863557.196236715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-366098.15498431964</v>
      </c>
      <c r="L1375" s="444">
        <f t="shared" ca="1" si="109"/>
        <v>-88229655.35122104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-88229655.35122104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-367623.56396342098</v>
      </c>
      <c r="L1376" s="444">
        <f t="shared" ca="1" si="109"/>
        <v>-88597278.915184468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-88597278.915184468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-369155.32881326863</v>
      </c>
      <c r="L1377" s="444">
        <f t="shared" ca="1" si="109"/>
        <v>-88966434.243997738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-88966434.243997738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-370693.47601665725</v>
      </c>
      <c r="L1378" s="444">
        <f t="shared" ca="1" si="109"/>
        <v>-89337127.720014393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-89337127.720014393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-372238.03216672665</v>
      </c>
      <c r="L1379" s="444">
        <f t="shared" ca="1" si="109"/>
        <v>-89709365.752181113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-89709365.752181113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-373789.02396742132</v>
      </c>
      <c r="L1380" s="444">
        <f t="shared" ca="1" si="109"/>
        <v>-90083154.776148528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-90083154.776148528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-375346.47823395219</v>
      </c>
      <c r="L1381" s="444">
        <f t="shared" ca="1" si="109"/>
        <v>-90458501.254382476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-90458501.254382476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-376910.42189326033</v>
      </c>
      <c r="L1382" s="444">
        <f t="shared" ca="1" si="109"/>
        <v>-90835411.67627573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-90835411.67627573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-378480.88198448223</v>
      </c>
      <c r="L1383" s="444">
        <f t="shared" ca="1" si="109"/>
        <v>-91213892.558260217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-91213892.558260217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-380057.88565941754</v>
      </c>
      <c r="L1384" s="444">
        <f t="shared" ca="1" si="109"/>
        <v>-91593950.443919629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-91593950.443919629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-381641.46018299845</v>
      </c>
      <c r="L1385" s="444">
        <f t="shared" ca="1" si="109"/>
        <v>-91975591.904102623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-91975591.904102623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-383231.63293376093</v>
      </c>
      <c r="L1386" s="444">
        <f t="shared" ca="1" si="109"/>
        <v>-92358823.537036389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-92358823.537036389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-384828.43140431831</v>
      </c>
      <c r="L1387" s="444">
        <f t="shared" ca="1" si="109"/>
        <v>-92743651.968440711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-92743651.968440711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-386431.88320183632</v>
      </c>
      <c r="L1388" s="444">
        <f t="shared" ca="1" si="109"/>
        <v>-93130083.851642549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-93130083.851642549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-388042.01604851062</v>
      </c>
      <c r="L1389" s="444">
        <f t="shared" ca="1" si="109"/>
        <v>-93518125.867691055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-93518125.867691055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-389658.85778204608</v>
      </c>
      <c r="L1390" s="444">
        <f t="shared" ca="1" si="109"/>
        <v>-93907784.725473106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-93907784.725473106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-391282.43635613791</v>
      </c>
      <c r="L1391" s="444">
        <f t="shared" ca="1" si="109"/>
        <v>-94299067.161829248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-94299067.161829248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-392912.77984095522</v>
      </c>
      <c r="L1392" s="444">
        <f t="shared" ca="1" si="109"/>
        <v>-94691979.941670209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-94691979.941670209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-394549.91642362589</v>
      </c>
      <c r="L1393" s="444">
        <f t="shared" ca="1" si="109"/>
        <v>-95086529.858093828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-95086529.858093828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-396193.87440872425</v>
      </c>
      <c r="L1394" s="444">
        <f t="shared" ca="1" si="109"/>
        <v>-95482723.73250255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-95482723.73250255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-397844.6822187606</v>
      </c>
      <c r="L1395" s="444">
        <f t="shared" ca="1" si="109"/>
        <v>-95880568.41472131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-95880568.41472131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-399502.36839467211</v>
      </c>
      <c r="L1396" s="444">
        <f t="shared" ca="1" si="109"/>
        <v>-96280070.783115983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-96280070.783115983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-401166.9615963166</v>
      </c>
      <c r="L1397" s="444">
        <f t="shared" ca="1" si="109"/>
        <v>-96681237.744712293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-96681237.744712293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-402838.49060296791</v>
      </c>
      <c r="L1398" s="444">
        <f t="shared" ca="1" si="109"/>
        <v>-97084076.235315263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-97084076.235315263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-404516.98431381362</v>
      </c>
      <c r="L1399" s="444">
        <f t="shared" ca="1" si="109"/>
        <v>-97488593.219629079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-97488593.219629079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-406202.4717484545</v>
      </c>
      <c r="L1400" s="444">
        <f t="shared" ca="1" si="109"/>
        <v>-97894795.691377535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-97894795.691377535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-407894.98204740637</v>
      </c>
      <c r="L1401" s="444">
        <f t="shared" ca="1" si="109"/>
        <v>-98302690.673424944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-98302690.673424944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-409594.54447260394</v>
      </c>
      <c r="L1402" s="444">
        <f t="shared" ca="1" si="109"/>
        <v>-98712285.217897549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-98712285.217897549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-411301.18840790645</v>
      </c>
      <c r="L1403" s="444">
        <f t="shared" ca="1" si="109"/>
        <v>-99123586.406305462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-99123586.406305462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-413014.94335960608</v>
      </c>
      <c r="L1404" s="444">
        <f t="shared" ca="1" si="109"/>
        <v>-99536601.349665076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-99536601.349665076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-414735.83895693783</v>
      </c>
      <c r="L1405" s="444">
        <f t="shared" ca="1" si="109"/>
        <v>-99951337.188622013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-99951337.188622013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-416463.90495259169</v>
      </c>
      <c r="L1406" s="444">
        <f t="shared" ca="1" si="109"/>
        <v>-100367801.0935746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-100367801.0935746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-418199.17122322752</v>
      </c>
      <c r="L1407" s="444">
        <f t="shared" ca="1" si="109"/>
        <v>-100786000.26479782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-100786000.26479782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-419941.66776999092</v>
      </c>
      <c r="L1408" s="444">
        <f t="shared" ca="1" si="109"/>
        <v>-101205941.93256782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-101205941.93256782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-421691.4247190326</v>
      </c>
      <c r="L1409" s="444">
        <f t="shared" ca="1" si="109"/>
        <v>-101627633.35728686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-101627633.35728686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-423448.47232202854</v>
      </c>
      <c r="L1410" s="444">
        <f t="shared" ca="1" si="109"/>
        <v>-102051081.82960889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-102051081.82960889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-425212.8409567037</v>
      </c>
      <c r="L1411" s="444">
        <f t="shared" ca="1" si="109"/>
        <v>-102476294.67056559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-102476294.67056559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-426984.5611273566</v>
      </c>
      <c r="L1412" s="444">
        <f t="shared" ca="1" si="109"/>
        <v>-102903279.23169294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-102903279.23169294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-428763.66346538725</v>
      </c>
      <c r="L1413" s="444">
        <f t="shared" ca="1" si="109"/>
        <v>-103332042.89515832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-103332042.89515832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-430550.17872982635</v>
      </c>
      <c r="L1414" s="444">
        <f t="shared" ca="1" si="109"/>
        <v>-103762593.07388815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-103762593.07388815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-432344.13780786732</v>
      </c>
      <c r="L1415" s="444">
        <f t="shared" ca="1" si="109"/>
        <v>-104194937.21169601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-104194937.21169601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-434145.57171540003</v>
      </c>
      <c r="L1416" s="444">
        <f t="shared" ca="1" si="109"/>
        <v>-104629082.78341141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-104629082.78341141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-435954.51159754762</v>
      </c>
      <c r="L1417" s="444">
        <f t="shared" ca="1" si="109"/>
        <v>-105065037.29500896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-105065037.29500896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-437770.98872920393</v>
      </c>
      <c r="L1418" s="444">
        <f t="shared" ca="1" si="109"/>
        <v>-105502808.28373817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-105502808.28373817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-439595.03451557574</v>
      </c>
      <c r="L1419" s="444">
        <f t="shared" ca="1" si="109"/>
        <v>-105942403.31825374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-105942403.31825374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-441426.68049272388</v>
      </c>
      <c r="L1420" s="444">
        <f t="shared" ca="1" si="109"/>
        <v>-106383829.99874647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-106383829.99874647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-443265.95832811034</v>
      </c>
      <c r="L1421" s="444">
        <f t="shared" ca="1" si="109"/>
        <v>-106827095.95707458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-106827095.95707458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-445112.89982114406</v>
      </c>
      <c r="L1422" s="444">
        <f t="shared" ca="1" si="109"/>
        <v>-107272208.85689573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-107272208.85689573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-446967.53690373222</v>
      </c>
      <c r="L1423" s="444">
        <f t="shared" ca="1" si="109"/>
        <v>-107719176.39379947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-107719176.39379947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-448829.9016408312</v>
      </c>
      <c r="L1424" s="444">
        <f t="shared" ca="1" si="109"/>
        <v>-108168006.2954403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-108168006.2954403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-450700.02623100125</v>
      </c>
      <c r="L1425" s="444">
        <f t="shared" ca="1" si="109"/>
        <v>-108618706.32167131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-108618706.32167131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-452577.94300696376</v>
      </c>
      <c r="L1426" s="444">
        <f t="shared" ca="1" si="109"/>
        <v>-109071284.26467827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-109071284.26467827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-454463.68443615944</v>
      </c>
      <c r="L1427" s="444">
        <f t="shared" ca="1" si="109"/>
        <v>-109525747.94911443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-109525747.94911443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-456357.28312131012</v>
      </c>
      <c r="L1428" s="444">
        <f t="shared" ca="1" si="109"/>
        <v>-109982105.23223573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-109982105.23223573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-458258.77180098218</v>
      </c>
      <c r="L1429" s="444">
        <f t="shared" ca="1" si="109"/>
        <v>-110440364.00403671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-110440364.00403671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-460168.18335015298</v>
      </c>
      <c r="L1430" s="444">
        <f t="shared" ca="1" si="109"/>
        <v>-110900532.18738686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-110900532.18738686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-462085.55078077852</v>
      </c>
      <c r="L1431" s="444">
        <f t="shared" ca="1" si="109"/>
        <v>-111362617.73816763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-111362617.73816763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-464010.90724236512</v>
      </c>
      <c r="L1432" s="444">
        <f t="shared" ca="1" si="109"/>
        <v>-111826628.64540999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-111826628.64540999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-465944.28602254158</v>
      </c>
      <c r="L1433" s="444">
        <f t="shared" ca="1" si="109"/>
        <v>-112292572.93143253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-112292572.93143253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-467885.72054763552</v>
      </c>
      <c r="L1434" s="444">
        <f t="shared" ca="1" si="109"/>
        <v>-112760458.65198016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-112760458.65198016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-469835.24438325065</v>
      </c>
      <c r="L1435" s="444">
        <f t="shared" ca="1" si="109"/>
        <v>-113230293.89636341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-113230293.89636341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-471792.89123484748</v>
      </c>
      <c r="L1436" s="444">
        <f t="shared" ca="1" si="109"/>
        <v>-113702086.78759825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-113702086.78759825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-473758.69494832598</v>
      </c>
      <c r="L1437" s="444">
        <f t="shared" ca="1" si="109"/>
        <v>-114175845.48254658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-114175845.48254658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-475732.68951061077</v>
      </c>
      <c r="L1438" s="444">
        <f t="shared" ca="1" si="109"/>
        <v>-114651578.1720572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-114651578.1720572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-477714.90905023832</v>
      </c>
      <c r="L1439" s="444">
        <f t="shared" ca="1" si="109"/>
        <v>-115129293.08110744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-115129293.08110744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-479705.38783794764</v>
      </c>
      <c r="L1440" s="444">
        <f t="shared" ca="1" si="109"/>
        <v>-115608998.46894538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-115608998.46894538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-481704.16028727248</v>
      </c>
      <c r="L1441" s="444">
        <f t="shared" ca="1" si="109"/>
        <v>-116090702.62923266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-116090702.62923266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-483711.26095513615</v>
      </c>
      <c r="L1442" s="444">
        <f t="shared" ca="1" si="109"/>
        <v>-116574413.8901878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-116574413.8901878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-485726.72454244911</v>
      </c>
      <c r="L1443" s="444">
        <f t="shared" ca="1" si="109"/>
        <v>-117060140.61473025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-117060140.61473025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-487750.58589470939</v>
      </c>
      <c r="L1444" s="444">
        <f t="shared" ca="1" si="109"/>
        <v>-117547891.20062496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-117547891.20062496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-489782.88000260398</v>
      </c>
      <c r="L1445" s="444">
        <f t="shared" ca="1" si="109"/>
        <v>-118037674.08062756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-118037674.08062756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-491823.64200261486</v>
      </c>
      <c r="L1446" s="444">
        <f t="shared" ca="1" si="109"/>
        <v>-118529497.72263017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-118529497.72263017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-493872.90717762569</v>
      </c>
      <c r="L1447" s="444">
        <f t="shared" ca="1" si="109"/>
        <v>-119023370.6298078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-119023370.6298078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-495930.71095753257</v>
      </c>
      <c r="L1448" s="444">
        <f t="shared" ca="1" si="109"/>
        <v>-119519301.34076533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-119519301.34076533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-497997.0889198556</v>
      </c>
      <c r="L1449" s="444">
        <f t="shared" ca="1" si="109"/>
        <v>-120017298.42968518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-120017298.42968518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-500072.07679035491</v>
      </c>
      <c r="L1450" s="444">
        <f t="shared" ca="1" si="109"/>
        <v>-120517370.50647552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-120517370.50647552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-502155.71044364793</v>
      </c>
      <c r="L1451" s="444">
        <f t="shared" ca="1" si="109"/>
        <v>-121019526.21691917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-121019526.21691917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-504248.02590382984</v>
      </c>
      <c r="L1452" s="444">
        <f t="shared" ca="1" si="109"/>
        <v>-121523774.242823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-121523774.242823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-506349.05934509583</v>
      </c>
      <c r="L1453" s="444">
        <f t="shared" ca="1" si="109"/>
        <v>-122030123.3021681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-122030123.3021681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-508458.84709236701</v>
      </c>
      <c r="L1454" s="444">
        <f t="shared" ca="1" si="109"/>
        <v>-122538582.14926046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-122538582.14926046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-510577.42562191858</v>
      </c>
      <c r="L1455" s="444">
        <f t="shared" ca="1" si="109"/>
        <v>-123049159.57488237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-123049159.57488237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-512704.83156200987</v>
      </c>
      <c r="L1456" s="444">
        <f t="shared" ca="1" si="109"/>
        <v>-123561864.40644439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-123561864.40644439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-514841.10169351829</v>
      </c>
      <c r="L1457" s="444">
        <f t="shared" ca="1" si="109"/>
        <v>-124076705.5081379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-124076705.5081379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-516986.27295057458</v>
      </c>
      <c r="L1458" s="444">
        <f t="shared" ca="1" si="109"/>
        <v>-124593691.78108847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-124593691.78108847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-519140.38242120197</v>
      </c>
      <c r="L1459" s="444">
        <f t="shared" ca="1" si="109"/>
        <v>-125112832.16350967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-125112832.16350967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-521303.46734795702</v>
      </c>
      <c r="L1460" s="444">
        <f t="shared" ca="1" si="109"/>
        <v>-125634135.63085762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-125634135.63085762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-523475.56512857339</v>
      </c>
      <c r="L1461" s="444">
        <f t="shared" ca="1" si="109"/>
        <v>-126157611.1959862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-126157611.1959862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-525656.71331660915</v>
      </c>
      <c r="L1462" s="444">
        <f t="shared" ca="1" si="109"/>
        <v>-126683267.9093028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-126683267.9093028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-527846.94962209498</v>
      </c>
      <c r="L1463" s="444">
        <f t="shared" ca="1" si="109"/>
        <v>-127211114.8589249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-127211114.8589249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-530046.31191218703</v>
      </c>
      <c r="L1464" s="444">
        <f t="shared" ca="1" si="109"/>
        <v>-127741161.17083709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-127741161.17083709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-532254.83821182116</v>
      </c>
      <c r="L1465" s="444">
        <f t="shared" ca="1" si="109"/>
        <v>-128273416.00904891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-128273416.00904891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-534472.56670437043</v>
      </c>
      <c r="L1466" s="444">
        <f t="shared" ca="1" si="109"/>
        <v>-128807888.57575329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-128807888.57575329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-536699.53573230538</v>
      </c>
      <c r="L1467" s="444">
        <f t="shared" ca="1" si="109"/>
        <v>-129344588.11148559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-129344588.11148559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-538935.78379785665</v>
      </c>
      <c r="L1468" s="444">
        <f t="shared" ca="1" si="109"/>
        <v>-129883523.89528345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-129883523.89528345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-541181.34956368105</v>
      </c>
      <c r="L1469" s="444">
        <f t="shared" ca="1" si="109"/>
        <v>-130424705.24484713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-130424705.24484713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-543436.27185352973</v>
      </c>
      <c r="L1470" s="444">
        <f t="shared" ca="1" si="109"/>
        <v>-130968141.51670067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-130968141.51670067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-545700.58965291956</v>
      </c>
      <c r="L1471" s="444">
        <f t="shared" ca="1" si="109"/>
        <v>-131513842.1063536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-131513842.1063536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-547974.3421098066</v>
      </c>
      <c r="L1472" s="444">
        <f t="shared" ca="1" si="109"/>
        <v>-132061816.4484634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-132061816.4484634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-550257.56853526412</v>
      </c>
      <c r="L1473" s="444">
        <f t="shared" ca="1" si="109"/>
        <v>-132612074.01699866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-132612074.01699866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-552550.30840416101</v>
      </c>
      <c r="L1474" s="444">
        <f t="shared" ca="1" si="109"/>
        <v>-133164624.32540283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-133164624.32540283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-554852.60135584511</v>
      </c>
      <c r="L1475" s="444">
        <f t="shared" ca="1" si="109"/>
        <v>-133719476.92675868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-133719476.92675868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-557164.48719482776</v>
      </c>
      <c r="L1476" s="444">
        <f t="shared" ca="1" si="109"/>
        <v>-134276641.41395351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-134276641.41395351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-559486.00589147292</v>
      </c>
      <c r="L1477" s="444">
        <f t="shared" ca="1" si="109"/>
        <v>-134836127.41984499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-134836127.41984499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-561817.19758268748</v>
      </c>
      <c r="L1478" s="444">
        <f t="shared" ca="1" si="109"/>
        <v>-135397944.61742768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-135397944.61742768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-564158.10257261526</v>
      </c>
      <c r="L1479" s="444">
        <f t="shared" ca="1" si="109"/>
        <v>-135962102.7200003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-135962102.7200003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-566508.76133333461</v>
      </c>
      <c r="L1480" s="444">
        <f t="shared" ca="1" si="109"/>
        <v>-136528611.48133364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-136528611.48133364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-568869.21450555685</v>
      </c>
      <c r="L1481" s="444">
        <f t="shared" ca="1" si="109"/>
        <v>-137097480.6958392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-137097480.6958392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-571239.50289932999</v>
      </c>
      <c r="L1482" s="444">
        <f t="shared" ca="1" si="109"/>
        <v>-137668720.19873852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-137668720.19873852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-573619.66749474383</v>
      </c>
      <c r="L1483" s="444">
        <f t="shared" ca="1" si="109"/>
        <v>-138242339.86623326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-138242339.86623326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-576009.7494426386</v>
      </c>
      <c r="L1484" s="444">
        <f t="shared" ca="1" si="109"/>
        <v>-138818349.6156759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-138818349.6156759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-578409.79006531625</v>
      </c>
      <c r="L1485" s="444">
        <f t="shared" ca="1" si="109"/>
        <v>-139396759.40574121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-139396759.40574121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-580819.83085725503</v>
      </c>
      <c r="L1486" s="444">
        <f t="shared" ca="1" si="109"/>
        <v>-139977579.23659846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-139977579.23659846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-583239.91348582692</v>
      </c>
      <c r="L1487" s="444">
        <f t="shared" ca="1" si="109"/>
        <v>-140560819.15008429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-140560819.15008429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-585670.07979201782</v>
      </c>
      <c r="L1488" s="444">
        <f t="shared" ca="1" si="109"/>
        <v>-141146489.22987631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-141146489.22987631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-588110.37179115124</v>
      </c>
      <c r="L1489" s="444">
        <f t="shared" ca="1" si="109"/>
        <v>-141734599.60166746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-141734599.60166746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-590560.83167361445</v>
      </c>
      <c r="L1490" s="444">
        <f t="shared" ca="1" si="109"/>
        <v>-142325160.43334109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-142325160.43334109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-593021.5018055879</v>
      </c>
      <c r="L1491" s="444">
        <f t="shared" ca="1" si="109"/>
        <v>-142918181.93514666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-142918181.93514666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-595492.42472977773</v>
      </c>
      <c r="L1492" s="444">
        <f t="shared" ca="1" si="109"/>
        <v>-143513674.35987642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-143513674.35987642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-597973.64316615171</v>
      </c>
      <c r="L1493" s="444">
        <f t="shared" ca="1" si="109"/>
        <v>-144111648.00304258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-144111648.00304258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-600465.20001267735</v>
      </c>
      <c r="L1494" s="444">
        <f t="shared" ca="1" si="109"/>
        <v>-144712113.20305526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-144712113.20305526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-602967.13834606356</v>
      </c>
      <c r="L1495" s="444">
        <f t="shared" ca="1" si="109"/>
        <v>-145315080.34140134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-145315080.34140134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-605479.50142250559</v>
      </c>
      <c r="L1496" s="444">
        <f t="shared" ca="1" si="109"/>
        <v>-145920559.84282383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-145920559.84282383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-608002.33267843258</v>
      </c>
      <c r="L1497" s="444">
        <f t="shared" ca="1" si="109"/>
        <v>-146528562.17550227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-146528562.17550227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-610535.6757312594</v>
      </c>
      <c r="L1498" s="444">
        <f t="shared" ca="1" si="109"/>
        <v>-147139097.85123354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-147139097.85123354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-613079.5743801397</v>
      </c>
      <c r="L1499" s="444">
        <f t="shared" ca="1" si="109"/>
        <v>-147752177.42561367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-147752177.42561367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-615634.07260672364</v>
      </c>
      <c r="L1500" s="444">
        <f t="shared" ca="1" si="109"/>
        <v>-148367811.49822038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-148367811.49822038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-618199.21457591827</v>
      </c>
      <c r="L1501" s="444">
        <f t="shared" ca="1" si="109"/>
        <v>-148986010.7127963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-148986010.7127963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-620775.04463665129</v>
      </c>
      <c r="L1502" s="444">
        <f t="shared" ca="1" si="109"/>
        <v>-149606785.75743294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-149606785.75743294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-623361.60732263722</v>
      </c>
      <c r="L1503" s="444">
        <f t="shared" ca="1" si="109"/>
        <v>-150230147.36475557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-150230147.36475557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-625958.94735314825</v>
      </c>
      <c r="L1504" s="444">
        <f t="shared" ca="1" si="109"/>
        <v>-150856106.31210873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-150856106.31210873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-628567.10963378637</v>
      </c>
      <c r="L1505" s="444">
        <f t="shared" ca="1" si="109"/>
        <v>-151484673.4217425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-151484673.4217425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-631186.13925726037</v>
      </c>
      <c r="L1506" s="444">
        <f t="shared" ca="1" si="109"/>
        <v>-152115859.56099975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-152115859.56099975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-633816.08150416566</v>
      </c>
      <c r="L1507" s="444">
        <f t="shared" ca="1" si="109"/>
        <v>-152749675.64250392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-152749675.64250392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-636456.98184376629</v>
      </c>
      <c r="L1508" s="444">
        <f t="shared" ca="1" si="109"/>
        <v>-153386132.62434769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-153386132.62434769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-639108.88593478198</v>
      </c>
      <c r="L1509" s="444">
        <f t="shared" ca="1" si="109"/>
        <v>-154025241.51028246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-154025241.51028246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-641771.83962617686</v>
      </c>
      <c r="L1510" s="444">
        <f t="shared" ca="1" si="109"/>
        <v>-154667013.34990862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-154667013.34990862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-644445.88895795261</v>
      </c>
      <c r="L1511" s="444">
        <f t="shared" ca="1" si="109"/>
        <v>-155311459.23886657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-155311459.23886657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-647131.08016194403</v>
      </c>
      <c r="L1512" s="444">
        <f t="shared" ca="1" si="109"/>
        <v>-155958590.3190285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-155958590.3190285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-649827.4596626187</v>
      </c>
      <c r="L1513" s="444">
        <f t="shared" ca="1" si="109"/>
        <v>-156608417.77869111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-156608417.77869111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-652535.07407787966</v>
      </c>
      <c r="L1514" s="444">
        <f t="shared" ca="1" si="109"/>
        <v>-157260952.85276899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-157260952.85276899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-655253.9702198708</v>
      </c>
      <c r="L1515" s="444">
        <f t="shared" ca="1" si="109"/>
        <v>-157916206.82298887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-157916206.82298887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-657984.19509578694</v>
      </c>
      <c r="L1516" s="444">
        <f t="shared" ca="1" si="109"/>
        <v>-158574191.01808465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-158574191.01808465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-660725.79590868601</v>
      </c>
      <c r="L1517" s="444">
        <f t="shared" ca="1" si="109"/>
        <v>-159234916.81399333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-159234916.81399333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-663478.82005830551</v>
      </c>
      <c r="L1518" s="444">
        <f t="shared" ca="1" si="109"/>
        <v>-159898395.63405165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-159898395.63405165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-666243.31514188182</v>
      </c>
      <c r="L1519" s="444">
        <f t="shared" ca="1" si="109"/>
        <v>-160564638.94919354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-160564638.94919354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-669019.32895497303</v>
      </c>
      <c r="L1520" s="444">
        <f t="shared" ca="1" si="109"/>
        <v>-161233658.2781485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-161233658.2781485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-671806.90949228546</v>
      </c>
      <c r="L1521" s="444">
        <f t="shared" ca="1" si="109"/>
        <v>-161905465.18764079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-161905465.18764079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-674606.10494850331</v>
      </c>
      <c r="L1522" s="444">
        <f t="shared" ca="1" si="109"/>
        <v>-162580071.29258928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-162580071.29258928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-677416.963719122</v>
      </c>
      <c r="L1523" s="444">
        <f t="shared" ca="1" si="109"/>
        <v>-163257488.25630841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-163257488.25630841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-680239.534401285</v>
      </c>
      <c r="L1524" s="444">
        <f t="shared" ca="1" si="109"/>
        <v>-163937727.7907097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-163937727.7907097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-683073.86579462374</v>
      </c>
      <c r="L1525" s="444">
        <f t="shared" ca="1" si="109"/>
        <v>-164620801.65650433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-164620801.65650433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-685920.00690210133</v>
      </c>
      <c r="L1526" s="444">
        <f t="shared" ca="1" si="109"/>
        <v>-165306721.66340643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-165306721.66340643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-688778.00693086011</v>
      </c>
      <c r="L1527" s="444">
        <f t="shared" ca="1" si="109"/>
        <v>-165995499.67033729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-165995499.67033729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-691647.915293072</v>
      </c>
      <c r="L1528" s="444">
        <f t="shared" ca="1" si="109"/>
        <v>-166687147.58563036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-166687147.58563036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-694529.78160679317</v>
      </c>
      <c r="L1529" s="444">
        <f t="shared" ca="1" si="109"/>
        <v>-167381677.36723715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-167381677.36723715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-697423.6556968214</v>
      </c>
      <c r="L1530" s="444">
        <f t="shared" ca="1" si="109"/>
        <v>-168079101.02293396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-168079101.02293396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-700329.58759555814</v>
      </c>
      <c r="L1531" s="444">
        <f t="shared" ca="1" si="109"/>
        <v>-168779430.61052951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-168779430.61052951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-703247.62754387292</v>
      </c>
      <c r="L1532" s="444">
        <f t="shared" ca="1" si="109"/>
        <v>-169482678.23807338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-169482678.23807338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-706177.82599197235</v>
      </c>
      <c r="L1533" s="444">
        <f t="shared" ca="1" si="109"/>
        <v>-170188856.06406534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-170188856.06406534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-709120.23360027221</v>
      </c>
      <c r="L1534" s="444">
        <f t="shared" ca="1" si="109"/>
        <v>-170897976.2976656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-170897976.2976656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-712074.90124027326</v>
      </c>
      <c r="L1535" s="444">
        <f t="shared" ca="1" si="109"/>
        <v>-171610051.19890586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-171610051.19890586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-715041.87999544106</v>
      </c>
      <c r="L1536" s="444">
        <f t="shared" ca="1" si="109"/>
        <v>-172325093.07890129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-172325093.07890129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-718021.22116208868</v>
      </c>
      <c r="L1537" s="444">
        <f t="shared" ca="1" si="109"/>
        <v>-173043114.30006337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-173043114.30006337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-721012.9762502641</v>
      </c>
      <c r="L1538" s="444">
        <f t="shared" ref="L1538:L1792" ca="1" si="114">I1538-J1538+K1538</f>
        <v>-173764127.27631363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-173764127.27631363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-724017.19698464009</v>
      </c>
      <c r="L1539" s="444">
        <f t="shared" ca="1" si="114"/>
        <v>-174488144.47329828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-174488144.47329828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-727033.93530540948</v>
      </c>
      <c r="L1540" s="444">
        <f t="shared" ca="1" si="114"/>
        <v>-175215178.4086037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-175215178.4086037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-730063.24336918211</v>
      </c>
      <c r="L1541" s="444">
        <f t="shared" ca="1" si="114"/>
        <v>-175945241.65197289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-175945241.65197289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-733105.17354988703</v>
      </c>
      <c r="L1542" s="444">
        <f t="shared" ca="1" si="114"/>
        <v>-176678346.82552278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-176678346.82552278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-736159.77843967825</v>
      </c>
      <c r="L1543" s="444">
        <f t="shared" ca="1" si="114"/>
        <v>-177414506.60396245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-177414506.60396245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-739227.11084984359</v>
      </c>
      <c r="L1544" s="444">
        <f t="shared" ca="1" si="114"/>
        <v>-178153733.71481231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-178153733.71481231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-742307.22381171794</v>
      </c>
      <c r="L1545" s="444">
        <f t="shared" ca="1" si="114"/>
        <v>-178896040.93862402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-178896040.93862402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-745400.17057760013</v>
      </c>
      <c r="L1546" s="444">
        <f t="shared" ca="1" si="114"/>
        <v>-179641441.10920161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-179641441.10920161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-748506.00462167338</v>
      </c>
      <c r="L1547" s="444">
        <f t="shared" ca="1" si="114"/>
        <v>-180389947.11382329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-180389947.11382329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-751624.77964093036</v>
      </c>
      <c r="L1548" s="444">
        <f t="shared" ca="1" si="114"/>
        <v>-181141571.89346424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-181141571.89346424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-754756.54955610097</v>
      </c>
      <c r="L1549" s="444">
        <f t="shared" ca="1" si="114"/>
        <v>-181896328.44302034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-181896328.44302034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-757901.36851258471</v>
      </c>
      <c r="L1550" s="444">
        <f t="shared" ca="1" si="114"/>
        <v>-182654229.81153291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-182654229.81153291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-761059.29088138719</v>
      </c>
      <c r="L1551" s="444">
        <f t="shared" ca="1" si="114"/>
        <v>-183415289.10241431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-183415289.10241431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-764230.37126005965</v>
      </c>
      <c r="L1552" s="444">
        <f t="shared" ca="1" si="114"/>
        <v>-184179519.47367436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-184179519.47367436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-767414.66447364318</v>
      </c>
      <c r="L1553" s="444">
        <f t="shared" ca="1" si="114"/>
        <v>-184946934.13814801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-184946934.13814801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-770612.2255756167</v>
      </c>
      <c r="L1554" s="444">
        <f t="shared" ca="1" si="114"/>
        <v>-185717546.36372364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-185717546.36372364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-773823.10984884843</v>
      </c>
      <c r="L1555" s="444">
        <f t="shared" ca="1" si="114"/>
        <v>-186491369.47357249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-186491369.47357249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-777047.3728065521</v>
      </c>
      <c r="L1556" s="444">
        <f t="shared" ca="1" si="114"/>
        <v>-187268416.84637904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-187268416.84637904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-780285.07019324601</v>
      </c>
      <c r="L1557" s="444">
        <f t="shared" ca="1" si="114"/>
        <v>-188048701.91657227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-188048701.91657227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-783536.25798571785</v>
      </c>
      <c r="L1558" s="444">
        <f t="shared" ca="1" si="114"/>
        <v>-188832238.17455798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-188832238.17455798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-786800.99239399156</v>
      </c>
      <c r="L1559" s="444">
        <f t="shared" ca="1" si="114"/>
        <v>-189619039.16695198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-189619039.16695198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-790079.32986229996</v>
      </c>
      <c r="L1560" s="444">
        <f t="shared" ca="1" si="114"/>
        <v>-190409118.49681428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-190409118.49681428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-793371.32707005949</v>
      </c>
      <c r="L1561" s="444">
        <f t="shared" ca="1" si="114"/>
        <v>-191202489.82388434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-191202489.82388434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-796677.04093285138</v>
      </c>
      <c r="L1562" s="444">
        <f t="shared" ca="1" si="114"/>
        <v>-191999166.8648172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-191999166.8648172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-799996.52860340499</v>
      </c>
      <c r="L1563" s="444">
        <f t="shared" ca="1" si="114"/>
        <v>-192799163.39342061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-192799163.39342061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-803329.84747258585</v>
      </c>
      <c r="L1564" s="444">
        <f t="shared" ca="1" si="114"/>
        <v>-193602493.24089319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-193602493.24089319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-806677.05517038831</v>
      </c>
      <c r="L1565" s="444">
        <f t="shared" ca="1" si="114"/>
        <v>-194409170.29606357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-194409170.29606357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-810038.20956693159</v>
      </c>
      <c r="L1566" s="444">
        <f t="shared" ca="1" si="114"/>
        <v>-195219208.50563049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-195219208.50563049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-813413.36877346039</v>
      </c>
      <c r="L1567" s="444">
        <f t="shared" ca="1" si="114"/>
        <v>-196032621.87440395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-196032621.87440395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-816802.59114334977</v>
      </c>
      <c r="L1568" s="444">
        <f t="shared" ca="1" si="114"/>
        <v>-196849424.46554729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-196849424.46554729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-820205.93527311366</v>
      </c>
      <c r="L1569" s="444">
        <f t="shared" ca="1" si="114"/>
        <v>-197669630.4008204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-197669630.4008204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-823623.46000341838</v>
      </c>
      <c r="L1570" s="444">
        <f t="shared" ca="1" si="114"/>
        <v>-198493253.86082381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-198493253.86082381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-827055.22442009917</v>
      </c>
      <c r="L1571" s="444">
        <f t="shared" ca="1" si="114"/>
        <v>-199320309.08524391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-199320309.08524391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-830501.28785518301</v>
      </c>
      <c r="L1572" s="444">
        <f t="shared" ca="1" si="114"/>
        <v>-200150810.37309909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-200150810.37309909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-833961.70988791285</v>
      </c>
      <c r="L1573" s="444">
        <f t="shared" ca="1" si="114"/>
        <v>-200984772.08298701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-200984772.08298701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-837436.55034577916</v>
      </c>
      <c r="L1574" s="444">
        <f t="shared" ca="1" si="114"/>
        <v>-201822208.63333279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-201822208.63333279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-840925.86930555326</v>
      </c>
      <c r="L1575" s="444">
        <f t="shared" ca="1" si="114"/>
        <v>-202663134.50263834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-202663134.50263834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-844429.7270943264</v>
      </c>
      <c r="L1576" s="444">
        <f t="shared" ca="1" si="114"/>
        <v>-203507564.22973266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-203507564.22973266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-847948.18429055274</v>
      </c>
      <c r="L1577" s="444">
        <f t="shared" ca="1" si="114"/>
        <v>-204355512.41402322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-204355512.41402322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-851481.30172509677</v>
      </c>
      <c r="L1578" s="444">
        <f t="shared" ca="1" si="114"/>
        <v>-205206993.71574831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-205206993.71574831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-855029.14048228459</v>
      </c>
      <c r="L1579" s="444">
        <f t="shared" ca="1" si="114"/>
        <v>-206062022.85623059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-206062022.85623059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-858591.76190096082</v>
      </c>
      <c r="L1580" s="444">
        <f t="shared" ca="1" si="114"/>
        <v>-206920614.61813155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-206920614.61813155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-862169.22757554811</v>
      </c>
      <c r="L1581" s="444">
        <f t="shared" ca="1" si="114"/>
        <v>-207782783.84570709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-207782783.84570709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-865761.59935711289</v>
      </c>
      <c r="L1582" s="444">
        <f t="shared" ca="1" si="114"/>
        <v>-208648545.44506419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-208648545.44506419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-869368.93935443414</v>
      </c>
      <c r="L1583" s="444">
        <f t="shared" ca="1" si="114"/>
        <v>-209517914.38441861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-209517914.38441861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-872991.30993507744</v>
      </c>
      <c r="L1584" s="444">
        <f t="shared" ca="1" si="114"/>
        <v>-210390905.69435367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-210390905.69435367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-876628.77372647356</v>
      </c>
      <c r="L1585" s="444">
        <f t="shared" ca="1" si="114"/>
        <v>-211267534.46808013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-211267534.46808013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-880281.39361700055</v>
      </c>
      <c r="L1586" s="444">
        <f t="shared" ca="1" si="114"/>
        <v>-212147815.86169714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-212147815.86169714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-883949.23275707138</v>
      </c>
      <c r="L1587" s="444">
        <f t="shared" ca="1" si="114"/>
        <v>-213031765.0944542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-213031765.0944542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-887632.35456022597</v>
      </c>
      <c r="L1588" s="444">
        <f t="shared" ca="1" si="114"/>
        <v>-213919397.44901443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-213919397.44901443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-891330.82270422683</v>
      </c>
      <c r="L1589" s="444">
        <f t="shared" ca="1" si="114"/>
        <v>-214810728.27171865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-214810728.27171865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-895044.70113216108</v>
      </c>
      <c r="L1590" s="444">
        <f t="shared" ca="1" si="114"/>
        <v>-215705772.9728508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-215705772.9728508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-898774.05405354488</v>
      </c>
      <c r="L1591" s="444">
        <f t="shared" ca="1" si="114"/>
        <v>-216604547.02690434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-216604547.02690434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-902518.94594543474</v>
      </c>
      <c r="L1592" s="444">
        <f t="shared" ca="1" si="114"/>
        <v>-217507065.97284979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-217507065.97284979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-906279.44155354076</v>
      </c>
      <c r="L1593" s="444">
        <f t="shared" ca="1" si="114"/>
        <v>-218413345.41440332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-218413345.41440332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-910055.60589334718</v>
      </c>
      <c r="L1594" s="444">
        <f t="shared" ca="1" si="114"/>
        <v>-219323401.02029666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-219323401.02029666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-913847.5042512361</v>
      </c>
      <c r="L1595" s="444">
        <f t="shared" ca="1" si="114"/>
        <v>-220237248.5245479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-220237248.5245479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-917655.20218561625</v>
      </c>
      <c r="L1596" s="444">
        <f t="shared" ca="1" si="114"/>
        <v>-221154903.72673354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-221154903.72673354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-921478.76552805642</v>
      </c>
      <c r="L1597" s="444">
        <f t="shared" ca="1" si="114"/>
        <v>-222076382.49226159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-222076382.49226159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-925318.26038442319</v>
      </c>
      <c r="L1598" s="444">
        <f t="shared" ca="1" si="114"/>
        <v>-223001700.752646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-223001700.752646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-929173.75313602493</v>
      </c>
      <c r="L1599" s="444">
        <f t="shared" ca="1" si="114"/>
        <v>-223930874.50578204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-223930874.50578204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-933045.31044075836</v>
      </c>
      <c r="L1600" s="444">
        <f t="shared" ca="1" si="114"/>
        <v>-224863919.81622279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-224863919.81622279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-936932.99923426157</v>
      </c>
      <c r="L1601" s="444">
        <f t="shared" ca="1" si="114"/>
        <v>-225800852.81545705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-225800852.81545705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-940836.88673107093</v>
      </c>
      <c r="L1602" s="444">
        <f t="shared" ca="1" si="114"/>
        <v>-226741689.7021881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-226741689.7021881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-944757.04042578372</v>
      </c>
      <c r="L1603" s="444">
        <f t="shared" ca="1" si="114"/>
        <v>-227686446.74261388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-227686446.74261388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-948693.52809422452</v>
      </c>
      <c r="L1604" s="444">
        <f t="shared" ca="1" si="114"/>
        <v>-228635140.27070811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-228635140.27070811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-952646.41779461713</v>
      </c>
      <c r="L1605" s="444">
        <f t="shared" ca="1" si="114"/>
        <v>-229587786.68850273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-229587786.68850273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-956615.77786876133</v>
      </c>
      <c r="L1606" s="444">
        <f t="shared" ca="1" si="114"/>
        <v>-230544402.46637148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-230544402.46637148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-960601.67694321461</v>
      </c>
      <c r="L1607" s="444">
        <f t="shared" ca="1" si="114"/>
        <v>-231505004.14331469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-231505004.14331469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-964604.18393047783</v>
      </c>
      <c r="L1608" s="444">
        <f t="shared" ca="1" si="114"/>
        <v>-232469608.32724518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-232469608.32724518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-968623.36803018826</v>
      </c>
      <c r="L1609" s="444">
        <f t="shared" ca="1" si="114"/>
        <v>-233438231.69527537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-233438231.69527537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-972659.29873031401</v>
      </c>
      <c r="L1610" s="444">
        <f t="shared" ca="1" si="114"/>
        <v>-234410890.99400568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-234410890.99400568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-976712.04580835695</v>
      </c>
      <c r="L1611" s="444">
        <f t="shared" ca="1" si="114"/>
        <v>-235387603.03981403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-235387603.03981403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-980781.67933255853</v>
      </c>
      <c r="L1612" s="444">
        <f t="shared" ca="1" si="114"/>
        <v>-236368384.71914658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-236368384.71914658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-984868.26966311072</v>
      </c>
      <c r="L1613" s="444">
        <f t="shared" ca="1" si="114"/>
        <v>-237353252.9888097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-237353252.9888097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-988971.88745337375</v>
      </c>
      <c r="L1614" s="444">
        <f t="shared" ca="1" si="114"/>
        <v>-238342224.87626308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-238342224.87626308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-993092.60365109611</v>
      </c>
      <c r="L1615" s="444">
        <f t="shared" ca="1" si="114"/>
        <v>-239335317.47991419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-239335317.47991419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-997230.4894996424</v>
      </c>
      <c r="L1616" s="444">
        <f t="shared" ca="1" si="114"/>
        <v>-240332547.96941382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-240332547.96941382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-1001385.6165392242</v>
      </c>
      <c r="L1617" s="444">
        <f t="shared" ca="1" si="114"/>
        <v>-241333933.58595303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-241333933.58595303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-1005558.0566081376</v>
      </c>
      <c r="L1618" s="444">
        <f t="shared" ca="1" si="114"/>
        <v>-242339491.64256117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-242339491.64256117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-1009747.8818440048</v>
      </c>
      <c r="L1619" s="444">
        <f t="shared" ca="1" si="114"/>
        <v>-243349239.52440518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-243349239.52440518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-1013955.1646850217</v>
      </c>
      <c r="L1620" s="444">
        <f t="shared" ca="1" si="114"/>
        <v>-244363194.68909019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-244363194.68909019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-1018179.9778712092</v>
      </c>
      <c r="L1621" s="444">
        <f t="shared" ca="1" si="114"/>
        <v>-245381374.6669614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-245381374.6669614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-1022422.3944456725</v>
      </c>
      <c r="L1622" s="444">
        <f t="shared" ca="1" si="114"/>
        <v>-246403797.06140706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-246403797.06140706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-1026682.4877558628</v>
      </c>
      <c r="L1623" s="444">
        <f t="shared" ca="1" si="114"/>
        <v>-247430479.54916292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-247430479.54916292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-1030960.3314548454</v>
      </c>
      <c r="L1624" s="444">
        <f t="shared" ca="1" si="114"/>
        <v>-248461439.88061777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-248461439.88061777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-1035255.999502574</v>
      </c>
      <c r="L1625" s="444">
        <f t="shared" ca="1" si="114"/>
        <v>-249496695.88012034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-249496695.88012034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-1039569.5661671682</v>
      </c>
      <c r="L1626" s="444">
        <f t="shared" ca="1" si="114"/>
        <v>-250536265.44628751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-250536265.44628751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-1043901.1060261979</v>
      </c>
      <c r="L1627" s="444">
        <f t="shared" ca="1" si="114"/>
        <v>-251580166.55231372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-251580166.55231372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-1048250.6939679738</v>
      </c>
      <c r="L1628" s="444">
        <f t="shared" ca="1" si="114"/>
        <v>-252628417.24628168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-252628417.24628168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-1052618.4051928401</v>
      </c>
      <c r="L1629" s="444">
        <f t="shared" ca="1" si="114"/>
        <v>-253681035.65147454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-253681035.65147454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-1057004.3152144772</v>
      </c>
      <c r="L1630" s="444">
        <f t="shared" ca="1" si="114"/>
        <v>-254738039.96668902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-254738039.96668902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-1061408.4998612043</v>
      </c>
      <c r="L1631" s="444">
        <f t="shared" ca="1" si="114"/>
        <v>-255799448.46655023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-255799448.46655023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-1065831.0352772926</v>
      </c>
      <c r="L1632" s="444">
        <f t="shared" ca="1" si="114"/>
        <v>-256865279.50182754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-256865279.50182754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-1070271.9979242813</v>
      </c>
      <c r="L1633" s="444">
        <f t="shared" ca="1" si="114"/>
        <v>-257935551.49975181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-257935551.49975181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-1074731.4645822991</v>
      </c>
      <c r="L1634" s="444">
        <f t="shared" ca="1" si="114"/>
        <v>-259010282.9643341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-259010282.9643341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-1079209.5123513921</v>
      </c>
      <c r="L1635" s="444">
        <f t="shared" ca="1" si="114"/>
        <v>-260089492.47668549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-260089492.47668549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-1083706.2186528563</v>
      </c>
      <c r="L1636" s="444">
        <f t="shared" ca="1" si="114"/>
        <v>-261173198.69533834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-261173198.69533834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-1088221.6612305765</v>
      </c>
      <c r="L1637" s="444">
        <f t="shared" ca="1" si="114"/>
        <v>-262261420.3565689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-262261420.3565689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-1092755.9181523703</v>
      </c>
      <c r="L1638" s="444">
        <f t="shared" ca="1" si="114"/>
        <v>-263354176.27472126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-263354176.27472126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-1097309.0678113387</v>
      </c>
      <c r="L1639" s="444">
        <f t="shared" ca="1" si="114"/>
        <v>-264451485.3425326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-264451485.3425326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-1101881.188927219</v>
      </c>
      <c r="L1640" s="444">
        <f t="shared" ca="1" si="114"/>
        <v>-265553366.53145984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-265553366.53145984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-1106472.3605477493</v>
      </c>
      <c r="L1641" s="444">
        <f t="shared" ca="1" si="114"/>
        <v>-266659838.89200759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-266659838.89200759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-1111082.6620500316</v>
      </c>
      <c r="L1642" s="444">
        <f t="shared" ca="1" si="114"/>
        <v>-267770921.55405763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-267770921.55405763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-1115712.1731419067</v>
      </c>
      <c r="L1643" s="444">
        <f t="shared" ca="1" si="114"/>
        <v>-268886633.72719955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-268886633.72719955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-1120360.9738633314</v>
      </c>
      <c r="L1644" s="444">
        <f t="shared" ca="1" si="114"/>
        <v>-270006994.70106286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-270006994.70106286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-1125029.144587762</v>
      </c>
      <c r="L1645" s="444">
        <f t="shared" ca="1" si="114"/>
        <v>-271132023.84565061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-271132023.84565061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-1129716.7660235441</v>
      </c>
      <c r="L1646" s="444">
        <f t="shared" ca="1" si="114"/>
        <v>-272261740.61167413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-272261740.61167413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-1134423.919215309</v>
      </c>
      <c r="L1647" s="444">
        <f t="shared" ca="1" si="114"/>
        <v>-273396164.53088945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-273396164.53088945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-1139150.6855453728</v>
      </c>
      <c r="L1648" s="444">
        <f t="shared" ca="1" si="114"/>
        <v>-274535315.21643484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-274535315.21643484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-1143897.1467351452</v>
      </c>
      <c r="L1649" s="444">
        <f t="shared" ca="1" si="114"/>
        <v>-275679212.36316997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-275679212.36316997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-1148663.3848465416</v>
      </c>
      <c r="L1650" s="444">
        <f t="shared" ca="1" si="114"/>
        <v>-276827875.74801654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-276827875.74801654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-1153449.4822834022</v>
      </c>
      <c r="L1651" s="444">
        <f t="shared" ca="1" si="114"/>
        <v>-277981325.23029995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-277981325.23029995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-1158255.5217929163</v>
      </c>
      <c r="L1652" s="444">
        <f t="shared" ca="1" si="114"/>
        <v>-279139580.75209284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-279139580.75209284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-1163081.5864670535</v>
      </c>
      <c r="L1653" s="444">
        <f t="shared" ca="1" si="114"/>
        <v>-280302662.33855987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-280302662.33855987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-1167927.7597439995</v>
      </c>
      <c r="L1654" s="444">
        <f t="shared" ca="1" si="114"/>
        <v>-281470590.09830385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-281470590.09830385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-1172794.1254095994</v>
      </c>
      <c r="L1655" s="444">
        <f t="shared" ca="1" si="114"/>
        <v>-282643384.22371346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-282643384.22371346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-1177680.7675988059</v>
      </c>
      <c r="L1656" s="444">
        <f t="shared" ca="1" si="114"/>
        <v>-283821064.99131227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-283821064.99131227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-1182587.7707971344</v>
      </c>
      <c r="L1657" s="444">
        <f t="shared" ca="1" si="114"/>
        <v>-285003652.7621094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-285003652.7621094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-1187515.2198421224</v>
      </c>
      <c r="L1658" s="444">
        <f t="shared" ca="1" si="114"/>
        <v>-286191167.98195153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-286191167.98195153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-1192463.199924798</v>
      </c>
      <c r="L1659" s="444">
        <f t="shared" ca="1" si="114"/>
        <v>-287383631.18187636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-287383631.18187636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-1197431.7965911515</v>
      </c>
      <c r="L1660" s="444">
        <f t="shared" ca="1" si="114"/>
        <v>-288581062.97846752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-288581062.97846752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-1202421.0957436147</v>
      </c>
      <c r="L1661" s="444">
        <f t="shared" ca="1" si="114"/>
        <v>-289783484.07421112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-289783484.07421112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-1207431.1836425464</v>
      </c>
      <c r="L1662" s="444">
        <f t="shared" ca="1" si="114"/>
        <v>-290990915.25785369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-290990915.25785369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-1212462.1469077237</v>
      </c>
      <c r="L1663" s="444">
        <f t="shared" ca="1" si="114"/>
        <v>-292203377.40476143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-292203377.40476143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-1217514.0725198393</v>
      </c>
      <c r="L1664" s="444">
        <f t="shared" ca="1" si="114"/>
        <v>-293420891.47728127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-293420891.47728127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-1222587.0478220053</v>
      </c>
      <c r="L1665" s="444">
        <f t="shared" ca="1" si="114"/>
        <v>-294643478.52510327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-294643478.52510327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-1227681.1605212637</v>
      </c>
      <c r="L1666" s="444">
        <f t="shared" ca="1" si="114"/>
        <v>-295871159.68562454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-295871159.68562454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-1232796.4986901022</v>
      </c>
      <c r="L1667" s="444">
        <f t="shared" ca="1" si="114"/>
        <v>-297103956.18431467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-297103956.18431467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-1237933.1507679778</v>
      </c>
      <c r="L1668" s="444">
        <f t="shared" ca="1" si="114"/>
        <v>-298341889.33508265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-298341889.33508265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-1243091.2055628444</v>
      </c>
      <c r="L1669" s="444">
        <f t="shared" ca="1" si="114"/>
        <v>-299584980.54064548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-299584980.54064548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-1248270.7522526896</v>
      </c>
      <c r="L1670" s="444">
        <f t="shared" ca="1" si="114"/>
        <v>-300833251.29289818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-300833251.29289818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-1253471.8803870757</v>
      </c>
      <c r="L1671" s="444">
        <f t="shared" ca="1" si="114"/>
        <v>-302086723.17328525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-302086723.17328525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-1258694.6798886885</v>
      </c>
      <c r="L1672" s="444">
        <f t="shared" ca="1" si="114"/>
        <v>-303345417.85317391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-303345417.85317391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-1263939.2410548914</v>
      </c>
      <c r="L1673" s="444">
        <f t="shared" ca="1" si="114"/>
        <v>-304609357.0942288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-304609357.0942288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-1269205.6545592868</v>
      </c>
      <c r="L1674" s="444">
        <f t="shared" ca="1" si="114"/>
        <v>-305878562.74878812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-305878562.74878812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-1274494.0114532837</v>
      </c>
      <c r="L1675" s="444">
        <f t="shared" ca="1" si="114"/>
        <v>-307153056.76024139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-307153056.76024139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-1279804.4031676725</v>
      </c>
      <c r="L1676" s="444">
        <f t="shared" ca="1" si="114"/>
        <v>-308432861.16340905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-308432861.16340905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-1285136.9215142045</v>
      </c>
      <c r="L1677" s="444">
        <f t="shared" ca="1" si="114"/>
        <v>-309717998.08492327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-309717998.08492327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-1290491.6586871804</v>
      </c>
      <c r="L1678" s="444">
        <f t="shared" ca="1" si="114"/>
        <v>-311008489.74361044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-311008489.74361044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-1295868.7072650434</v>
      </c>
      <c r="L1679" s="444">
        <f t="shared" ca="1" si="114"/>
        <v>-312304358.45087546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-312304358.45087546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-1301268.160211981</v>
      </c>
      <c r="L1680" s="444">
        <f t="shared" ca="1" si="114"/>
        <v>-313605626.61108744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-313605626.61108744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-1306690.1108795309</v>
      </c>
      <c r="L1681" s="444">
        <f t="shared" ca="1" si="114"/>
        <v>-314912316.72196698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-314912316.72196698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-1312134.6530081958</v>
      </c>
      <c r="L1682" s="444">
        <f t="shared" ca="1" si="114"/>
        <v>-316224451.3749752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-316224451.3749752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-1317601.8807290634</v>
      </c>
      <c r="L1683" s="444">
        <f t="shared" ca="1" si="114"/>
        <v>-317542053.25570428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-317542053.25570428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-1323091.8885654346</v>
      </c>
      <c r="L1684" s="444">
        <f t="shared" ca="1" si="114"/>
        <v>-318865145.1442697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-318865145.1442697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-1328604.771434457</v>
      </c>
      <c r="L1685" s="444">
        <f t="shared" ca="1" si="114"/>
        <v>-320193749.91570419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-320193749.91570419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-1334140.6246487675</v>
      </c>
      <c r="L1686" s="444">
        <f t="shared" ca="1" si="114"/>
        <v>-321527890.54035294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-321527890.54035294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-1339699.5439181372</v>
      </c>
      <c r="L1687" s="444">
        <f t="shared" ca="1" si="114"/>
        <v>-322867590.08427107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-322867590.08427107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-1345281.6253511296</v>
      </c>
      <c r="L1688" s="444">
        <f t="shared" ca="1" si="114"/>
        <v>-324212871.7096222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-324212871.7096222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-1350886.9654567591</v>
      </c>
      <c r="L1689" s="444">
        <f t="shared" ca="1" si="114"/>
        <v>-325563758.67507899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-325563758.67507899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-1356515.6611461625</v>
      </c>
      <c r="L1690" s="444">
        <f t="shared" ca="1" si="114"/>
        <v>-326920274.33622515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-326920274.33622515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-1362167.8097342714</v>
      </c>
      <c r="L1691" s="444">
        <f t="shared" ca="1" si="114"/>
        <v>-328282442.14595944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-328282442.14595944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-1367843.5089414977</v>
      </c>
      <c r="L1692" s="444">
        <f t="shared" ca="1" si="114"/>
        <v>-329650285.65490091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-329650285.65490091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-1373542.8568954205</v>
      </c>
      <c r="L1693" s="444">
        <f t="shared" ca="1" si="114"/>
        <v>-331023828.51179636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-331023828.51179636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-1379265.9521324849</v>
      </c>
      <c r="L1694" s="444">
        <f t="shared" ca="1" si="114"/>
        <v>-332403094.46392882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-332403094.46392882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-1385012.8935997034</v>
      </c>
      <c r="L1695" s="444">
        <f t="shared" ca="1" si="114"/>
        <v>-333788107.35752851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-333788107.35752851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-1390783.7806563687</v>
      </c>
      <c r="L1696" s="444">
        <f t="shared" ca="1" si="114"/>
        <v>-335178891.13818491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-335178891.13818491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-1396578.7130757705</v>
      </c>
      <c r="L1697" s="444">
        <f t="shared" ca="1" si="114"/>
        <v>-336575469.85126066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-336575469.85126066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-1402397.7910469193</v>
      </c>
      <c r="L1698" s="444">
        <f t="shared" ca="1" si="114"/>
        <v>-337977867.64230758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-337977867.64230758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-1408241.1151762817</v>
      </c>
      <c r="L1699" s="444">
        <f t="shared" ca="1" si="114"/>
        <v>-339386108.75748384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-339386108.75748384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-1414108.786489516</v>
      </c>
      <c r="L1700" s="444">
        <f t="shared" ca="1" si="114"/>
        <v>-340800217.54397333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-340800217.54397333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-1420000.9064332221</v>
      </c>
      <c r="L1701" s="444">
        <f t="shared" ca="1" si="114"/>
        <v>-342220218.45040655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-342220218.45040655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-1425917.5768766939</v>
      </c>
      <c r="L1702" s="444">
        <f t="shared" ca="1" si="114"/>
        <v>-343646136.02728325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-343646136.02728325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-1431858.9001136802</v>
      </c>
      <c r="L1703" s="444">
        <f t="shared" ca="1" si="114"/>
        <v>-345077994.92739695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-345077994.92739695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-1437824.9788641538</v>
      </c>
      <c r="L1704" s="444">
        <f t="shared" ca="1" si="114"/>
        <v>-346515819.90626109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-346515819.90626109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-1443815.9162760878</v>
      </c>
      <c r="L1705" s="444">
        <f t="shared" ca="1" si="114"/>
        <v>-347959635.82253718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-347959635.82253718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-1449831.8159272382</v>
      </c>
      <c r="L1706" s="444">
        <f t="shared" ca="1" si="114"/>
        <v>-349409467.63846445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-349409467.63846445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-1455872.7818269352</v>
      </c>
      <c r="L1707" s="444">
        <f t="shared" ca="1" si="114"/>
        <v>-350865340.42029136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-350865340.42029136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-1461938.9184178808</v>
      </c>
      <c r="L1708" s="444">
        <f t="shared" ca="1" si="114"/>
        <v>-352327279.33870924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-352327279.33870924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-1468030.3305779551</v>
      </c>
      <c r="L1709" s="444">
        <f t="shared" ca="1" si="114"/>
        <v>-353795309.6692872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-353795309.6692872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-1474147.12362203</v>
      </c>
      <c r="L1710" s="444">
        <f t="shared" ca="1" si="114"/>
        <v>-355269456.79290926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-355269456.79290926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-1480289.4033037885</v>
      </c>
      <c r="L1711" s="444">
        <f t="shared" ca="1" si="114"/>
        <v>-356749746.19621307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-356749746.19621307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-1486457.2758175544</v>
      </c>
      <c r="L1712" s="444">
        <f t="shared" ca="1" si="114"/>
        <v>-358236203.47203064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-358236203.47203064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-1492650.8478001277</v>
      </c>
      <c r="L1713" s="444">
        <f t="shared" ca="1" si="114"/>
        <v>-359728854.31983078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-359728854.31983078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-1498870.2263326282</v>
      </c>
      <c r="L1714" s="444">
        <f t="shared" ca="1" si="114"/>
        <v>-361227724.54616338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-361227724.54616338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-1505115.5189423475</v>
      </c>
      <c r="L1715" s="444">
        <f t="shared" ca="1" si="114"/>
        <v>-362732840.06510574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-362732840.06510574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-1511386.8336046073</v>
      </c>
      <c r="L1716" s="444">
        <f t="shared" ca="1" si="114"/>
        <v>-364244226.89871037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-364244226.89871037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-1517684.2787446266</v>
      </c>
      <c r="L1717" s="444">
        <f t="shared" ca="1" si="114"/>
        <v>-365761911.17745501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-365761911.17745501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-1524007.9632393958</v>
      </c>
      <c r="L1718" s="444">
        <f t="shared" ca="1" si="114"/>
        <v>-367285919.14069438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-367285919.14069438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-1530357.9964195599</v>
      </c>
      <c r="L1719" s="444">
        <f t="shared" ca="1" si="114"/>
        <v>-368816277.13711393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-368816277.13711393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-1536734.488071308</v>
      </c>
      <c r="L1720" s="444">
        <f t="shared" ca="1" si="114"/>
        <v>-370353011.62518525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-370353011.62518525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-1543137.548438272</v>
      </c>
      <c r="L1721" s="444">
        <f t="shared" ca="1" si="114"/>
        <v>-371896149.1736235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-371896149.1736235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-1549567.2882234312</v>
      </c>
      <c r="L1722" s="444">
        <f t="shared" ca="1" si="114"/>
        <v>-373445716.46184695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-373445716.46184695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-1556023.8185910289</v>
      </c>
      <c r="L1723" s="444">
        <f t="shared" ca="1" si="114"/>
        <v>-375001740.28043801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-375001740.28043801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-1562507.2511684918</v>
      </c>
      <c r="L1724" s="444">
        <f t="shared" ca="1" si="114"/>
        <v>-376564247.5316065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-376564247.5316065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-1569017.6980483604</v>
      </c>
      <c r="L1725" s="444">
        <f t="shared" ca="1" si="114"/>
        <v>-378133265.22965485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-378133265.22965485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-1575555.2717902286</v>
      </c>
      <c r="L1726" s="444">
        <f t="shared" ca="1" si="114"/>
        <v>-379708820.50144506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-379708820.50144506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-1582120.0854226877</v>
      </c>
      <c r="L1727" s="444">
        <f t="shared" ca="1" si="114"/>
        <v>-381290940.58686775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-381290940.58686775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-1588712.2524452822</v>
      </c>
      <c r="L1728" s="444">
        <f t="shared" ca="1" si="114"/>
        <v>-382879652.83931303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-382879652.83931303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-1595331.886830471</v>
      </c>
      <c r="L1729" s="444">
        <f t="shared" ca="1" si="114"/>
        <v>-384474984.72614348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-384474984.72614348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-1601979.1030255978</v>
      </c>
      <c r="L1730" s="444">
        <f t="shared" ca="1" si="114"/>
        <v>-386076963.82916909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-386076963.82916909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-1608654.0159548712</v>
      </c>
      <c r="L1731" s="444">
        <f t="shared" ca="1" si="114"/>
        <v>-387685617.84512395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-387685617.84512395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-1615356.7410213498</v>
      </c>
      <c r="L1732" s="444">
        <f t="shared" ca="1" si="114"/>
        <v>-389300974.58614528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-389300974.58614528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-1622087.3941089388</v>
      </c>
      <c r="L1733" s="444">
        <f t="shared" ca="1" si="114"/>
        <v>-390923061.98025423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-390923061.98025423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-1628846.0915843926</v>
      </c>
      <c r="L1734" s="444">
        <f t="shared" ca="1" si="114"/>
        <v>-392551908.07183862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-392551908.07183862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-1635632.9502993275</v>
      </c>
      <c r="L1735" s="444">
        <f t="shared" ca="1" si="114"/>
        <v>-394187541.02213794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-394187541.02213794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-1642448.0875922414</v>
      </c>
      <c r="L1736" s="444">
        <f t="shared" ca="1" si="114"/>
        <v>-395829989.10973018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-395829989.10973018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-1649291.6212905424</v>
      </c>
      <c r="L1737" s="444">
        <f t="shared" ca="1" si="114"/>
        <v>-397479280.73102075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-397479280.73102075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-1656163.6697125863</v>
      </c>
      <c r="L1738" s="444">
        <f t="shared" ca="1" si="114"/>
        <v>-399135444.40073335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-399135444.40073335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-1663064.3516697222</v>
      </c>
      <c r="L1739" s="444">
        <f t="shared" ca="1" si="114"/>
        <v>-400798508.75240308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-400798508.75240308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-1669993.7864683461</v>
      </c>
      <c r="L1740" s="444">
        <f t="shared" ca="1" si="114"/>
        <v>-402468502.53887141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-402468502.53887141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-1676952.0939119642</v>
      </c>
      <c r="L1741" s="444">
        <f t="shared" ca="1" si="114"/>
        <v>-404145454.63278335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-404145454.63278335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-1683939.3943032639</v>
      </c>
      <c r="L1742" s="444">
        <f t="shared" ca="1" si="114"/>
        <v>-405829394.02708662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-405829394.02708662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-1690955.8084461943</v>
      </c>
      <c r="L1743" s="444">
        <f t="shared" ca="1" si="114"/>
        <v>-407520349.83553278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-407520349.83553278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-1698001.4576480533</v>
      </c>
      <c r="L1744" s="444">
        <f t="shared" ca="1" si="114"/>
        <v>-409218351.29318082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-409218351.29318082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-1705076.4637215866</v>
      </c>
      <c r="L1745" s="444">
        <f t="shared" ca="1" si="114"/>
        <v>-410923427.7569024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-410923427.7569024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-1712180.9489870933</v>
      </c>
      <c r="L1746" s="444">
        <f t="shared" ca="1" si="114"/>
        <v>-412635608.70588946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-412635608.70588946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-1719315.0362745393</v>
      </c>
      <c r="L1747" s="444">
        <f t="shared" ca="1" si="114"/>
        <v>-414354923.74216402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-414354923.74216402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-1726478.8489256834</v>
      </c>
      <c r="L1748" s="444">
        <f t="shared" ca="1" si="114"/>
        <v>-416081402.59108973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-416081402.59108973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-1733672.5107962072</v>
      </c>
      <c r="L1749" s="444">
        <f t="shared" ca="1" si="114"/>
        <v>-417815075.10188591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-417815075.10188591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-1740896.146257858</v>
      </c>
      <c r="L1750" s="444">
        <f t="shared" ca="1" si="114"/>
        <v>-419555971.24814379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-419555971.24814379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-1748149.8802005989</v>
      </c>
      <c r="L1751" s="444">
        <f t="shared" ca="1" si="114"/>
        <v>-421304121.12834442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-421304121.12834442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-1755433.8380347684</v>
      </c>
      <c r="L1752" s="444">
        <f t="shared" ca="1" si="114"/>
        <v>-423059554.96637917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-423059554.96637917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-1762748.1456932465</v>
      </c>
      <c r="L1753" s="444">
        <f t="shared" ca="1" si="114"/>
        <v>-424822303.11207241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-424822303.11207241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-1770092.9296336353</v>
      </c>
      <c r="L1754" s="444">
        <f t="shared" ca="1" si="114"/>
        <v>-426592396.04170603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-426592396.04170603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-1777468.3168404417</v>
      </c>
      <c r="L1755" s="444">
        <f t="shared" ca="1" si="114"/>
        <v>-428369864.3585465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-428369864.3585465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-1784874.434827277</v>
      </c>
      <c r="L1756" s="444">
        <f t="shared" ca="1" si="114"/>
        <v>-430154738.79337376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-430154738.79337376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-1792311.4116390576</v>
      </c>
      <c r="L1757" s="444">
        <f t="shared" ca="1" si="114"/>
        <v>-431947050.2050128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-431947050.2050128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-1799779.37585422</v>
      </c>
      <c r="L1758" s="444">
        <f t="shared" ca="1" si="114"/>
        <v>-433746829.58086699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-433746829.58086699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-1807278.4565869458</v>
      </c>
      <c r="L1759" s="444">
        <f t="shared" ca="1" si="114"/>
        <v>-435554108.03745395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-435554108.03745395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-1814808.7834893914</v>
      </c>
      <c r="L1760" s="444">
        <f t="shared" ca="1" si="114"/>
        <v>-437368916.82094336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-437368916.82094336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-1822370.4867539306</v>
      </c>
      <c r="L1761" s="444">
        <f t="shared" ca="1" si="114"/>
        <v>-439191287.3076973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-439191287.3076973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-1829963.6971154055</v>
      </c>
      <c r="L1762" s="444">
        <f t="shared" ca="1" si="114"/>
        <v>-441021251.00481272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-441021251.00481272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-1837588.5458533864</v>
      </c>
      <c r="L1763" s="444">
        <f t="shared" ca="1" si="114"/>
        <v>-442858839.55066609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-442858839.55066609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-1845245.164794442</v>
      </c>
      <c r="L1764" s="444">
        <f t="shared" ca="1" si="114"/>
        <v>-444704084.71546054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-444704084.71546054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-1852933.6863144191</v>
      </c>
      <c r="L1765" s="444">
        <f t="shared" ca="1" si="114"/>
        <v>-446557018.40177494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-446557018.40177494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-1860654.2433407288</v>
      </c>
      <c r="L1766" s="444">
        <f t="shared" ca="1" si="114"/>
        <v>-448417672.64511567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-448417672.64511567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-1868406.9693546486</v>
      </c>
      <c r="L1767" s="444">
        <f t="shared" ca="1" si="114"/>
        <v>-450286079.6144703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-450286079.6144703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-1876191.9983936262</v>
      </c>
      <c r="L1768" s="444">
        <f t="shared" ca="1" si="114"/>
        <v>-452162271.61286396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-452162271.61286396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-1884009.4650535998</v>
      </c>
      <c r="L1769" s="444">
        <f t="shared" ca="1" si="114"/>
        <v>-454046281.07791758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-454046281.07791758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-1891859.5044913229</v>
      </c>
      <c r="L1770" s="444">
        <f t="shared" ca="1" si="114"/>
        <v>-455938140.58240891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-455938140.58240891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-1899742.2524267039</v>
      </c>
      <c r="L1771" s="444">
        <f t="shared" ca="1" si="114"/>
        <v>-457837882.83483559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-457837882.83483559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-1907657.845145148</v>
      </c>
      <c r="L1772" s="444">
        <f t="shared" ca="1" si="114"/>
        <v>-459745540.67998075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-459745540.67998075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-1915606.4194999195</v>
      </c>
      <c r="L1773" s="444">
        <f t="shared" ca="1" si="114"/>
        <v>-461661147.09948069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-461661147.09948069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-1923588.1129145029</v>
      </c>
      <c r="L1774" s="444">
        <f t="shared" ca="1" si="114"/>
        <v>-463584735.21239519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-463584735.21239519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-1931603.06338498</v>
      </c>
      <c r="L1775" s="444">
        <f t="shared" ca="1" si="114"/>
        <v>-465516338.2757802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-465516338.2757802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-1939651.4094824174</v>
      </c>
      <c r="L1776" s="444">
        <f t="shared" ca="1" si="114"/>
        <v>-467455989.68526262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-467455989.68526262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-1947733.2903552609</v>
      </c>
      <c r="L1777" s="444">
        <f t="shared" ca="1" si="114"/>
        <v>-469403722.97561789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-469403722.97561789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-1955848.8457317411</v>
      </c>
      <c r="L1778" s="444">
        <f t="shared" ca="1" si="114"/>
        <v>-471359571.82134962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-471359571.82134962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-1963998.2159222898</v>
      </c>
      <c r="L1779" s="444">
        <f t="shared" ca="1" si="114"/>
        <v>-473323570.03727192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-473323570.03727192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-1972181.5418219659</v>
      </c>
      <c r="L1780" s="444">
        <f t="shared" ca="1" si="114"/>
        <v>-475295751.57909387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-475295751.57909387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-1980398.9649128909</v>
      </c>
      <c r="L1781" s="444">
        <f t="shared" ca="1" si="114"/>
        <v>-477276150.54400676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-477276150.54400676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-1988650.6272666948</v>
      </c>
      <c r="L1782" s="444">
        <f t="shared" ca="1" si="114"/>
        <v>-479264801.17127347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-479264801.17127347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-1996936.6715469728</v>
      </c>
      <c r="L1783" s="444">
        <f t="shared" ca="1" si="114"/>
        <v>-481261737.84282047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-481261737.84282047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-2005257.2410117518</v>
      </c>
      <c r="L1784" s="444">
        <f t="shared" ca="1" si="114"/>
        <v>-483266995.0838322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-483266995.0838322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-2013612.4795159674</v>
      </c>
      <c r="L1785" s="444">
        <f t="shared" ca="1" si="114"/>
        <v>-485280607.56334817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-485280607.56334817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-2022002.5315139506</v>
      </c>
      <c r="L1786" s="444">
        <f t="shared" ca="1" si="114"/>
        <v>-487302610.0948621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-487302610.0948621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-2030427.5420619256</v>
      </c>
      <c r="L1787" s="444">
        <f t="shared" ca="1" si="114"/>
        <v>-489333037.63692403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-489333037.63692403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-2038887.6568205168</v>
      </c>
      <c r="L1788" s="444">
        <f t="shared" ca="1" si="114"/>
        <v>-491371925.29374456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-491371925.29374456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-2047383.022057269</v>
      </c>
      <c r="L1789" s="444">
        <f t="shared" ca="1" si="114"/>
        <v>-493419308.31580186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-493419308.31580186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-2055913.7846491742</v>
      </c>
      <c r="L1790" s="444">
        <f t="shared" ca="1" si="114"/>
        <v>-495475222.10045105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-495475222.10045105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-2064480.0920852127</v>
      </c>
      <c r="L1791" s="444">
        <f t="shared" ca="1" si="114"/>
        <v>-497539702.19253629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-497539702.19253629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-2073082.0924689013</v>
      </c>
      <c r="L1792" s="444">
        <f t="shared" ca="1" si="114"/>
        <v>-499612784.28500521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-499612784.28500521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-2081719.9345208548</v>
      </c>
      <c r="L1793" s="444">
        <f t="shared" ref="L1793:L2047" ca="1" si="119">I1793-J1793+K1793</f>
        <v>-501694504.21952605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-501694504.21952605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-2090393.7675813586</v>
      </c>
      <c r="L1794" s="444">
        <f t="shared" ca="1" si="119"/>
        <v>-503784897.9871074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-503784897.9871074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-2099103.7416129475</v>
      </c>
      <c r="L1795" s="444">
        <f t="shared" ca="1" si="119"/>
        <v>-505884001.72872037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-505884001.72872037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-2107850.0072030015</v>
      </c>
      <c r="L1796" s="444">
        <f t="shared" ca="1" si="119"/>
        <v>-507991851.73592335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-507991851.73592335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-2116632.7155663474</v>
      </c>
      <c r="L1797" s="444">
        <f t="shared" ca="1" si="119"/>
        <v>-510108484.45148969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-510108484.45148969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-2125452.0185478735</v>
      </c>
      <c r="L1798" s="444">
        <f t="shared" ca="1" si="119"/>
        <v>-512233936.47003758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-512233936.47003758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-2134308.0686251568</v>
      </c>
      <c r="L1799" s="444">
        <f t="shared" ca="1" si="119"/>
        <v>-514368244.53866273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-514368244.53866273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-2143201.0189110949</v>
      </c>
      <c r="L1800" s="444">
        <f t="shared" ca="1" si="119"/>
        <v>-516511445.55757385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-516511445.55757385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-2152131.0231565582</v>
      </c>
      <c r="L1801" s="444">
        <f t="shared" ca="1" si="119"/>
        <v>-518663576.58073044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-518663576.58073044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-2161098.2357530431</v>
      </c>
      <c r="L1802" s="444">
        <f t="shared" ca="1" si="119"/>
        <v>-520824674.8164835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-520824674.8164835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-2170102.8117353478</v>
      </c>
      <c r="L1803" s="444">
        <f t="shared" ca="1" si="119"/>
        <v>-522994777.62821883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-522994777.62821883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-2179144.9067842453</v>
      </c>
      <c r="L1804" s="444">
        <f t="shared" ca="1" si="119"/>
        <v>-525173922.53500307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-525173922.53500307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-2188224.6772291791</v>
      </c>
      <c r="L1805" s="444">
        <f t="shared" ca="1" si="119"/>
        <v>-527362147.21223223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-527362147.21223223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-2197342.2800509678</v>
      </c>
      <c r="L1806" s="444">
        <f t="shared" ca="1" si="119"/>
        <v>-529559489.49228323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-529559489.49228323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-2206497.8728845133</v>
      </c>
      <c r="L1807" s="444">
        <f t="shared" ca="1" si="119"/>
        <v>-531765987.36516774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-531765987.36516774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-2215691.6140215322</v>
      </c>
      <c r="L1808" s="444">
        <f t="shared" ca="1" si="119"/>
        <v>-533981678.97918928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-533981678.97918928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-2224923.6624132888</v>
      </c>
      <c r="L1809" s="444">
        <f t="shared" ca="1" si="119"/>
        <v>-536206602.64160258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-536206602.64160258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-2234194.177673344</v>
      </c>
      <c r="L1810" s="444">
        <f t="shared" ca="1" si="119"/>
        <v>-538440796.81927598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-538440796.81927598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-2243503.3200803166</v>
      </c>
      <c r="L1811" s="444">
        <f t="shared" ca="1" si="119"/>
        <v>-540684300.13935626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-540684300.13935626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-2252851.2505806512</v>
      </c>
      <c r="L1812" s="444">
        <f t="shared" ca="1" si="119"/>
        <v>-542937151.38993692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-542937151.38993692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-2262238.1307914038</v>
      </c>
      <c r="L1813" s="444">
        <f t="shared" ca="1" si="119"/>
        <v>-545199389.52072835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-545199389.52072835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-2271664.1230030349</v>
      </c>
      <c r="L1814" s="444">
        <f t="shared" ca="1" si="119"/>
        <v>-547471053.64373136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-547471053.64373136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-2281129.3901822139</v>
      </c>
      <c r="L1815" s="444">
        <f t="shared" ca="1" si="119"/>
        <v>-549752183.03391361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-549752183.03391361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-2290634.09597464</v>
      </c>
      <c r="L1816" s="444">
        <f t="shared" ca="1" si="119"/>
        <v>-552042817.1298883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-552042817.1298883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-2300178.4047078677</v>
      </c>
      <c r="L1817" s="444">
        <f t="shared" ca="1" si="119"/>
        <v>-554342995.5345962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-554342995.5345962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-2309762.4813941508</v>
      </c>
      <c r="L1818" s="444">
        <f t="shared" ca="1" si="119"/>
        <v>-556652758.01599038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-556652758.01599038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-2319386.491733293</v>
      </c>
      <c r="L1819" s="444">
        <f t="shared" ca="1" si="119"/>
        <v>-558972144.50772369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-558972144.50772369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-2329050.6021155152</v>
      </c>
      <c r="L1820" s="444">
        <f t="shared" ca="1" si="119"/>
        <v>-561301195.1098392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-561301195.1098392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-2338754.9796243301</v>
      </c>
      <c r="L1821" s="444">
        <f t="shared" ca="1" si="119"/>
        <v>-563639950.08946347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-563639950.08946347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-2348499.7920394312</v>
      </c>
      <c r="L1822" s="444">
        <f t="shared" ca="1" si="119"/>
        <v>-565988449.88150287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-565988449.88150287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-2358285.2078395952</v>
      </c>
      <c r="L1823" s="444">
        <f t="shared" ca="1" si="119"/>
        <v>-568346735.08934247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-568346735.08934247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-2368111.3962055938</v>
      </c>
      <c r="L1824" s="444">
        <f t="shared" ca="1" si="119"/>
        <v>-570714846.48554802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-570714846.48554802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-2377978.5270231166</v>
      </c>
      <c r="L1825" s="444">
        <f t="shared" ca="1" si="119"/>
        <v>-573092825.0125711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-573092825.0125711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-2387886.7708857129</v>
      </c>
      <c r="L1826" s="444">
        <f t="shared" ca="1" si="119"/>
        <v>-575480711.7834568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-575480711.7834568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-2397836.2990977368</v>
      </c>
      <c r="L1827" s="444">
        <f t="shared" ca="1" si="119"/>
        <v>-577878548.08255458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-577878548.08255458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-2407827.2836773107</v>
      </c>
      <c r="L1828" s="444">
        <f t="shared" ca="1" si="119"/>
        <v>-580286375.36623192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-580286375.36623192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-2417859.8973592995</v>
      </c>
      <c r="L1829" s="444">
        <f t="shared" ca="1" si="119"/>
        <v>-582704235.26359117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-582704235.26359117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-2427934.3135982966</v>
      </c>
      <c r="L1830" s="444">
        <f t="shared" ca="1" si="119"/>
        <v>-585132169.57718945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-585132169.57718945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-2438050.7065716228</v>
      </c>
      <c r="L1831" s="444">
        <f t="shared" ca="1" si="119"/>
        <v>-587570220.28376102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-587570220.28376102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-2448209.2511823378</v>
      </c>
      <c r="L1832" s="444">
        <f t="shared" ca="1" si="119"/>
        <v>-590018429.53494334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-590018429.53494334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-2458410.1230622637</v>
      </c>
      <c r="L1833" s="444">
        <f t="shared" ca="1" si="119"/>
        <v>-592476839.6580056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-592476839.6580056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-2468653.4985750234</v>
      </c>
      <c r="L1834" s="444">
        <f t="shared" ca="1" si="119"/>
        <v>-594945493.15658057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-594945493.15658057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-2478939.5548190856</v>
      </c>
      <c r="L1835" s="444">
        <f t="shared" ca="1" si="119"/>
        <v>-597424432.71139967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-597424432.71139967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-2489268.4696308319</v>
      </c>
      <c r="L1836" s="444">
        <f t="shared" ca="1" si="119"/>
        <v>-599913701.18103051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-599913701.18103051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-2499640.4215876269</v>
      </c>
      <c r="L1837" s="444">
        <f t="shared" ca="1" si="119"/>
        <v>-602413341.6026181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-602413341.6026181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-2510055.5900109089</v>
      </c>
      <c r="L1838" s="444">
        <f t="shared" ca="1" si="119"/>
        <v>-604923397.19262898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-604923397.19262898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-2520514.1549692876</v>
      </c>
      <c r="L1839" s="444">
        <f t="shared" ca="1" si="119"/>
        <v>-607443911.34759831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-607443911.34759831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-2531016.2972816597</v>
      </c>
      <c r="L1840" s="444">
        <f t="shared" ca="1" si="119"/>
        <v>-609974927.64487994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-609974927.64487994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-2541562.198520333</v>
      </c>
      <c r="L1841" s="444">
        <f t="shared" ca="1" si="119"/>
        <v>-612516489.84340024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-612516489.84340024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-2552152.0410141675</v>
      </c>
      <c r="L1842" s="444">
        <f t="shared" ca="1" si="119"/>
        <v>-615068641.88441443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-615068641.88441443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-2562786.0078517268</v>
      </c>
      <c r="L1843" s="444">
        <f t="shared" ca="1" si="119"/>
        <v>-617631427.89226615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-617631427.89226615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-2573464.2828844422</v>
      </c>
      <c r="L1844" s="444">
        <f t="shared" ca="1" si="119"/>
        <v>-620204892.17515063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-620204892.17515063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-2584187.0507297944</v>
      </c>
      <c r="L1845" s="444">
        <f t="shared" ca="1" si="119"/>
        <v>-622789079.22588038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-622789079.22588038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-2594954.4967745016</v>
      </c>
      <c r="L1846" s="444">
        <f t="shared" ca="1" si="119"/>
        <v>-625384033.72265494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-625384033.72265494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-2605766.807177729</v>
      </c>
      <c r="L1847" s="444">
        <f t="shared" ca="1" si="119"/>
        <v>-627989800.52983272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-627989800.52983272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-2616624.1688743029</v>
      </c>
      <c r="L1848" s="444">
        <f t="shared" ca="1" si="119"/>
        <v>-630606424.69870698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-630606424.69870698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-2627526.7695779456</v>
      </c>
      <c r="L1849" s="444">
        <f t="shared" ca="1" si="119"/>
        <v>-633233951.46828496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-633233951.46828496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-2638474.7977845208</v>
      </c>
      <c r="L1850" s="444">
        <f t="shared" ca="1" si="119"/>
        <v>-635872426.26606953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-635872426.26606953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-2649468.4427752895</v>
      </c>
      <c r="L1851" s="444">
        <f t="shared" ca="1" si="119"/>
        <v>-638521894.70884478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-638521894.70884478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-2660507.8946201866</v>
      </c>
      <c r="L1852" s="444">
        <f t="shared" ca="1" si="119"/>
        <v>-641182402.60346496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-641182402.60346496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-2671593.3441811041</v>
      </c>
      <c r="L1853" s="444">
        <f t="shared" ca="1" si="119"/>
        <v>-643853995.94764602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-643853995.94764602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-2682724.9831151916</v>
      </c>
      <c r="L1854" s="444">
        <f t="shared" ca="1" si="119"/>
        <v>-646536720.93076122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-646536720.93076122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-2693903.0038781716</v>
      </c>
      <c r="L1855" s="444">
        <f t="shared" ca="1" si="119"/>
        <v>-649230623.93463933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-649230623.93463933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-2705127.5997276637</v>
      </c>
      <c r="L1856" s="444">
        <f t="shared" ca="1" si="119"/>
        <v>-651935751.53436697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-651935751.53436697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-2716398.9647265291</v>
      </c>
      <c r="L1857" s="444">
        <f t="shared" ca="1" si="119"/>
        <v>-654652150.49909353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-654652150.49909353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-2727717.2937462232</v>
      </c>
      <c r="L1858" s="444">
        <f t="shared" ca="1" si="119"/>
        <v>-657379867.79283977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-657379867.79283977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-2739082.7824701658</v>
      </c>
      <c r="L1859" s="444">
        <f t="shared" ca="1" si="119"/>
        <v>-660118950.57530987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-660118950.57530987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-2750495.6273971247</v>
      </c>
      <c r="L1860" s="444">
        <f t="shared" ca="1" si="119"/>
        <v>-662869446.20270705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-662869446.20270705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-2761956.0258446126</v>
      </c>
      <c r="L1861" s="444">
        <f t="shared" ca="1" si="119"/>
        <v>-665631402.22855163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-665631402.22855163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-2773464.1759522986</v>
      </c>
      <c r="L1862" s="444">
        <f t="shared" ca="1" si="119"/>
        <v>-668404866.40450394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-668404866.40450394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-2785020.276685433</v>
      </c>
      <c r="L1863" s="444">
        <f t="shared" ca="1" si="119"/>
        <v>-671189886.68118942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-671189886.68118942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-2796624.5278382893</v>
      </c>
      <c r="L1864" s="444">
        <f t="shared" ca="1" si="119"/>
        <v>-673986511.20902765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-673986511.20902765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-2808277.1300376151</v>
      </c>
      <c r="L1865" s="444">
        <f t="shared" ca="1" si="119"/>
        <v>-676794788.33906531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-676794788.33906531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-2819978.2847461053</v>
      </c>
      <c r="L1866" s="444">
        <f t="shared" ca="1" si="119"/>
        <v>-679614766.62381136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-679614766.62381136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-2831728.1942658806</v>
      </c>
      <c r="L1867" s="444">
        <f t="shared" ca="1" si="119"/>
        <v>-682446494.81807721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-682446494.81807721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-2843527.0617419882</v>
      </c>
      <c r="L1868" s="444">
        <f t="shared" ca="1" si="119"/>
        <v>-685290021.87981915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-685290021.87981915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-2855375.0911659133</v>
      </c>
      <c r="L1869" s="444">
        <f t="shared" ca="1" si="119"/>
        <v>-688145396.97098505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-688145396.97098505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-2867272.4873791044</v>
      </c>
      <c r="L1870" s="444">
        <f t="shared" ca="1" si="119"/>
        <v>-691012669.45836413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-691012669.45836413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-2879219.4560765172</v>
      </c>
      <c r="L1871" s="444">
        <f t="shared" ca="1" si="119"/>
        <v>-693891888.91444063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-693891888.91444063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-2891216.2038101694</v>
      </c>
      <c r="L1872" s="444">
        <f t="shared" ca="1" si="119"/>
        <v>-696783105.11825085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-696783105.11825085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-2903262.937992712</v>
      </c>
      <c r="L1873" s="444">
        <f t="shared" ca="1" si="119"/>
        <v>-699686368.05624354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-699686368.05624354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-2915359.8669010149</v>
      </c>
      <c r="L1874" s="444">
        <f t="shared" ca="1" si="119"/>
        <v>-702601727.92314458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-702601727.92314458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-2927507.1996797691</v>
      </c>
      <c r="L1875" s="444">
        <f t="shared" ca="1" si="119"/>
        <v>-705529235.12282431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-705529235.12282431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-2939705.1463451013</v>
      </c>
      <c r="L1876" s="444">
        <f t="shared" ca="1" si="119"/>
        <v>-708468940.26916945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-708468940.26916945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-2951953.9177882061</v>
      </c>
      <c r="L1877" s="444">
        <f t="shared" ca="1" si="119"/>
        <v>-711420894.1869576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-711420894.1869576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-2964253.72577899</v>
      </c>
      <c r="L1878" s="444">
        <f t="shared" ca="1" si="119"/>
        <v>-714385147.91273654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-714385147.91273654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-2976604.7829697356</v>
      </c>
      <c r="L1879" s="444">
        <f t="shared" ca="1" si="119"/>
        <v>-717361752.69570625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-717361752.69570625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-2989007.3028987758</v>
      </c>
      <c r="L1880" s="444">
        <f t="shared" ca="1" si="119"/>
        <v>-720350759.99860501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-720350759.99860501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-3001461.4999941876</v>
      </c>
      <c r="L1881" s="444">
        <f t="shared" ca="1" si="119"/>
        <v>-723352221.49859917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-723352221.49859917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-3013967.5895774965</v>
      </c>
      <c r="L1882" s="444">
        <f t="shared" ca="1" si="119"/>
        <v>-726366189.08817673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-726366189.08817673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-3026525.7878674031</v>
      </c>
      <c r="L1883" s="444">
        <f t="shared" ca="1" si="119"/>
        <v>-729392714.87604415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-729392714.87604415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-3039136.3119835174</v>
      </c>
      <c r="L1884" s="444">
        <f t="shared" ca="1" si="119"/>
        <v>-732431851.18802762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-732431851.18802762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-3051799.379950115</v>
      </c>
      <c r="L1885" s="444">
        <f t="shared" ca="1" si="119"/>
        <v>-735483650.56797779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-735483650.56797779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-3064515.2106999075</v>
      </c>
      <c r="L1886" s="444">
        <f t="shared" ca="1" si="119"/>
        <v>-738548165.7786777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-738548165.7786777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-3077284.0240778239</v>
      </c>
      <c r="L1887" s="444">
        <f t="shared" ca="1" si="119"/>
        <v>-741625449.80275548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-741625449.80275548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-3090106.0408448144</v>
      </c>
      <c r="L1888" s="444">
        <f t="shared" ca="1" si="119"/>
        <v>-744715555.84360027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-744715555.84360027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-3102981.4826816679</v>
      </c>
      <c r="L1889" s="444">
        <f t="shared" ca="1" si="119"/>
        <v>-747818537.32628191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-747818537.32628191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-3115910.5721928412</v>
      </c>
      <c r="L1890" s="444">
        <f t="shared" ca="1" si="119"/>
        <v>-750934447.89847469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-750934447.89847469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-3128893.5329103111</v>
      </c>
      <c r="L1891" s="444">
        <f t="shared" ca="1" si="119"/>
        <v>-754063341.43138504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-754063341.43138504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-3141930.5892974376</v>
      </c>
      <c r="L1892" s="444">
        <f t="shared" ca="1" si="119"/>
        <v>-757205272.02068245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-757205272.02068245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-3155021.9667528435</v>
      </c>
      <c r="L1893" s="444">
        <f t="shared" ca="1" si="119"/>
        <v>-760360293.98743534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-760360293.98743534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-3168167.8916143137</v>
      </c>
      <c r="L1894" s="444">
        <f t="shared" ca="1" si="119"/>
        <v>-763528461.87904966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-763528461.87904966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-3181368.5911627067</v>
      </c>
      <c r="L1895" s="444">
        <f t="shared" ca="1" si="119"/>
        <v>-766709830.47021234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-766709830.47021234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-3194624.2936258847</v>
      </c>
      <c r="L1896" s="444">
        <f t="shared" ca="1" si="119"/>
        <v>-769904454.76383817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-769904454.76383817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-3207935.228182659</v>
      </c>
      <c r="L1897" s="444">
        <f t="shared" ca="1" si="119"/>
        <v>-773112389.99202085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-773112389.99202085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-3221301.6249667536</v>
      </c>
      <c r="L1898" s="444">
        <f t="shared" ca="1" si="119"/>
        <v>-776333691.61698759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-776333691.61698759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-3234723.7150707818</v>
      </c>
      <c r="L1899" s="444">
        <f t="shared" ca="1" si="119"/>
        <v>-779568415.33205831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-779568415.33205831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-3248201.7305502431</v>
      </c>
      <c r="L1900" s="444">
        <f t="shared" ca="1" si="119"/>
        <v>-782816617.0626086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-782816617.0626086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-3261735.9044275358</v>
      </c>
      <c r="L1901" s="444">
        <f t="shared" ca="1" si="119"/>
        <v>-786078352.96703613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-786078352.96703613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-3275326.4706959836</v>
      </c>
      <c r="L1902" s="444">
        <f t="shared" ca="1" si="119"/>
        <v>-789353679.4377321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-789353679.4377321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-3288973.6643238836</v>
      </c>
      <c r="L1903" s="444">
        <f t="shared" ca="1" si="119"/>
        <v>-792642653.10205603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-792642653.10205603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-3302677.7212585667</v>
      </c>
      <c r="L1904" s="444">
        <f t="shared" ca="1" si="119"/>
        <v>-795945330.82331455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-795945330.82331455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-3316438.8784304773</v>
      </c>
      <c r="L1905" s="444">
        <f t="shared" ca="1" si="119"/>
        <v>-799261769.70174503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-799261769.70174503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-3330257.3737572711</v>
      </c>
      <c r="L1906" s="444">
        <f t="shared" ca="1" si="119"/>
        <v>-802592027.07550228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-802592027.07550228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-3344133.4461479262</v>
      </c>
      <c r="L1907" s="444">
        <f t="shared" ca="1" si="119"/>
        <v>-805936160.5216502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-805936160.5216502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-3358067.335506876</v>
      </c>
      <c r="L1908" s="444">
        <f t="shared" ca="1" si="119"/>
        <v>-809294227.85715711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-809294227.85715711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-3372059.2827381548</v>
      </c>
      <c r="L1909" s="444">
        <f t="shared" ca="1" si="119"/>
        <v>-812666287.13989532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-812666287.13989532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-3386109.5297495639</v>
      </c>
      <c r="L1910" s="444">
        <f t="shared" ca="1" si="119"/>
        <v>-816052396.66964483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-816052396.66964483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-3400218.3194568534</v>
      </c>
      <c r="L1911" s="444">
        <f t="shared" ca="1" si="119"/>
        <v>-819452614.98910165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-819452614.98910165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-3414385.8957879236</v>
      </c>
      <c r="L1912" s="444">
        <f t="shared" ca="1" si="119"/>
        <v>-822867000.8848896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-822867000.8848896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-3428612.5036870399</v>
      </c>
      <c r="L1913" s="444">
        <f t="shared" ca="1" si="119"/>
        <v>-826295613.38857663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-826295613.38857663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-3442898.3891190691</v>
      </c>
      <c r="L1914" s="444">
        <f t="shared" ca="1" si="119"/>
        <v>-829738511.77769566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-829738511.77769566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-3457243.799073732</v>
      </c>
      <c r="L1915" s="444">
        <f t="shared" ca="1" si="119"/>
        <v>-833195755.57676935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-833195755.57676935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-3471648.9815698722</v>
      </c>
      <c r="L1916" s="444">
        <f t="shared" ca="1" si="119"/>
        <v>-836667404.55833924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-836667404.55833924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-3486114.1856597466</v>
      </c>
      <c r="L1917" s="444">
        <f t="shared" ca="1" si="119"/>
        <v>-840153518.743999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-840153518.743999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-3500639.6614333293</v>
      </c>
      <c r="L1918" s="444">
        <f t="shared" ca="1" si="119"/>
        <v>-843654158.40543234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-843654158.40543234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-3515225.6600226345</v>
      </c>
      <c r="L1919" s="444">
        <f t="shared" ca="1" si="119"/>
        <v>-847169384.06545496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-847169384.06545496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-3529872.4336060621</v>
      </c>
      <c r="L1920" s="444">
        <f t="shared" ca="1" si="119"/>
        <v>-850699256.49906099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-850699256.49906099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-3544580.2354127541</v>
      </c>
      <c r="L1921" s="444">
        <f t="shared" ca="1" si="119"/>
        <v>-854243836.73447371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-854243836.73447371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-3559349.3197269733</v>
      </c>
      <c r="L1922" s="444">
        <f t="shared" ca="1" si="119"/>
        <v>-857803186.05420065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-857803186.05420065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-3574179.9418925024</v>
      </c>
      <c r="L1923" s="444">
        <f t="shared" ca="1" si="119"/>
        <v>-861377365.99609315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-861377365.99609315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-3589072.3583170553</v>
      </c>
      <c r="L1924" s="444">
        <f t="shared" ca="1" si="119"/>
        <v>-864966438.35441017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-864966438.35441017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-3604026.8264767085</v>
      </c>
      <c r="L1925" s="444">
        <f t="shared" ca="1" si="119"/>
        <v>-868570465.18088686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-868570465.18088686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-3619043.6049203612</v>
      </c>
      <c r="L1926" s="444">
        <f t="shared" ca="1" si="119"/>
        <v>-872189508.78580725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-872189508.78580725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-3634122.9532741969</v>
      </c>
      <c r="L1927" s="444">
        <f t="shared" ca="1" si="119"/>
        <v>-875823631.7390815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-875823631.7390815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-3649265.1322461735</v>
      </c>
      <c r="L1928" s="444">
        <f t="shared" ca="1" si="119"/>
        <v>-879472896.87132764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-879472896.87132764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-3664470.4036305323</v>
      </c>
      <c r="L1929" s="444">
        <f t="shared" ca="1" si="119"/>
        <v>-883137367.27495813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-883137367.27495813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-3679739.0303123253</v>
      </c>
      <c r="L1930" s="444">
        <f t="shared" ca="1" si="119"/>
        <v>-886817106.30527043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-886817106.30527043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-3695071.2762719602</v>
      </c>
      <c r="L1931" s="444">
        <f t="shared" ca="1" si="119"/>
        <v>-890512177.58154237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-890512177.58154237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-3710467.40658976</v>
      </c>
      <c r="L1932" s="444">
        <f t="shared" ca="1" si="119"/>
        <v>-894222644.98813212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-894222644.98813212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-3725927.6874505505</v>
      </c>
      <c r="L1933" s="444">
        <f t="shared" ca="1" si="119"/>
        <v>-897948572.67558265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-897948572.67558265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-3741452.3861482604</v>
      </c>
      <c r="L1934" s="444">
        <f t="shared" ca="1" si="119"/>
        <v>-901690025.06173086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-901690025.06173086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-3757041.7710905452</v>
      </c>
      <c r="L1935" s="444">
        <f t="shared" ca="1" si="119"/>
        <v>-905447066.83282137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-905447066.83282137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-3772696.1118034222</v>
      </c>
      <c r="L1936" s="444">
        <f t="shared" ca="1" si="119"/>
        <v>-909219762.94462478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-909219762.94462478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-3788415.6789359367</v>
      </c>
      <c r="L1937" s="444">
        <f t="shared" ca="1" si="119"/>
        <v>-913008178.62356067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-913008178.62356067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-3804200.744264836</v>
      </c>
      <c r="L1938" s="444">
        <f t="shared" ca="1" si="119"/>
        <v>-916812379.36782551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-916812379.36782551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-3820051.5806992729</v>
      </c>
      <c r="L1939" s="444">
        <f t="shared" ca="1" si="119"/>
        <v>-920632430.94852483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-920632430.94852483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-3835968.4622855196</v>
      </c>
      <c r="L1940" s="444">
        <f t="shared" ca="1" si="119"/>
        <v>-924468399.41081035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-924468399.41081035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-3851951.6642117095</v>
      </c>
      <c r="L1941" s="444">
        <f t="shared" ca="1" si="119"/>
        <v>-928320351.0750221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-928320351.0750221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-3868001.4628125918</v>
      </c>
      <c r="L1942" s="444">
        <f t="shared" ca="1" si="119"/>
        <v>-932188352.53783464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-932188352.53783464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-3884118.135574311</v>
      </c>
      <c r="L1943" s="444">
        <f t="shared" ca="1" si="119"/>
        <v>-936072470.67340899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-936072470.67340899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-3900301.9611392044</v>
      </c>
      <c r="L1944" s="444">
        <f t="shared" ca="1" si="119"/>
        <v>-939972772.63454819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-939972772.63454819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-3916553.219310618</v>
      </c>
      <c r="L1945" s="444">
        <f t="shared" ca="1" si="119"/>
        <v>-943889325.85385883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-943889325.85385883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-3932872.1910577449</v>
      </c>
      <c r="L1946" s="444">
        <f t="shared" ca="1" si="119"/>
        <v>-947822198.04491663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-947822198.04491663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-3949259.1585204857</v>
      </c>
      <c r="L1947" s="444">
        <f t="shared" ca="1" si="119"/>
        <v>-951771457.20343709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-951771457.20343709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-3965714.4050143212</v>
      </c>
      <c r="L1948" s="444">
        <f t="shared" ca="1" si="119"/>
        <v>-955737171.60845137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-955737171.60845137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-3982238.2150352136</v>
      </c>
      <c r="L1949" s="444">
        <f t="shared" ca="1" si="119"/>
        <v>-959719409.82348657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-959719409.82348657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-3998830.8742645266</v>
      </c>
      <c r="L1950" s="444">
        <f t="shared" ca="1" si="119"/>
        <v>-963718240.69775105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-963718240.69775105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-4015492.6695739627</v>
      </c>
      <c r="L1951" s="444">
        <f t="shared" ca="1" si="119"/>
        <v>-967733733.36732507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-967733733.36732507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-4032223.8890305217</v>
      </c>
      <c r="L1952" s="444">
        <f t="shared" ca="1" si="119"/>
        <v>-971765957.25635564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-971765957.25635564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-4049024.8219014821</v>
      </c>
      <c r="L1953" s="444">
        <f t="shared" ca="1" si="119"/>
        <v>-975814982.07825708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-975814982.07825708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-4065895.7586594038</v>
      </c>
      <c r="L1954" s="444">
        <f t="shared" ca="1" si="119"/>
        <v>-979880877.83691645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-979880877.83691645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-4082836.9909871519</v>
      </c>
      <c r="L1955" s="444">
        <f t="shared" ca="1" si="119"/>
        <v>-983963714.82790363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-983963714.82790363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-4099848.8117829324</v>
      </c>
      <c r="L1956" s="444">
        <f t="shared" ca="1" si="119"/>
        <v>-988063563.63968658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-988063563.63968658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-4116931.5151653606</v>
      </c>
      <c r="L1957" s="444">
        <f t="shared" ca="1" si="119"/>
        <v>-992180495.15485191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-992180495.15485191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-4134085.39647855</v>
      </c>
      <c r="L1958" s="444">
        <f t="shared" ca="1" si="119"/>
        <v>-996314580.55133045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-996314580.55133045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-4151310.7522972096</v>
      </c>
      <c r="L1959" s="444">
        <f t="shared" ca="1" si="119"/>
        <v>-1000465891.3036276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-1000465891.3036276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-4168607.880431782</v>
      </c>
      <c r="L1960" s="444">
        <f t="shared" ca="1" si="119"/>
        <v>-1004634499.1840594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-1004634499.1840594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-4185977.0799335805</v>
      </c>
      <c r="L1961" s="444">
        <f t="shared" ca="1" si="119"/>
        <v>-1008820476.2639929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-1008820476.2639929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-4203418.6510999706</v>
      </c>
      <c r="L1962" s="444">
        <f t="shared" ca="1" si="119"/>
        <v>-1013023894.9150928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-1013023894.9150928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-4220932.8954795534</v>
      </c>
      <c r="L1963" s="444">
        <f t="shared" ca="1" si="119"/>
        <v>-1017244827.8105724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-1017244827.8105724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-4238520.1158773843</v>
      </c>
      <c r="L1964" s="444">
        <f t="shared" ca="1" si="119"/>
        <v>-1021483347.9264498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-1021483347.9264498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-4256180.616360208</v>
      </c>
      <c r="L1965" s="444">
        <f t="shared" ca="1" si="119"/>
        <v>-1025739528.54281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-1025739528.54281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-4273914.7022617087</v>
      </c>
      <c r="L1966" s="444">
        <f t="shared" ca="1" si="119"/>
        <v>-1030013443.2450716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-1030013443.2450716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-4291722.6801877981</v>
      </c>
      <c r="L1967" s="444">
        <f t="shared" ca="1" si="119"/>
        <v>-1034305165.9252595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-1034305165.9252595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-4309604.858021914</v>
      </c>
      <c r="L1968" s="444">
        <f t="shared" ca="1" si="119"/>
        <v>-1038614770.7832813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-1038614770.7832813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-4327561.5449303389</v>
      </c>
      <c r="L1969" s="444">
        <f t="shared" ca="1" si="119"/>
        <v>-1042942332.3282117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-1042942332.3282117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-4345593.0513675483</v>
      </c>
      <c r="L1970" s="444">
        <f t="shared" ca="1" si="119"/>
        <v>-1047287925.3795792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-1047287925.3795792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-4363699.6890815804</v>
      </c>
      <c r="L1971" s="444">
        <f t="shared" ca="1" si="119"/>
        <v>-1051651625.0686607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-1051651625.0686607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-4381881.7711194195</v>
      </c>
      <c r="L1972" s="444">
        <f t="shared" ca="1" si="119"/>
        <v>-1056033506.8397802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-1056033506.8397802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-4400139.6118324175</v>
      </c>
      <c r="L1973" s="444">
        <f t="shared" ca="1" si="119"/>
        <v>-1060433646.4516126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-1060433646.4516126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-4418473.526881719</v>
      </c>
      <c r="L1974" s="444">
        <f t="shared" ca="1" si="119"/>
        <v>-1064852119.9784943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-1064852119.9784943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-4436883.8332437268</v>
      </c>
      <c r="L1975" s="444">
        <f t="shared" ca="1" si="119"/>
        <v>-1069289003.811738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-1069289003.811738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-4455370.8492155746</v>
      </c>
      <c r="L1976" s="444">
        <f t="shared" ca="1" si="119"/>
        <v>-1073744374.6609535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-1073744374.6609535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-4473934.8944206396</v>
      </c>
      <c r="L1977" s="444">
        <f t="shared" ca="1" si="119"/>
        <v>-1078218309.5553741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-1078218309.5553741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-4492576.2898140587</v>
      </c>
      <c r="L1978" s="444">
        <f t="shared" ca="1" si="119"/>
        <v>-1082710885.8451881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-1082710885.8451881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-4511295.3576882835</v>
      </c>
      <c r="L1979" s="444">
        <f t="shared" ca="1" si="119"/>
        <v>-1087222181.2028763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-1087222181.2028763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-4530092.4216786511</v>
      </c>
      <c r="L1980" s="444">
        <f t="shared" ca="1" si="119"/>
        <v>-1091752273.6245549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-1091752273.6245549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-4548967.8067689789</v>
      </c>
      <c r="L1981" s="444">
        <f t="shared" ca="1" si="119"/>
        <v>-1096301241.4313238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-1096301241.4313238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-4567921.8392971819</v>
      </c>
      <c r="L1982" s="444">
        <f t="shared" ca="1" si="119"/>
        <v>-1100869163.2706211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-1100869163.2706211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-4586954.8469609208</v>
      </c>
      <c r="L1983" s="444">
        <f t="shared" ca="1" si="119"/>
        <v>-1105456118.1175821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-1105456118.1175821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-4606067.1588232582</v>
      </c>
      <c r="L1984" s="444">
        <f t="shared" ca="1" si="119"/>
        <v>-1110062185.2764053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-1110062185.2764053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-4625259.1053183554</v>
      </c>
      <c r="L1985" s="444">
        <f t="shared" ca="1" si="119"/>
        <v>-1114687444.3817236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-1114687444.3817236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-4644531.0182571821</v>
      </c>
      <c r="L1986" s="444">
        <f t="shared" ca="1" si="119"/>
        <v>-1119331975.3999808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-1119331975.3999808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-4663883.2308332529</v>
      </c>
      <c r="L1987" s="444">
        <f t="shared" ca="1" si="119"/>
        <v>-1123995858.6308141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-1123995858.6308141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-4683316.0776283918</v>
      </c>
      <c r="L1988" s="444">
        <f t="shared" ca="1" si="119"/>
        <v>-1128679174.7084424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-1128679174.7084424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-4702829.8946185103</v>
      </c>
      <c r="L1989" s="444">
        <f t="shared" ca="1" si="119"/>
        <v>-1133382004.603061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-1133382004.603061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-4722425.0191794205</v>
      </c>
      <c r="L1990" s="444">
        <f t="shared" ca="1" si="119"/>
        <v>-1138104429.6222403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-1138104429.6222403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-4742101.7900926676</v>
      </c>
      <c r="L1991" s="444">
        <f t="shared" ca="1" si="119"/>
        <v>-1142846531.412333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-1142846531.412333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-4761860.5475513879</v>
      </c>
      <c r="L1992" s="444">
        <f t="shared" ca="1" si="119"/>
        <v>-1147608391.9598844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-1147608391.9598844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-4781701.6331661846</v>
      </c>
      <c r="L1993" s="444">
        <f t="shared" ca="1" si="119"/>
        <v>-1152390093.5930505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-1152390093.5930505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-4801625.3899710439</v>
      </c>
      <c r="L1994" s="444">
        <f t="shared" ca="1" si="119"/>
        <v>-1157191718.9830215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-1157191718.9830215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-4821632.1624292564</v>
      </c>
      <c r="L1995" s="444">
        <f t="shared" ca="1" si="119"/>
        <v>-1162013351.1454508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-1162013351.1454508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-4841722.2964393785</v>
      </c>
      <c r="L1996" s="444">
        <f t="shared" ca="1" si="119"/>
        <v>-1166855073.4418902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-1166855073.4418902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-4861896.1393412091</v>
      </c>
      <c r="L1997" s="444">
        <f t="shared" ca="1" si="119"/>
        <v>-1171716969.5812314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-1171716969.5812314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-4882154.0399217969</v>
      </c>
      <c r="L1998" s="444">
        <f t="shared" ca="1" si="119"/>
        <v>-1176599123.6211531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-1176599123.6211531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-4902496.3484214712</v>
      </c>
      <c r="L1999" s="444">
        <f t="shared" ca="1" si="119"/>
        <v>-1181501619.9695747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-1181501619.9695747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-4922923.4165398944</v>
      </c>
      <c r="L2000" s="444">
        <f t="shared" ca="1" si="119"/>
        <v>-1186424543.3861146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-1186424543.3861146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-4943435.5974421445</v>
      </c>
      <c r="L2001" s="444">
        <f t="shared" ca="1" si="119"/>
        <v>-1191367978.9835567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-1191367978.9835567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-4964033.2457648199</v>
      </c>
      <c r="L2002" s="444">
        <f t="shared" ca="1" si="119"/>
        <v>-1196332012.2293215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-1196332012.2293215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-4984716.717622173</v>
      </c>
      <c r="L2003" s="444">
        <f t="shared" ca="1" si="119"/>
        <v>-1201316728.9469438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-1201316728.9469438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-5005486.3706122655</v>
      </c>
      <c r="L2004" s="444">
        <f t="shared" ca="1" si="119"/>
        <v>-1206322215.3175561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-1206322215.3175561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-5026342.5638231505</v>
      </c>
      <c r="L2005" s="444">
        <f t="shared" ca="1" si="119"/>
        <v>-1211348557.8813794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-1211348557.8813794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-5047285.6578390803</v>
      </c>
      <c r="L2006" s="444">
        <f t="shared" ca="1" si="119"/>
        <v>-1216395843.5392184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-1216395843.5392184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-5068316.0147467433</v>
      </c>
      <c r="L2007" s="444">
        <f t="shared" ca="1" si="119"/>
        <v>-1221464159.5539651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-1221464159.5539651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-5089433.9981415216</v>
      </c>
      <c r="L2008" s="444">
        <f t="shared" ca="1" si="119"/>
        <v>-1226553593.5521066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-1226553593.5521066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-5110639.9731337773</v>
      </c>
      <c r="L2009" s="444">
        <f t="shared" ca="1" si="119"/>
        <v>-1231664233.5252404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-1231664233.5252404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-5131934.3063551681</v>
      </c>
      <c r="L2010" s="444">
        <f t="shared" ca="1" si="119"/>
        <v>-1236796167.8315957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-1236796167.8315957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-5153317.3659649817</v>
      </c>
      <c r="L2011" s="444">
        <f t="shared" ca="1" si="119"/>
        <v>-1241949485.1975605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-1241949485.1975605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-5174789.521656502</v>
      </c>
      <c r="L2012" s="444">
        <f t="shared" ca="1" si="119"/>
        <v>-1247124274.7192171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-1247124274.7192171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-5196351.1446634047</v>
      </c>
      <c r="L2013" s="444">
        <f t="shared" ca="1" si="119"/>
        <v>-1252320625.8638804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-1252320625.8638804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-5218002.6077661682</v>
      </c>
      <c r="L2014" s="444">
        <f t="shared" ca="1" si="119"/>
        <v>-1257538628.4716465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-1257538628.4716465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-5239744.2852985272</v>
      </c>
      <c r="L2015" s="444">
        <f t="shared" ca="1" si="119"/>
        <v>-1262778372.7569451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-1262778372.7569451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-5261576.5531539377</v>
      </c>
      <c r="L2016" s="444">
        <f t="shared" ca="1" si="119"/>
        <v>-1268039949.3100991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-1268039949.3100991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-5283499.7887920793</v>
      </c>
      <c r="L2017" s="444">
        <f t="shared" ca="1" si="119"/>
        <v>-1273323449.0988913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-1273323449.0988913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-5305514.3712453805</v>
      </c>
      <c r="L2018" s="444">
        <f t="shared" ca="1" si="119"/>
        <v>-1278628963.4701366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-1278628963.4701366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-5327620.6811255692</v>
      </c>
      <c r="L2019" s="444">
        <f t="shared" ca="1" si="119"/>
        <v>-1283956584.1512623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-1283956584.1512623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-5349819.1006302591</v>
      </c>
      <c r="L2020" s="444">
        <f t="shared" ca="1" si="119"/>
        <v>-1289306403.2518926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-1289306403.2518926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-5372110.0135495523</v>
      </c>
      <c r="L2021" s="444">
        <f t="shared" ca="1" si="119"/>
        <v>-1294678513.2654421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-1294678513.2654421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-5394493.8052726751</v>
      </c>
      <c r="L2022" s="444">
        <f t="shared" ca="1" si="119"/>
        <v>-1300073007.0707147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-1300073007.0707147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-5416970.8627946442</v>
      </c>
      <c r="L2023" s="444">
        <f t="shared" ca="1" si="119"/>
        <v>-1305489977.9335093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-1305489977.9335093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-5439541.5747229559</v>
      </c>
      <c r="L2024" s="444">
        <f t="shared" ca="1" si="119"/>
        <v>-1310929519.5082324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-1310929519.5082324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-5462206.3312843014</v>
      </c>
      <c r="L2025" s="444">
        <f t="shared" ca="1" si="119"/>
        <v>-1316391725.8395166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-1316391725.8395166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-5484965.5243313191</v>
      </c>
      <c r="L2026" s="444">
        <f t="shared" ca="1" si="119"/>
        <v>-1321876691.363848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-1321876691.363848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-5507819.5473493664</v>
      </c>
      <c r="L2027" s="444">
        <f t="shared" ca="1" si="119"/>
        <v>-1327384510.9111974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-1327384510.9111974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-5530768.7954633227</v>
      </c>
      <c r="L2028" s="444">
        <f t="shared" ca="1" si="119"/>
        <v>-1332915279.7066607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-1332915279.7066607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-5553813.6654444197</v>
      </c>
      <c r="L2029" s="444">
        <f t="shared" ca="1" si="119"/>
        <v>-1338469093.3721051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-1338469093.3721051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-5576954.555717105</v>
      </c>
      <c r="L2030" s="444">
        <f t="shared" ca="1" si="119"/>
        <v>-1344046047.9278221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-1344046047.9278221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-5600191.8663659254</v>
      </c>
      <c r="L2031" s="444">
        <f t="shared" ca="1" si="119"/>
        <v>-1349646239.794188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-1349646239.794188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-5623525.9991424503</v>
      </c>
      <c r="L2032" s="444">
        <f t="shared" ca="1" si="119"/>
        <v>-1355269765.7933304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-1355269765.7933304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-5646957.3574722102</v>
      </c>
      <c r="L2033" s="444">
        <f t="shared" ca="1" si="119"/>
        <v>-1360916723.1508026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-1360916723.1508026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-5670486.3464616779</v>
      </c>
      <c r="L2034" s="444">
        <f t="shared" ca="1" si="119"/>
        <v>-1366587209.4972644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-1366587209.4972644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-5694113.3729052683</v>
      </c>
      <c r="L2035" s="444">
        <f t="shared" ca="1" si="119"/>
        <v>-1372281322.8701696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-1372281322.8701696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-5717838.8452923736</v>
      </c>
      <c r="L2036" s="444">
        <f t="shared" ca="1" si="119"/>
        <v>-1377999161.715462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-1377999161.715462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-5741663.1738144252</v>
      </c>
      <c r="L2037" s="444">
        <f t="shared" ca="1" si="119"/>
        <v>-1383740824.8892765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-1383740824.8892765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-5765586.7703719856</v>
      </c>
      <c r="L2038" s="444">
        <f t="shared" ca="1" si="119"/>
        <v>-1389506411.6596484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-1389506411.6596484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-5789610.0485818684</v>
      </c>
      <c r="L2039" s="444">
        <f t="shared" ca="1" si="119"/>
        <v>-1395296021.7082303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-1395296021.7082303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-5813733.4237842923</v>
      </c>
      <c r="L2040" s="444">
        <f t="shared" ca="1" si="119"/>
        <v>-1401109755.1320145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-1401109755.1320145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-5837957.3130500605</v>
      </c>
      <c r="L2041" s="444">
        <f t="shared" ca="1" si="119"/>
        <v>-1406947712.4450645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-1406947712.4450645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-5862282.1351877693</v>
      </c>
      <c r="L2042" s="444">
        <f t="shared" ca="1" si="119"/>
        <v>-1412809994.5802524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-1412809994.5802524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-5886708.3107510516</v>
      </c>
      <c r="L2043" s="444">
        <f t="shared" ca="1" si="119"/>
        <v>-1418696702.8910034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-1418696702.8910034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-5911236.2620458473</v>
      </c>
      <c r="L2044" s="444">
        <f t="shared" ca="1" si="119"/>
        <v>-1424607939.1530492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-1424607939.1530492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-5935866.4131377051</v>
      </c>
      <c r="L2045" s="444">
        <f t="shared" ca="1" si="119"/>
        <v>-1430543805.5661869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-1430543805.5661869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-5960599.1898591118</v>
      </c>
      <c r="L2046" s="444">
        <f t="shared" ca="1" si="119"/>
        <v>-1436504404.7560461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-1436504404.7560461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-5985435.0198168587</v>
      </c>
      <c r="L2047" s="444">
        <f t="shared" ca="1" si="119"/>
        <v>-1442489839.7758629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-1442489839.7758629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-6010374.3323994288</v>
      </c>
      <c r="L2048" s="444">
        <f t="shared" ref="L2048:L2302" ca="1" si="124">I2048-J2048+K2048</f>
        <v>-1448500214.1082623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-1448500214.1082623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-6035417.5587844262</v>
      </c>
      <c r="L2049" s="444">
        <f t="shared" ca="1" si="124"/>
        <v>-1454535631.6670468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-1454535631.6670468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-6060565.1319460282</v>
      </c>
      <c r="L2050" s="444">
        <f t="shared" ca="1" si="124"/>
        <v>-1460596196.7989929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-1460596196.7989929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-6085817.4866624698</v>
      </c>
      <c r="L2051" s="444">
        <f t="shared" ca="1" si="124"/>
        <v>-1466682014.2856553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-1466682014.2856553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-6111175.0595235638</v>
      </c>
      <c r="L2052" s="444">
        <f t="shared" ca="1" si="124"/>
        <v>-1472793189.3451788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-1472793189.3451788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-6136638.2889382448</v>
      </c>
      <c r="L2053" s="444">
        <f t="shared" ca="1" si="124"/>
        <v>-1478929827.6341171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-1478929827.6341171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-6162207.6151421545</v>
      </c>
      <c r="L2054" s="444">
        <f t="shared" ca="1" si="124"/>
        <v>-1485092035.2492592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-1485092035.2492592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-6187883.4802052472</v>
      </c>
      <c r="L2055" s="444">
        <f t="shared" ca="1" si="124"/>
        <v>-1491279918.7294645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-1491279918.7294645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-6213666.3280394357</v>
      </c>
      <c r="L2056" s="444">
        <f t="shared" ca="1" si="124"/>
        <v>-1497493585.0575039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-1497493585.0575039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-6239556.6044062665</v>
      </c>
      <c r="L2057" s="444">
        <f t="shared" ca="1" si="124"/>
        <v>-1503733141.6619103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-1503733141.6619103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-6265554.7569246264</v>
      </c>
      <c r="L2058" s="444">
        <f t="shared" ca="1" si="124"/>
        <v>-1509998696.4188349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-1509998696.4188349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-6291661.2350784792</v>
      </c>
      <c r="L2059" s="444">
        <f t="shared" ca="1" si="124"/>
        <v>-1516290357.6539135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-1516290357.6539135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-6317876.4902246399</v>
      </c>
      <c r="L2060" s="444">
        <f t="shared" ca="1" si="124"/>
        <v>-1522608234.1441381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-1522608234.1441381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-6344200.9756005751</v>
      </c>
      <c r="L2061" s="444">
        <f t="shared" ca="1" si="124"/>
        <v>-1528952435.1197386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-1528952435.1197386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-6370635.1463322444</v>
      </c>
      <c r="L2062" s="444">
        <f t="shared" ca="1" si="124"/>
        <v>-1535323070.2660708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-1535323070.2660708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-6397179.4594419617</v>
      </c>
      <c r="L2063" s="444">
        <f t="shared" ca="1" si="124"/>
        <v>-1541720249.7255127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-1541720249.7255127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-6423834.3738563033</v>
      </c>
      <c r="L2064" s="444">
        <f t="shared" ca="1" si="124"/>
        <v>-1548144084.099369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-1548144084.099369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-6450600.3504140377</v>
      </c>
      <c r="L2065" s="444">
        <f t="shared" ca="1" si="124"/>
        <v>-1554594684.4497831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-1554594684.4497831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-6477477.8518740963</v>
      </c>
      <c r="L2066" s="444">
        <f t="shared" ca="1" si="124"/>
        <v>-1561072162.3016572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-1561072162.3016572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-6504467.3429235714</v>
      </c>
      <c r="L2067" s="444">
        <f t="shared" ca="1" si="124"/>
        <v>-1567576629.6445808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-1567576629.6445808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-6531569.2901857533</v>
      </c>
      <c r="L2068" s="444">
        <f t="shared" ca="1" si="124"/>
        <v>-1574108198.9347665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-1574108198.9347665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-6558784.1622281941</v>
      </c>
      <c r="L2069" s="444">
        <f t="shared" ca="1" si="124"/>
        <v>-1580666983.0969946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-1580666983.0969946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-6586112.4295708109</v>
      </c>
      <c r="L2070" s="444">
        <f t="shared" ca="1" si="124"/>
        <v>-1587253095.5265656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-1587253095.5265656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-6613554.5646940228</v>
      </c>
      <c r="L2071" s="444">
        <f t="shared" ca="1" si="124"/>
        <v>-1593866650.0912595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-1593866650.0912595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-6641111.0420469148</v>
      </c>
      <c r="L2072" s="444">
        <f t="shared" ca="1" si="124"/>
        <v>-1600507761.1333065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-1600507761.1333065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-6668782.3380554439</v>
      </c>
      <c r="L2073" s="444">
        <f t="shared" ca="1" si="124"/>
        <v>-1607176543.4713619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-1607176543.4713619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-6696568.9311306747</v>
      </c>
      <c r="L2074" s="444">
        <f t="shared" ca="1" si="124"/>
        <v>-1613873112.4024925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-1613873112.4024925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-6724471.3016770519</v>
      </c>
      <c r="L2075" s="444">
        <f t="shared" ca="1" si="124"/>
        <v>-1620597583.7041695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-1620597583.7041695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-6752489.9321007058</v>
      </c>
      <c r="L2076" s="444">
        <f t="shared" ca="1" si="124"/>
        <v>-1627350073.6362703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-1627350073.6362703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-6780625.3068177924</v>
      </c>
      <c r="L2077" s="444">
        <f t="shared" ca="1" si="124"/>
        <v>-1634130698.9430881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-1634130698.9430881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-6808877.9122628672</v>
      </c>
      <c r="L2078" s="444">
        <f t="shared" ca="1" si="124"/>
        <v>-1640939576.855351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-1640939576.855351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-6837248.2368972953</v>
      </c>
      <c r="L2079" s="444">
        <f t="shared" ca="1" si="124"/>
        <v>-1647776825.0922482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-1647776825.0922482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-6865736.771217701</v>
      </c>
      <c r="L2080" s="444">
        <f t="shared" ca="1" si="124"/>
        <v>-1654642561.8634658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-1654642561.8634658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-6894344.007764441</v>
      </c>
      <c r="L2081" s="444">
        <f t="shared" ca="1" si="124"/>
        <v>-1661536905.8712301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-1661536905.8712301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-6923070.441130125</v>
      </c>
      <c r="L2082" s="444">
        <f t="shared" ca="1" si="124"/>
        <v>-1668459976.3123603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-1668459976.3123603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-6951916.5679681674</v>
      </c>
      <c r="L2083" s="444">
        <f t="shared" ca="1" si="124"/>
        <v>-1675411892.8803284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-1675411892.8803284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-6980882.8870013691</v>
      </c>
      <c r="L2084" s="444">
        <f t="shared" ca="1" si="124"/>
        <v>-1682392775.7673297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-1682392775.7673297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-7009969.8990305411</v>
      </c>
      <c r="L2085" s="444">
        <f t="shared" ca="1" si="124"/>
        <v>-1689402745.6663601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-1689402745.6663601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-7039178.1069431668</v>
      </c>
      <c r="L2086" s="444">
        <f t="shared" ca="1" si="124"/>
        <v>-1696441923.7733033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-1696441923.7733033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-7068508.0157220969</v>
      </c>
      <c r="L2087" s="444">
        <f t="shared" ca="1" si="124"/>
        <v>-1703510431.7890253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-1703510431.7890253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-7097960.1324542724</v>
      </c>
      <c r="L2088" s="444">
        <f t="shared" ca="1" si="124"/>
        <v>-1710608391.9214795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-1710608391.9214795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-7127534.9663394969</v>
      </c>
      <c r="L2089" s="444">
        <f t="shared" ca="1" si="124"/>
        <v>-1717735926.8878191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-1717735926.8878191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-7157233.0286992462</v>
      </c>
      <c r="L2090" s="444">
        <f t="shared" ca="1" si="124"/>
        <v>-1724893159.9165182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-1724893159.9165182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-7187054.8329854924</v>
      </c>
      <c r="L2091" s="444">
        <f t="shared" ca="1" si="124"/>
        <v>-1732080214.7495036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-1732080214.7495036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-7217000.8947895989</v>
      </c>
      <c r="L2092" s="444">
        <f t="shared" ca="1" si="124"/>
        <v>-1739297215.6442933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-1739297215.6442933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-7247071.731851222</v>
      </c>
      <c r="L2093" s="444">
        <f t="shared" ca="1" si="124"/>
        <v>-1746544287.3761446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-1746544287.3761446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-7277267.8640672695</v>
      </c>
      <c r="L2094" s="444">
        <f t="shared" ca="1" si="124"/>
        <v>-1753821555.240212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-1753821555.240212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-7307589.8135008821</v>
      </c>
      <c r="L2095" s="444">
        <f t="shared" ca="1" si="124"/>
        <v>-1761129145.0537128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-1761129145.0537128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-7338038.1043904694</v>
      </c>
      <c r="L2096" s="444">
        <f t="shared" ca="1" si="124"/>
        <v>-1768467183.1581032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-1768467183.1581032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-7368613.2631587638</v>
      </c>
      <c r="L2097" s="444">
        <f t="shared" ca="1" si="124"/>
        <v>-1775835796.421262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-1775835796.421262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-7399315.8184219263</v>
      </c>
      <c r="L2098" s="444">
        <f t="shared" ca="1" si="124"/>
        <v>-1783235112.2396839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-1783235112.2396839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-7430146.3009986812</v>
      </c>
      <c r="L2099" s="444">
        <f t="shared" ca="1" si="124"/>
        <v>-1790665258.5406826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-1790665258.5406826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-7461105.2439195095</v>
      </c>
      <c r="L2100" s="444">
        <f t="shared" ca="1" si="124"/>
        <v>-1798126363.7846022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-1798126363.7846022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-7492193.1824358422</v>
      </c>
      <c r="L2101" s="444">
        <f t="shared" ca="1" si="124"/>
        <v>-1805618556.9670379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-1805618556.9670379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-7523410.6540293256</v>
      </c>
      <c r="L2102" s="444">
        <f t="shared" ca="1" si="124"/>
        <v>-1813141967.6210673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-1813141967.6210673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-7554758.1984211141</v>
      </c>
      <c r="L2103" s="444">
        <f t="shared" ca="1" si="124"/>
        <v>-1820696725.8194883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-1820696725.8194883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-7586236.357581201</v>
      </c>
      <c r="L2104" s="444">
        <f t="shared" ca="1" si="124"/>
        <v>-1828282962.1770694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-1828282962.1770694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-7617845.6757377898</v>
      </c>
      <c r="L2105" s="444">
        <f t="shared" ca="1" si="124"/>
        <v>-1835900807.8528073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-1835900807.8528073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-7649586.6993866982</v>
      </c>
      <c r="L2106" s="444">
        <f t="shared" ca="1" si="124"/>
        <v>-1843550394.5521939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-1843550394.5521939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-7681459.9773008078</v>
      </c>
      <c r="L2107" s="444">
        <f t="shared" ca="1" si="124"/>
        <v>-1851231854.5294948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-1851231854.5294948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-7713466.0605395613</v>
      </c>
      <c r="L2108" s="444">
        <f t="shared" ca="1" si="124"/>
        <v>-1858945320.5900342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-1858945320.5900342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-7745605.5024584746</v>
      </c>
      <c r="L2109" s="444">
        <f t="shared" ca="1" si="124"/>
        <v>-1866690926.0924928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-1866690926.0924928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-7777878.8587187193</v>
      </c>
      <c r="L2110" s="444">
        <f t="shared" ca="1" si="124"/>
        <v>-1874468804.9512115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-1874468804.9512115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-7810286.6872967146</v>
      </c>
      <c r="L2111" s="444">
        <f t="shared" ca="1" si="124"/>
        <v>-1882279091.6385081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-1882279091.6385081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-7842829.5484937839</v>
      </c>
      <c r="L2112" s="444">
        <f t="shared" ca="1" si="124"/>
        <v>-1890121921.1870019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-1890121921.1870019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-7875508.0049458416</v>
      </c>
      <c r="L2113" s="444">
        <f t="shared" ca="1" si="124"/>
        <v>-1897997429.1919477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-1897997429.1919477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-7908322.6216331152</v>
      </c>
      <c r="L2114" s="444">
        <f t="shared" ca="1" si="124"/>
        <v>-1905905751.8135808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-1905905751.8135808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-7941273.9658899195</v>
      </c>
      <c r="L2115" s="444">
        <f t="shared" ca="1" si="124"/>
        <v>-1913847025.7794707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-1913847025.7794707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-7974362.6074144607</v>
      </c>
      <c r="L2116" s="444">
        <f t="shared" ca="1" si="124"/>
        <v>-1921821388.3868852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-1921821388.3868852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-8007589.1182786878</v>
      </c>
      <c r="L2117" s="444">
        <f t="shared" ca="1" si="124"/>
        <v>-1929828977.5051639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-1929828977.5051639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-8040954.0729381824</v>
      </c>
      <c r="L2118" s="444">
        <f t="shared" ca="1" si="124"/>
        <v>-1937869931.5781021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-1937869931.5781021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-8074458.0482420921</v>
      </c>
      <c r="L2119" s="444">
        <f t="shared" ca="1" si="124"/>
        <v>-1945944389.6263442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-1945944389.6263442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-8108101.6234431006</v>
      </c>
      <c r="L2120" s="444">
        <f t="shared" ca="1" si="124"/>
        <v>-1954052491.2497873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-1954052491.2497873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-8141885.3802074483</v>
      </c>
      <c r="L2121" s="444">
        <f t="shared" ca="1" si="124"/>
        <v>-1962194376.6299949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-1962194376.6299949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-8175809.9026249787</v>
      </c>
      <c r="L2122" s="444">
        <f t="shared" ca="1" si="124"/>
        <v>-1970370186.53262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-1970370186.53262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-8209875.7772192499</v>
      </c>
      <c r="L2123" s="444">
        <f t="shared" ca="1" si="124"/>
        <v>-1978580062.3098392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-1978580062.3098392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-8244083.5929576624</v>
      </c>
      <c r="L2124" s="444">
        <f t="shared" ca="1" si="124"/>
        <v>-1986824145.902797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-1986824145.902797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-8278433.9412616529</v>
      </c>
      <c r="L2125" s="444">
        <f t="shared" ca="1" si="124"/>
        <v>-1995102579.8440588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-1995102579.8440588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-8312927.4160169112</v>
      </c>
      <c r="L2126" s="444">
        <f t="shared" ca="1" si="124"/>
        <v>-2003415507.2600756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-2003415507.2600756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-8347564.6135836476</v>
      </c>
      <c r="L2127" s="444">
        <f t="shared" ca="1" si="124"/>
        <v>-2011763071.8736591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-2011763071.8736591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-8382346.132806913</v>
      </c>
      <c r="L2128" s="444">
        <f t="shared" ca="1" si="124"/>
        <v>-2020145418.0064662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-2020145418.0064662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-8417272.5750269424</v>
      </c>
      <c r="L2129" s="444">
        <f t="shared" ca="1" si="124"/>
        <v>-2028562690.5814931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-2028562690.5814931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-8452344.5440895539</v>
      </c>
      <c r="L2130" s="444">
        <f t="shared" ca="1" si="124"/>
        <v>-2037015035.1255827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-2037015035.1255827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-8487562.6463565938</v>
      </c>
      <c r="L2131" s="444">
        <f t="shared" ca="1" si="124"/>
        <v>-2045502597.7719393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-2045502597.7719393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-8522927.4907164127</v>
      </c>
      <c r="L2132" s="444">
        <f t="shared" ca="1" si="124"/>
        <v>-2054025525.2626557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-2054025525.2626557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-8558439.688594399</v>
      </c>
      <c r="L2133" s="444">
        <f t="shared" ca="1" si="124"/>
        <v>-2062583964.9512501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-2062583964.9512501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-8594099.8539635427</v>
      </c>
      <c r="L2134" s="444">
        <f t="shared" ca="1" si="124"/>
        <v>-2071178064.8052137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-2071178064.8052137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-8629908.6033550575</v>
      </c>
      <c r="L2135" s="444">
        <f t="shared" ca="1" si="124"/>
        <v>-2079807973.4085689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-2079807973.4085689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-8665866.5558690373</v>
      </c>
      <c r="L2136" s="444">
        <f t="shared" ca="1" si="124"/>
        <v>-2088473839.964438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-2088473839.964438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-8701974.3331851587</v>
      </c>
      <c r="L2137" s="444">
        <f t="shared" ca="1" si="124"/>
        <v>-2097175814.2976232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-2097175814.2976232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-8738232.5595734287</v>
      </c>
      <c r="L2138" s="444">
        <f t="shared" ca="1" si="124"/>
        <v>-2105914046.8571966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-2105914046.8571966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-8774641.8619049862</v>
      </c>
      <c r="L2139" s="444">
        <f t="shared" ca="1" si="124"/>
        <v>-2114688688.7191017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-2114688688.7191017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-8811202.8696629237</v>
      </c>
      <c r="L2140" s="444">
        <f t="shared" ca="1" si="124"/>
        <v>-2123499891.5887647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-2123499891.5887647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-8847916.214953186</v>
      </c>
      <c r="L2141" s="444">
        <f t="shared" ca="1" si="124"/>
        <v>-2132347807.8037179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-2132347807.8037179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-8884782.5325154904</v>
      </c>
      <c r="L2142" s="444">
        <f t="shared" ca="1" si="124"/>
        <v>-2141232590.3362334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-2141232590.3362334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-8921802.4597343039</v>
      </c>
      <c r="L2143" s="444">
        <f t="shared" ca="1" si="124"/>
        <v>-2150154392.7959676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-2150154392.7959676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-8958976.6366498657</v>
      </c>
      <c r="L2144" s="444">
        <f t="shared" ca="1" si="124"/>
        <v>-2159113369.4326177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-2159113369.4326177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-8996305.7059692405</v>
      </c>
      <c r="L2145" s="444">
        <f t="shared" ca="1" si="124"/>
        <v>-2168109675.138587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-2168109675.138587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-9033790.3130774461</v>
      </c>
      <c r="L2146" s="444">
        <f t="shared" ca="1" si="124"/>
        <v>-2177143465.4516644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-2177143465.4516644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-9071431.1060486026</v>
      </c>
      <c r="L2147" s="444">
        <f t="shared" ca="1" si="124"/>
        <v>-2186214896.557713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-2186214896.557713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-9109228.7356571369</v>
      </c>
      <c r="L2148" s="444">
        <f t="shared" ca="1" si="124"/>
        <v>-2195324125.2933702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-2195324125.2933702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-9147183.8553890418</v>
      </c>
      <c r="L2149" s="444">
        <f t="shared" ca="1" si="124"/>
        <v>-2204471309.1487594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-2204471309.1487594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-9185297.1214531641</v>
      </c>
      <c r="L2150" s="444">
        <f t="shared" ca="1" si="124"/>
        <v>-2213656606.2702127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-2213656606.2702127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-9223569.1927925535</v>
      </c>
      <c r="L2151" s="444">
        <f t="shared" ca="1" si="124"/>
        <v>-2222880175.4630051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-2222880175.4630051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-9262000.7310958542</v>
      </c>
      <c r="L2152" s="444">
        <f t="shared" ca="1" si="124"/>
        <v>-2232142176.1941009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-2232142176.1941009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-9300592.4008087534</v>
      </c>
      <c r="L2153" s="444">
        <f t="shared" ca="1" si="124"/>
        <v>-2241442768.5949097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-2241442768.5949097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-9339344.8691454567</v>
      </c>
      <c r="L2154" s="444">
        <f t="shared" ca="1" si="124"/>
        <v>-2250782113.4640551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-2250782113.4640551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-9378258.8061002288</v>
      </c>
      <c r="L2155" s="444">
        <f t="shared" ca="1" si="124"/>
        <v>-2260160372.2701554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-2260160372.2701554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-9417334.8844589815</v>
      </c>
      <c r="L2156" s="444">
        <f t="shared" ca="1" si="124"/>
        <v>-2269577707.1546144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-2269577707.1546144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-9456573.7798108943</v>
      </c>
      <c r="L2157" s="444">
        <f t="shared" ca="1" si="124"/>
        <v>-2279034280.9344254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-2279034280.9344254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-9495976.1705601048</v>
      </c>
      <c r="L2158" s="444">
        <f t="shared" ca="1" si="124"/>
        <v>-2288530257.1049852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-2288530257.1049852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-9535542.7379374392</v>
      </c>
      <c r="L2159" s="444">
        <f t="shared" ca="1" si="124"/>
        <v>-2298065799.8429227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-2298065799.8429227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-9575274.1660121772</v>
      </c>
      <c r="L2160" s="444">
        <f t="shared" ca="1" si="124"/>
        <v>-2307641074.008935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-2307641074.008935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-9615171.1417038962</v>
      </c>
      <c r="L2161" s="444">
        <f t="shared" ca="1" si="124"/>
        <v>-2317256245.1506391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-2317256245.1506391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-9655234.354794329</v>
      </c>
      <c r="L2162" s="444">
        <f t="shared" ca="1" si="124"/>
        <v>-2326911479.5054336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-2326911479.5054336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-9695464.4979393072</v>
      </c>
      <c r="L2163" s="444">
        <f t="shared" ca="1" si="124"/>
        <v>-2336606944.0033727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-2336606944.0033727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-9735862.2666807193</v>
      </c>
      <c r="L2164" s="444">
        <f t="shared" ca="1" si="124"/>
        <v>-2346342806.2700534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-2346342806.2700534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-9776428.3594585564</v>
      </c>
      <c r="L2165" s="444">
        <f t="shared" ca="1" si="124"/>
        <v>-2356119234.6295118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-2356119234.6295118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-9817163.4776229654</v>
      </c>
      <c r="L2166" s="444">
        <f t="shared" ca="1" si="124"/>
        <v>-2365936398.1071348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-2365936398.1071348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-9858068.3254463952</v>
      </c>
      <c r="L2167" s="444">
        <f t="shared" ca="1" si="124"/>
        <v>-2375794466.4325814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-2375794466.4325814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-9899143.6101357564</v>
      </c>
      <c r="L2168" s="444">
        <f t="shared" ca="1" si="124"/>
        <v>-2385693610.042717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-2385693610.042717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-9940390.0418446548</v>
      </c>
      <c r="L2169" s="444">
        <f t="shared" ca="1" si="124"/>
        <v>-2395634000.0845618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-2395634000.0845618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-9981808.3336856738</v>
      </c>
      <c r="L2170" s="444">
        <f t="shared" ca="1" si="124"/>
        <v>-2405615808.4182477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-2405615808.4182477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-10023399.201742699</v>
      </c>
      <c r="L2171" s="444">
        <f t="shared" ca="1" si="124"/>
        <v>-2415639207.6199903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-2415639207.6199903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-10065163.365083292</v>
      </c>
      <c r="L2172" s="444">
        <f t="shared" ca="1" si="124"/>
        <v>-2425704370.9850736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-2425704370.9850736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-10107101.545771141</v>
      </c>
      <c r="L2173" s="444">
        <f t="shared" ca="1" si="124"/>
        <v>-2435811472.5308447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-2435811472.5308447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-10149214.468878519</v>
      </c>
      <c r="L2174" s="444">
        <f t="shared" ca="1" si="124"/>
        <v>-2445960686.9997234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-2445960686.9997234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-10191502.862498848</v>
      </c>
      <c r="L2175" s="444">
        <f t="shared" ca="1" si="124"/>
        <v>-2456152189.8622222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-2456152189.8622222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-10233967.457759259</v>
      </c>
      <c r="L2176" s="444">
        <f t="shared" ca="1" si="124"/>
        <v>-2466386157.3199816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-2466386157.3199816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-10276608.988833256</v>
      </c>
      <c r="L2177" s="444">
        <f t="shared" ca="1" si="124"/>
        <v>-2476662766.308815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-2476662766.308815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-10319428.192953397</v>
      </c>
      <c r="L2178" s="444">
        <f t="shared" ca="1" si="124"/>
        <v>-2486982194.5017686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-2486982194.5017686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-10362425.810424035</v>
      </c>
      <c r="L2179" s="444">
        <f t="shared" ca="1" si="124"/>
        <v>-2497344620.3121924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-2497344620.3121924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-10405602.584634135</v>
      </c>
      <c r="L2180" s="444">
        <f t="shared" ca="1" si="124"/>
        <v>-2507750222.8968267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-2507750222.8968267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-10448959.262070112</v>
      </c>
      <c r="L2181" s="444">
        <f t="shared" ca="1" si="124"/>
        <v>-2518199182.1588969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-2518199182.1588969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-10492496.592328737</v>
      </c>
      <c r="L2182" s="444">
        <f t="shared" ca="1" si="124"/>
        <v>-2528691678.7512255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-2528691678.7512255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-10536215.328130106</v>
      </c>
      <c r="L2183" s="444">
        <f t="shared" ca="1" si="124"/>
        <v>-2539227894.0793557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-2539227894.0793557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-10580116.225330649</v>
      </c>
      <c r="L2184" s="444">
        <f t="shared" ca="1" si="124"/>
        <v>-2549808010.3046865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-2549808010.3046865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-10624200.042936195</v>
      </c>
      <c r="L2185" s="444">
        <f t="shared" ca="1" si="124"/>
        <v>-2560432210.3476229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-2560432210.3476229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-10668467.543115094</v>
      </c>
      <c r="L2186" s="444">
        <f t="shared" ca="1" si="124"/>
        <v>-2571100677.890738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-2571100677.890738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-10712919.491211409</v>
      </c>
      <c r="L2187" s="444">
        <f t="shared" ca="1" si="124"/>
        <v>-2581813597.3819494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-2581813597.3819494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-10757556.655758122</v>
      </c>
      <c r="L2188" s="444">
        <f t="shared" ca="1" si="124"/>
        <v>-2592571154.0377073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-2592571154.0377073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-10802379.808490448</v>
      </c>
      <c r="L2189" s="444">
        <f t="shared" ca="1" si="124"/>
        <v>-2603373533.8461976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-2603373533.8461976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-10847389.724359157</v>
      </c>
      <c r="L2190" s="444">
        <f t="shared" ca="1" si="124"/>
        <v>-2614220923.5705566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-2614220923.5705566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-10892587.181543985</v>
      </c>
      <c r="L2191" s="444">
        <f t="shared" ca="1" si="124"/>
        <v>-2625113510.7521005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-2625113510.7521005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-10937972.961467085</v>
      </c>
      <c r="L2192" s="444">
        <f t="shared" ca="1" si="124"/>
        <v>-2636051483.7135677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-2636051483.7135677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-10983547.848806532</v>
      </c>
      <c r="L2193" s="444">
        <f t="shared" ca="1" si="124"/>
        <v>-2647035031.5623741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-2647035031.5623741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-11029312.631509893</v>
      </c>
      <c r="L2194" s="444">
        <f t="shared" ca="1" si="124"/>
        <v>-2658064344.1938839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-2658064344.1938839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-11075268.100807849</v>
      </c>
      <c r="L2195" s="444">
        <f t="shared" ca="1" si="124"/>
        <v>-2669139612.2946916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-2669139612.2946916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-11121415.051227881</v>
      </c>
      <c r="L2196" s="444">
        <f t="shared" ca="1" si="124"/>
        <v>-2680261027.3459196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-2680261027.3459196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-11167754.280607998</v>
      </c>
      <c r="L2197" s="444">
        <f t="shared" ca="1" si="124"/>
        <v>-2691428781.6265278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-2691428781.6265278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-11214286.590110533</v>
      </c>
      <c r="L2198" s="444">
        <f t="shared" ca="1" si="124"/>
        <v>-2702643068.2166381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-2702643068.2166381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-11261012.784235992</v>
      </c>
      <c r="L2199" s="444">
        <f t="shared" ca="1" si="124"/>
        <v>-2713904081.000874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-2713904081.000874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-11307933.670836976</v>
      </c>
      <c r="L2200" s="444">
        <f t="shared" ca="1" si="124"/>
        <v>-2725212014.671711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-2725212014.671711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-11355050.061132129</v>
      </c>
      <c r="L2201" s="444">
        <f t="shared" ca="1" si="124"/>
        <v>-2736567064.7328429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-2736567064.7328429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-11402362.769720178</v>
      </c>
      <c r="L2202" s="444">
        <f t="shared" ca="1" si="124"/>
        <v>-2747969427.502563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-2747969427.502563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-11449872.614594012</v>
      </c>
      <c r="L2203" s="444">
        <f t="shared" ca="1" si="124"/>
        <v>-2759419300.117157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-2759419300.117157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-11497580.417154821</v>
      </c>
      <c r="L2204" s="444">
        <f t="shared" ca="1" si="124"/>
        <v>-2770916880.5343118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-2770916880.5343118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-11545487.002226299</v>
      </c>
      <c r="L2205" s="444">
        <f t="shared" ca="1" si="124"/>
        <v>-2782462367.5365381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-2782462367.5365381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-11593593.198068909</v>
      </c>
      <c r="L2206" s="444">
        <f t="shared" ca="1" si="124"/>
        <v>-2794055960.7346072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-2794055960.7346072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-11641899.836394196</v>
      </c>
      <c r="L2207" s="444">
        <f t="shared" ca="1" si="124"/>
        <v>-2805697860.5710015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-2805697860.5710015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-11690407.752379173</v>
      </c>
      <c r="L2208" s="444">
        <f t="shared" ca="1" si="124"/>
        <v>-2817388268.3233805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-2817388268.3233805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-11739117.784680752</v>
      </c>
      <c r="L2209" s="444">
        <f t="shared" ca="1" si="124"/>
        <v>-2829127386.1080613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-2829127386.1080613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-11788030.775450256</v>
      </c>
      <c r="L2210" s="444">
        <f t="shared" ca="1" si="124"/>
        <v>-2840915416.8835115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-2840915416.8835115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-11837147.570347965</v>
      </c>
      <c r="L2211" s="444">
        <f t="shared" ca="1" si="124"/>
        <v>-2852752564.4538593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-2852752564.4538593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-11886469.018557748</v>
      </c>
      <c r="L2212" s="444">
        <f t="shared" ca="1" si="124"/>
        <v>-2864639033.4724169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-2864639033.4724169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-11935995.972801737</v>
      </c>
      <c r="L2213" s="444">
        <f t="shared" ca="1" si="124"/>
        <v>-2876575029.4452186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-2876575029.4452186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-11985729.289355077</v>
      </c>
      <c r="L2214" s="444">
        <f t="shared" ca="1" si="124"/>
        <v>-2888560758.7345738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-2888560758.7345738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-12035669.828060724</v>
      </c>
      <c r="L2215" s="444">
        <f t="shared" ca="1" si="124"/>
        <v>-2900596428.5626345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-2900596428.5626345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-12085818.45234431</v>
      </c>
      <c r="L2216" s="444">
        <f t="shared" ca="1" si="124"/>
        <v>-2912682247.0149789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-2912682247.0149789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-12136176.029229078</v>
      </c>
      <c r="L2217" s="444">
        <f t="shared" ca="1" si="124"/>
        <v>-2924818423.044208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-2924818423.044208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-12186743.429350866</v>
      </c>
      <c r="L2218" s="444">
        <f t="shared" ca="1" si="124"/>
        <v>-2937005166.4735589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-2937005166.4735589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-12237521.526973162</v>
      </c>
      <c r="L2219" s="444">
        <f t="shared" ca="1" si="124"/>
        <v>-2949242688.0005322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-2949242688.0005322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-12288511.200002218</v>
      </c>
      <c r="L2220" s="444">
        <f t="shared" ca="1" si="124"/>
        <v>-2961531199.2005343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-2961531199.2005343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-12339713.330002226</v>
      </c>
      <c r="L2221" s="444">
        <f t="shared" ca="1" si="124"/>
        <v>-2973870912.5305367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-2973870912.5305367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-12391128.802210569</v>
      </c>
      <c r="L2222" s="444">
        <f t="shared" ca="1" si="124"/>
        <v>-2986262041.3327475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-2986262041.3327475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-12442758.505553115</v>
      </c>
      <c r="L2223" s="444">
        <f t="shared" ca="1" si="124"/>
        <v>-2998704799.8383007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-2998704799.8383007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-12494603.332659585</v>
      </c>
      <c r="L2224" s="444">
        <f t="shared" ca="1" si="124"/>
        <v>-3011199403.1709604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-3011199403.1709604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-12546664.179879002</v>
      </c>
      <c r="L2225" s="444">
        <f t="shared" ca="1" si="124"/>
        <v>-3023746067.3508396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-3023746067.3508396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-12598941.947295165</v>
      </c>
      <c r="L2226" s="444">
        <f t="shared" ca="1" si="124"/>
        <v>-3036345009.2981348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-3036345009.2981348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-12651437.538742227</v>
      </c>
      <c r="L2227" s="444">
        <f t="shared" ca="1" si="124"/>
        <v>-3048996446.8368769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-3048996446.8368769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-12704151.86182032</v>
      </c>
      <c r="L2228" s="444">
        <f t="shared" ca="1" si="124"/>
        <v>-3061700598.6986971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-3061700598.6986971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-12757085.827911237</v>
      </c>
      <c r="L2229" s="444">
        <f t="shared" ca="1" si="124"/>
        <v>-3074457684.5266085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-3074457684.5266085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-12810240.352194201</v>
      </c>
      <c r="L2230" s="444">
        <f t="shared" ca="1" si="124"/>
        <v>-3087267924.8788028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-3087267924.8788028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-12863616.353661679</v>
      </c>
      <c r="L2231" s="444">
        <f t="shared" ca="1" si="124"/>
        <v>-3100131541.2324643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-3100131541.2324643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-12917214.755135268</v>
      </c>
      <c r="L2232" s="444">
        <f t="shared" ca="1" si="124"/>
        <v>-3113048755.9875994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-3113048755.9875994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-12971036.483281665</v>
      </c>
      <c r="L2233" s="444">
        <f t="shared" ca="1" si="124"/>
        <v>-3126019792.470881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-3126019792.470881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-13025082.468628671</v>
      </c>
      <c r="L2234" s="444">
        <f t="shared" ca="1" si="124"/>
        <v>-3139044874.9395099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-3139044874.9395099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-13079353.64558129</v>
      </c>
      <c r="L2235" s="444">
        <f t="shared" ca="1" si="124"/>
        <v>-3152124228.5850911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-3152124228.5850911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-13133850.95243788</v>
      </c>
      <c r="L2236" s="444">
        <f t="shared" ca="1" si="124"/>
        <v>-3165258079.537529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-3165258079.537529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-13188575.33140637</v>
      </c>
      <c r="L2237" s="444">
        <f t="shared" ca="1" si="124"/>
        <v>-3178446654.8689356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-3178446654.8689356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-13243527.728620565</v>
      </c>
      <c r="L2238" s="444">
        <f t="shared" ca="1" si="124"/>
        <v>-3191690182.5975561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-3191690182.5975561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-13298709.094156483</v>
      </c>
      <c r="L2239" s="444">
        <f t="shared" ca="1" si="124"/>
        <v>-3204988891.6917124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-3204988891.6917124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-13354120.382048801</v>
      </c>
      <c r="L2240" s="444">
        <f t="shared" ca="1" si="124"/>
        <v>-3218343012.073761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-3218343012.073761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-13409762.550307337</v>
      </c>
      <c r="L2241" s="444">
        <f t="shared" ca="1" si="124"/>
        <v>-3231752774.6240683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-3231752774.6240683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-13465636.560933618</v>
      </c>
      <c r="L2242" s="444">
        <f t="shared" ca="1" si="124"/>
        <v>-3245218411.1850019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-3245218411.1850019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-13521743.379937507</v>
      </c>
      <c r="L2243" s="444">
        <f t="shared" ca="1" si="124"/>
        <v>-3258740154.5649395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-3258740154.5649395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-13578083.977353914</v>
      </c>
      <c r="L2244" s="444">
        <f t="shared" ca="1" si="124"/>
        <v>-3272318238.5422935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-3272318238.5422935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-13634659.327259555</v>
      </c>
      <c r="L2245" s="444">
        <f t="shared" ca="1" si="124"/>
        <v>-3285952897.8695531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-3285952897.8695531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-13691470.407789804</v>
      </c>
      <c r="L2246" s="444">
        <f t="shared" ca="1" si="124"/>
        <v>-3299644368.2773428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-3299644368.2773428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-13748518.201155595</v>
      </c>
      <c r="L2247" s="444">
        <f t="shared" ca="1" si="124"/>
        <v>-3313392886.4784985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-3313392886.4784985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-13805803.69366041</v>
      </c>
      <c r="L2248" s="444">
        <f t="shared" ca="1" si="124"/>
        <v>-3327198690.1721587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-3327198690.1721587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-13863327.875717327</v>
      </c>
      <c r="L2249" s="444">
        <f t="shared" ca="1" si="124"/>
        <v>-3341062018.0478759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-3341062018.0478759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-13921091.741866149</v>
      </c>
      <c r="L2250" s="444">
        <f t="shared" ca="1" si="124"/>
        <v>-3354983109.789742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-3354983109.789742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-13979096.290790591</v>
      </c>
      <c r="L2251" s="444">
        <f t="shared" ca="1" si="124"/>
        <v>-3368962206.0805326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-3368962206.0805326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-14037342.525335552</v>
      </c>
      <c r="L2252" s="444">
        <f t="shared" ca="1" si="124"/>
        <v>-3382999548.6058683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-3382999548.6058683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-14095831.452524452</v>
      </c>
      <c r="L2253" s="444">
        <f t="shared" ca="1" si="124"/>
        <v>-3397095380.058393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-3397095380.058393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-14154564.083576636</v>
      </c>
      <c r="L2254" s="444">
        <f t="shared" ca="1" si="124"/>
        <v>-3411249944.1419697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-3411249944.1419697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-14213541.433924871</v>
      </c>
      <c r="L2255" s="444">
        <f t="shared" ca="1" si="124"/>
        <v>-3425463485.5758944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-3425463485.5758944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-14272764.523232892</v>
      </c>
      <c r="L2256" s="444">
        <f t="shared" ca="1" si="124"/>
        <v>-3439736250.0991273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-3439736250.0991273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-14332234.375413029</v>
      </c>
      <c r="L2257" s="444">
        <f t="shared" ca="1" si="124"/>
        <v>-3454068484.4745402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-3454068484.4745402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-14391952.018643918</v>
      </c>
      <c r="L2258" s="444">
        <f t="shared" ca="1" si="124"/>
        <v>-3468460436.4931841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-3468460436.4931841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-14451918.485388266</v>
      </c>
      <c r="L2259" s="444">
        <f t="shared" ca="1" si="124"/>
        <v>-3482912354.9785724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-3482912354.9785724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-14512134.812410718</v>
      </c>
      <c r="L2260" s="444">
        <f t="shared" ca="1" si="124"/>
        <v>-3497424489.7909832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-3497424489.7909832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-14572602.040795764</v>
      </c>
      <c r="L2261" s="444">
        <f t="shared" ca="1" si="124"/>
        <v>-3511997091.831779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-3511997091.831779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-14633321.215965746</v>
      </c>
      <c r="L2262" s="444">
        <f t="shared" ca="1" si="124"/>
        <v>-3526630413.0477448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-3526630413.0477448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-14694293.387698935</v>
      </c>
      <c r="L2263" s="444">
        <f t="shared" ca="1" si="124"/>
        <v>-3541324706.4354439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-3541324706.4354439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-14755519.610147683</v>
      </c>
      <c r="L2264" s="444">
        <f t="shared" ca="1" si="124"/>
        <v>-3556080226.0455914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-3556080226.0455914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-14817000.94185663</v>
      </c>
      <c r="L2265" s="444">
        <f t="shared" ca="1" si="124"/>
        <v>-3570897226.9874482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-3570897226.9874482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-14878738.445781033</v>
      </c>
      <c r="L2266" s="444">
        <f t="shared" ca="1" si="124"/>
        <v>-3585775965.4332294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-3585775965.4332294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-14940733.189305123</v>
      </c>
      <c r="L2267" s="444">
        <f t="shared" ca="1" si="124"/>
        <v>-3600716698.6225348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-3600716698.6225348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-15002986.244260563</v>
      </c>
      <c r="L2268" s="444">
        <f t="shared" ca="1" si="124"/>
        <v>-3615719684.8667955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-3615719684.8667955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-15065498.686944982</v>
      </c>
      <c r="L2269" s="444">
        <f t="shared" ca="1" si="124"/>
        <v>-3630785183.5537405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-3630785183.5537405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-15128271.598140584</v>
      </c>
      <c r="L2270" s="444">
        <f t="shared" ca="1" si="124"/>
        <v>-3645913455.1518812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-3645913455.1518812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-15191306.063132836</v>
      </c>
      <c r="L2271" s="444">
        <f t="shared" ca="1" si="124"/>
        <v>-3661104761.215014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-3661104761.215014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-15254603.171729224</v>
      </c>
      <c r="L2272" s="444">
        <f t="shared" ca="1" si="124"/>
        <v>-3676359364.3867431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-3676359364.3867431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-15318164.018278094</v>
      </c>
      <c r="L2273" s="444">
        <f t="shared" ca="1" si="124"/>
        <v>-3691677528.4050212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-3691677528.4050212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-15381989.701687587</v>
      </c>
      <c r="L2274" s="444">
        <f t="shared" ca="1" si="124"/>
        <v>-3707059518.106709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-3707059518.106709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-15446081.32544462</v>
      </c>
      <c r="L2275" s="444">
        <f t="shared" ca="1" si="124"/>
        <v>-3722505599.4321537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-3722505599.4321537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-15510439.997633975</v>
      </c>
      <c r="L2276" s="444">
        <f t="shared" ca="1" si="124"/>
        <v>-3738016039.4297876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-3738016039.4297876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-15575066.830957448</v>
      </c>
      <c r="L2277" s="444">
        <f t="shared" ca="1" si="124"/>
        <v>-3753591106.260745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-3753591106.260745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-15639962.942753104</v>
      </c>
      <c r="L2278" s="444">
        <f t="shared" ca="1" si="124"/>
        <v>-3769231069.2034984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-3769231069.2034984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-15705129.455014573</v>
      </c>
      <c r="L2279" s="444">
        <f t="shared" ca="1" si="124"/>
        <v>-3784936198.6585131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-3784936198.6585131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-15770567.49441047</v>
      </c>
      <c r="L2280" s="444">
        <f t="shared" ca="1" si="124"/>
        <v>-3800706766.1529236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-3800706766.1529236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-15836278.192303849</v>
      </c>
      <c r="L2281" s="444">
        <f t="shared" ca="1" si="124"/>
        <v>-3816543044.3452272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-3816543044.3452272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-15902262.684771778</v>
      </c>
      <c r="L2282" s="444">
        <f t="shared" ca="1" si="124"/>
        <v>-3832445307.0299993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-3832445307.0299993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-15968522.112624997</v>
      </c>
      <c r="L2283" s="444">
        <f t="shared" ca="1" si="124"/>
        <v>-3848413829.1426244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-3848413829.1426244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-16035057.621427601</v>
      </c>
      <c r="L2284" s="444">
        <f t="shared" ca="1" si="124"/>
        <v>-3864448886.7640519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-3864448886.7640519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-16101870.36151688</v>
      </c>
      <c r="L2285" s="444">
        <f t="shared" ca="1" si="124"/>
        <v>-3880550757.1255689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-3880550757.1255689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-16168961.488023203</v>
      </c>
      <c r="L2286" s="444">
        <f t="shared" ca="1" si="124"/>
        <v>-3896719718.6135921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-3896719718.6135921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-16236332.160889966</v>
      </c>
      <c r="L2287" s="444">
        <f t="shared" ca="1" si="124"/>
        <v>-3912956050.7744823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-3912956050.7744823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-16303983.544893676</v>
      </c>
      <c r="L2288" s="444">
        <f t="shared" ca="1" si="124"/>
        <v>-3929260034.319376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-3929260034.319376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-16371916.809664065</v>
      </c>
      <c r="L2289" s="444">
        <f t="shared" ca="1" si="124"/>
        <v>-3945631951.1290402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-3945631951.1290402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-16440133.129704334</v>
      </c>
      <c r="L2290" s="444">
        <f t="shared" ca="1" si="124"/>
        <v>-3962072084.2587447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-3962072084.2587447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-16508633.684411436</v>
      </c>
      <c r="L2291" s="444">
        <f t="shared" ca="1" si="124"/>
        <v>-3978580717.9431562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-3978580717.9431562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-16577419.658096485</v>
      </c>
      <c r="L2292" s="444">
        <f t="shared" ca="1" si="124"/>
        <v>-3995158137.6012526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-3995158137.6012526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-16646492.240005219</v>
      </c>
      <c r="L2293" s="444">
        <f t="shared" ca="1" si="124"/>
        <v>-4011804629.8412576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-4011804629.8412576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-16715852.624338573</v>
      </c>
      <c r="L2294" s="444">
        <f t="shared" ca="1" si="124"/>
        <v>-4028520482.4655962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-4028520482.4655962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-16785502.010273319</v>
      </c>
      <c r="L2295" s="444">
        <f t="shared" ca="1" si="124"/>
        <v>-4045305984.4758697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-4045305984.4758697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-16855441.601982791</v>
      </c>
      <c r="L2296" s="444">
        <f t="shared" ca="1" si="124"/>
        <v>-4062161426.0778522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-4062161426.0778522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-16925672.608657718</v>
      </c>
      <c r="L2297" s="444">
        <f t="shared" ca="1" si="124"/>
        <v>-4079087098.6865101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-4079087098.6865101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-16996196.244527124</v>
      </c>
      <c r="L2298" s="444">
        <f t="shared" ca="1" si="124"/>
        <v>-4096083294.9310374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-4096083294.9310374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-17067013.728879321</v>
      </c>
      <c r="L2299" s="444">
        <f t="shared" ca="1" si="124"/>
        <v>-4113150308.6599169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-4113150308.6599169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-17138126.286082987</v>
      </c>
      <c r="L2300" s="444">
        <f t="shared" ca="1" si="124"/>
        <v>-4130288434.9460001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-4130288434.9460001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-17209535.145608336</v>
      </c>
      <c r="L2301" s="444">
        <f t="shared" ca="1" si="124"/>
        <v>-4147497970.0916085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-4147497970.0916085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-17281241.542048369</v>
      </c>
      <c r="L2302" s="444">
        <f t="shared" ca="1" si="124"/>
        <v>-4164779211.633657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-4164779211.633657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-17353246.715140238</v>
      </c>
      <c r="L2303" s="444">
        <f t="shared" ref="L2303:L2557" ca="1" si="129">I2303-J2303+K2303</f>
        <v>-4182132458.3487973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-4182132458.3487973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-17425551.909786653</v>
      </c>
      <c r="L2304" s="444">
        <f t="shared" ca="1" si="129"/>
        <v>-4199558010.258584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-4199558010.258584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-17498158.376077432</v>
      </c>
      <c r="L2305" s="444">
        <f t="shared" ca="1" si="129"/>
        <v>-4217056168.6346617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-4217056168.6346617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-17571067.369311091</v>
      </c>
      <c r="L2306" s="444">
        <f t="shared" ca="1" si="129"/>
        <v>-4234627236.0039725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-4234627236.0039725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-17644280.150016554</v>
      </c>
      <c r="L2307" s="444">
        <f t="shared" ca="1" si="129"/>
        <v>-4252271516.1539893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-4252271516.1539893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-17717797.983974956</v>
      </c>
      <c r="L2308" s="444">
        <f t="shared" ca="1" si="129"/>
        <v>-4269989314.1379642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-4269989314.1379642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-17791622.142241515</v>
      </c>
      <c r="L2309" s="444">
        <f t="shared" ca="1" si="129"/>
        <v>-4287780936.2802057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-4287780936.2802057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-17865753.901167523</v>
      </c>
      <c r="L2310" s="444">
        <f t="shared" ca="1" si="129"/>
        <v>-4305646690.1813736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-4305646690.1813736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-17940194.542422391</v>
      </c>
      <c r="L2311" s="444">
        <f t="shared" ca="1" si="129"/>
        <v>-4323586884.7237959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-4323586884.7237959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-18014945.353015818</v>
      </c>
      <c r="L2312" s="444">
        <f t="shared" ca="1" si="129"/>
        <v>-4341601830.0768118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-4341601830.0768118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-18090007.625320047</v>
      </c>
      <c r="L2313" s="444">
        <f t="shared" ca="1" si="129"/>
        <v>-4359691837.7021322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-4359691837.7021322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-18165382.657092217</v>
      </c>
      <c r="L2314" s="444">
        <f t="shared" ca="1" si="129"/>
        <v>-4377857220.3592243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-4377857220.3592243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-18241071.751496769</v>
      </c>
      <c r="L2315" s="444">
        <f t="shared" ca="1" si="129"/>
        <v>-4396098292.1107206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-4396098292.1107206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-18317076.217128001</v>
      </c>
      <c r="L2316" s="444">
        <f t="shared" ca="1" si="129"/>
        <v>-4414415368.3278484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-4414415368.3278484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-18393397.368032701</v>
      </c>
      <c r="L2317" s="444">
        <f t="shared" ca="1" si="129"/>
        <v>-4432808765.6958809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-4432808765.6958809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-18470036.523732837</v>
      </c>
      <c r="L2318" s="444">
        <f t="shared" ca="1" si="129"/>
        <v>-4451278802.219614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-4451278802.219614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-18546995.009248391</v>
      </c>
      <c r="L2319" s="444">
        <f t="shared" ca="1" si="129"/>
        <v>-4469825797.2288628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-4469825797.2288628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-18624274.155120261</v>
      </c>
      <c r="L2320" s="444">
        <f t="shared" ca="1" si="129"/>
        <v>-4488450071.3839827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-4488450071.3839827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-18701875.297433261</v>
      </c>
      <c r="L2321" s="444">
        <f t="shared" ca="1" si="129"/>
        <v>-4507151946.6814156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-4507151946.6814156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-18779799.777839232</v>
      </c>
      <c r="L2322" s="444">
        <f t="shared" ca="1" si="129"/>
        <v>-4525931746.4592552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-4525931746.4592552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-18858048.943580229</v>
      </c>
      <c r="L2323" s="444">
        <f t="shared" ca="1" si="129"/>
        <v>-4544789795.4028358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-4544789795.4028358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-18936624.147511818</v>
      </c>
      <c r="L2324" s="444">
        <f t="shared" ca="1" si="129"/>
        <v>-4563726419.5503473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-4563726419.5503473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-19015526.748126447</v>
      </c>
      <c r="L2325" s="444">
        <f t="shared" ca="1" si="129"/>
        <v>-4582741946.2984734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-4582741946.2984734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-19094758.10957697</v>
      </c>
      <c r="L2326" s="444">
        <f t="shared" ca="1" si="129"/>
        <v>-4601836704.4080505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-4601836704.4080505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-19174319.601700209</v>
      </c>
      <c r="L2327" s="444">
        <f t="shared" ca="1" si="129"/>
        <v>-4621011024.0097504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-4621011024.0097504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-19254212.600040626</v>
      </c>
      <c r="L2328" s="444">
        <f t="shared" ca="1" si="129"/>
        <v>-4640265236.6097908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-4640265236.6097908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-19334438.485874128</v>
      </c>
      <c r="L2329" s="444">
        <f t="shared" ca="1" si="129"/>
        <v>-4659599675.095665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-4659599675.095665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-19414998.646231938</v>
      </c>
      <c r="L2330" s="444">
        <f t="shared" ca="1" si="129"/>
        <v>-4679014673.7418966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-4679014673.7418966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-19495894.47392457</v>
      </c>
      <c r="L2331" s="444">
        <f t="shared" ca="1" si="129"/>
        <v>-4698510568.2158213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-4698510568.2158213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-19577127.367565922</v>
      </c>
      <c r="L2332" s="444">
        <f t="shared" ca="1" si="129"/>
        <v>-4718087695.5833874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-4718087695.5833874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-19658698.731597446</v>
      </c>
      <c r="L2333" s="444">
        <f t="shared" ca="1" si="129"/>
        <v>-4737746394.3149853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-4737746394.3149853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-19740609.97631244</v>
      </c>
      <c r="L2334" s="444">
        <f t="shared" ca="1" si="129"/>
        <v>-4757487004.2912979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-4757487004.2912979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-19822862.517880406</v>
      </c>
      <c r="L2335" s="444">
        <f t="shared" ca="1" si="129"/>
        <v>-4777309866.8091784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-4777309866.8091784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-19905457.778371576</v>
      </c>
      <c r="L2336" s="444">
        <f t="shared" ca="1" si="129"/>
        <v>-4797215324.5875502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-4797215324.5875502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-19988397.18578146</v>
      </c>
      <c r="L2337" s="444">
        <f t="shared" ca="1" si="129"/>
        <v>-4817203721.7733316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-4817203721.7733316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-20071682.174055547</v>
      </c>
      <c r="L2338" s="444">
        <f t="shared" ca="1" si="129"/>
        <v>-4837275403.9473867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-4837275403.9473867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-20155314.183114111</v>
      </c>
      <c r="L2339" s="444">
        <f t="shared" ca="1" si="129"/>
        <v>-4857430718.1305008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-4857430718.1305008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-20239294.658877086</v>
      </c>
      <c r="L2340" s="444">
        <f t="shared" ca="1" si="129"/>
        <v>-4877670012.7893782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-4877670012.7893782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-20323625.053289074</v>
      </c>
      <c r="L2341" s="444">
        <f t="shared" ca="1" si="129"/>
        <v>-4897993637.8426676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-4897993637.8426676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-20408306.824344449</v>
      </c>
      <c r="L2342" s="444">
        <f t="shared" ca="1" si="129"/>
        <v>-4918401944.6670122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-4918401944.6670122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-20493341.436112549</v>
      </c>
      <c r="L2343" s="444">
        <f t="shared" ca="1" si="129"/>
        <v>-4938895286.1031246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-4938895286.1031246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-20578730.35876302</v>
      </c>
      <c r="L2344" s="444">
        <f t="shared" ca="1" si="129"/>
        <v>-4959474016.4618874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-4959474016.4618874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-20664475.068591196</v>
      </c>
      <c r="L2345" s="444">
        <f t="shared" ca="1" si="129"/>
        <v>-4980138491.5304785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-4980138491.5304785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-20750577.048043661</v>
      </c>
      <c r="L2346" s="444">
        <f t="shared" ca="1" si="129"/>
        <v>-5000889068.5785217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-5000889068.5785217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-20837037.78574384</v>
      </c>
      <c r="L2347" s="444">
        <f t="shared" ca="1" si="129"/>
        <v>-5021726106.3642654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-5021726106.3642654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-20923858.776517771</v>
      </c>
      <c r="L2348" s="444">
        <f t="shared" ca="1" si="129"/>
        <v>-5042649965.1407833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-5042649965.1407833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-21011041.521419931</v>
      </c>
      <c r="L2349" s="444">
        <f t="shared" ca="1" si="129"/>
        <v>-5063661006.6622028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-5063661006.6622028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-21098587.527759179</v>
      </c>
      <c r="L2350" s="444">
        <f t="shared" ca="1" si="129"/>
        <v>-5084759594.1899624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-5084759594.1899624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-21186498.309124842</v>
      </c>
      <c r="L2351" s="444">
        <f t="shared" ca="1" si="129"/>
        <v>-5105946092.4990873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-5105946092.4990873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-21274775.385412864</v>
      </c>
      <c r="L2352" s="444">
        <f t="shared" ca="1" si="129"/>
        <v>-5127220867.8845005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-5127220867.8845005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-21363420.282852083</v>
      </c>
      <c r="L2353" s="444">
        <f t="shared" ca="1" si="129"/>
        <v>-5148584288.1673527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-5148584288.1673527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-21452434.534030635</v>
      </c>
      <c r="L2354" s="444">
        <f t="shared" ca="1" si="129"/>
        <v>-5170036722.7013836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-5170036722.7013836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-21541819.677922431</v>
      </c>
      <c r="L2355" s="444">
        <f t="shared" ca="1" si="129"/>
        <v>-5191578542.3793058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-5191578542.3793058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-21631577.259913772</v>
      </c>
      <c r="L2356" s="444">
        <f t="shared" ca="1" si="129"/>
        <v>-5213210119.6392193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-5213210119.6392193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-21721708.831830081</v>
      </c>
      <c r="L2357" s="444">
        <f t="shared" ca="1" si="129"/>
        <v>-5234931828.4710493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-5234931828.4710493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-21812215.951962706</v>
      </c>
      <c r="L2358" s="444">
        <f t="shared" ca="1" si="129"/>
        <v>-5256744044.4230118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-5256744044.4230118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-21903100.185095884</v>
      </c>
      <c r="L2359" s="444">
        <f t="shared" ca="1" si="129"/>
        <v>-5278647144.6081076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-5278647144.6081076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-21994363.10253378</v>
      </c>
      <c r="L2360" s="444">
        <f t="shared" ca="1" si="129"/>
        <v>-5300641507.7106409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-5300641507.7106409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-22086006.282127671</v>
      </c>
      <c r="L2361" s="444">
        <f t="shared" ca="1" si="129"/>
        <v>-5322727513.9927683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-5322727513.9927683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-22178031.3083032</v>
      </c>
      <c r="L2362" s="444">
        <f t="shared" ca="1" si="129"/>
        <v>-5344905545.3010712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-5344905545.3010712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-22270439.772087798</v>
      </c>
      <c r="L2363" s="444">
        <f t="shared" ca="1" si="129"/>
        <v>-5367175985.0731592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-5367175985.0731592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-22363233.271138161</v>
      </c>
      <c r="L2364" s="444">
        <f t="shared" ca="1" si="129"/>
        <v>-5389539218.3442974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-5389539218.3442974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-22456413.409767907</v>
      </c>
      <c r="L2365" s="444">
        <f t="shared" ca="1" si="129"/>
        <v>-5411995631.7540655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-5411995631.7540655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-22549981.798975274</v>
      </c>
      <c r="L2366" s="444">
        <f t="shared" ca="1" si="129"/>
        <v>-5434545613.5530405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-5434545613.5530405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-22643940.056471001</v>
      </c>
      <c r="L2367" s="444">
        <f t="shared" ca="1" si="129"/>
        <v>-5457189553.6095114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-5457189553.6095114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-22738289.806706298</v>
      </c>
      <c r="L2368" s="444">
        <f t="shared" ca="1" si="129"/>
        <v>-5479927843.4162178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-5479927843.4162178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-22833032.680900909</v>
      </c>
      <c r="L2369" s="444">
        <f t="shared" ca="1" si="129"/>
        <v>-5502760876.0971184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-5502760876.0971184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-22928170.317071326</v>
      </c>
      <c r="L2370" s="444">
        <f t="shared" ca="1" si="129"/>
        <v>-5525689046.4141893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-5525689046.4141893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-23023704.360059123</v>
      </c>
      <c r="L2371" s="444">
        <f t="shared" ca="1" si="129"/>
        <v>-5548712750.7742481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-5548712750.7742481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-23119636.461559366</v>
      </c>
      <c r="L2372" s="444">
        <f t="shared" ca="1" si="129"/>
        <v>-5571832387.2358074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-5571832387.2358074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-23215968.280149199</v>
      </c>
      <c r="L2373" s="444">
        <f t="shared" ca="1" si="129"/>
        <v>-5595048355.5159569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-5595048355.5159569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-23312701.481316488</v>
      </c>
      <c r="L2374" s="444">
        <f t="shared" ca="1" si="129"/>
        <v>-5618361056.9972734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-5618361056.9972734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-23409837.737488639</v>
      </c>
      <c r="L2375" s="444">
        <f t="shared" ca="1" si="129"/>
        <v>-5641770894.7347622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-5641770894.7347622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-23507378.728061508</v>
      </c>
      <c r="L2376" s="444">
        <f t="shared" ca="1" si="129"/>
        <v>-5665278273.4628239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-5665278273.4628239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-23605326.139428433</v>
      </c>
      <c r="L2377" s="444">
        <f t="shared" ca="1" si="129"/>
        <v>-5688883599.602252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-5688883599.602252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-23703681.665009383</v>
      </c>
      <c r="L2378" s="444">
        <f t="shared" ca="1" si="129"/>
        <v>-5712587281.2672615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-5712587281.2672615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-23802447.005280256</v>
      </c>
      <c r="L2379" s="444">
        <f t="shared" ca="1" si="129"/>
        <v>-5736389728.272542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-5736389728.272542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-23901623.867802259</v>
      </c>
      <c r="L2380" s="444">
        <f t="shared" ca="1" si="129"/>
        <v>-5760291352.1403446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-5760291352.1403446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-24001213.967251435</v>
      </c>
      <c r="L2381" s="444">
        <f t="shared" ca="1" si="129"/>
        <v>-5784292566.1075964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-5784292566.1075964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-24101219.025448319</v>
      </c>
      <c r="L2382" s="444">
        <f t="shared" ca="1" si="129"/>
        <v>-5808393785.1330442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-5808393785.1330442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-24201640.771387685</v>
      </c>
      <c r="L2383" s="444">
        <f t="shared" ca="1" si="129"/>
        <v>-5832595425.9044323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-5832595425.9044323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-24302480.941268466</v>
      </c>
      <c r="L2384" s="444">
        <f t="shared" ca="1" si="129"/>
        <v>-5856897906.8457012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-5856897906.8457012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-24403741.278523754</v>
      </c>
      <c r="L2385" s="444">
        <f t="shared" ca="1" si="129"/>
        <v>-5881301648.1242247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-5881301648.1242247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-24505423.533850934</v>
      </c>
      <c r="L2386" s="444">
        <f t="shared" ca="1" si="129"/>
        <v>-5905807071.6580753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-5905807071.6580753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-24607529.46524198</v>
      </c>
      <c r="L2387" s="444">
        <f t="shared" ca="1" si="129"/>
        <v>-5930414601.1233177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-5930414601.1233177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-24710060.838013824</v>
      </c>
      <c r="L2388" s="444">
        <f t="shared" ca="1" si="129"/>
        <v>-5955124661.9613314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-5955124661.9613314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-24813019.424838882</v>
      </c>
      <c r="L2389" s="444">
        <f t="shared" ca="1" si="129"/>
        <v>-5979937681.3861704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-5979937681.3861704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-24916407.005775709</v>
      </c>
      <c r="L2390" s="444">
        <f t="shared" ca="1" si="129"/>
        <v>-6004854088.3919458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-6004854088.3919458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-25020225.368299775</v>
      </c>
      <c r="L2391" s="444">
        <f t="shared" ca="1" si="129"/>
        <v>-6029874313.7602453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-6029874313.7602453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-25124476.307334356</v>
      </c>
      <c r="L2392" s="444">
        <f t="shared" ca="1" si="129"/>
        <v>-6054998790.0675793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-6054998790.0675793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-25229161.62528158</v>
      </c>
      <c r="L2393" s="444">
        <f t="shared" ca="1" si="129"/>
        <v>-6080227951.6928606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-6080227951.6928606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-25334283.132053584</v>
      </c>
      <c r="L2394" s="444">
        <f t="shared" ca="1" si="129"/>
        <v>-6105562234.824914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-6105562234.824914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-25439842.645103808</v>
      </c>
      <c r="L2395" s="444">
        <f t="shared" ca="1" si="129"/>
        <v>-6131002077.4700174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-6131002077.4700174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-25545841.989458404</v>
      </c>
      <c r="L2396" s="444">
        <f t="shared" ca="1" si="129"/>
        <v>-6156547919.4594755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-6156547919.4594755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-25652282.997747816</v>
      </c>
      <c r="L2397" s="444">
        <f t="shared" ca="1" si="129"/>
        <v>-6182200202.4572229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-6182200202.4572229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-25759167.510238428</v>
      </c>
      <c r="L2398" s="444">
        <f t="shared" ca="1" si="129"/>
        <v>-6207959369.9674616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-6207959369.9674616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-25866497.374864422</v>
      </c>
      <c r="L2399" s="444">
        <f t="shared" ca="1" si="129"/>
        <v>-6233825867.3423262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-6233825867.3423262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-25974274.447259691</v>
      </c>
      <c r="L2400" s="444">
        <f t="shared" ca="1" si="129"/>
        <v>-6259800141.7895861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-6259800141.7895861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-26082500.59078994</v>
      </c>
      <c r="L2401" s="444">
        <f t="shared" ca="1" si="129"/>
        <v>-6285882642.3803759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-6285882642.3803759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-26191177.676584899</v>
      </c>
      <c r="L2402" s="444">
        <f t="shared" ca="1" si="129"/>
        <v>-6312073820.0569611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-6312073820.0569611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-26300307.58357067</v>
      </c>
      <c r="L2403" s="444">
        <f t="shared" ca="1" si="129"/>
        <v>-6338374127.6405315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-6338374127.6405315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-26409892.198502213</v>
      </c>
      <c r="L2404" s="444">
        <f t="shared" ca="1" si="129"/>
        <v>-6364784019.8390341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-6364784019.8390341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-26519933.415995974</v>
      </c>
      <c r="L2405" s="444">
        <f t="shared" ca="1" si="129"/>
        <v>-6391303953.2550297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-6391303953.2550297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-26630433.138562623</v>
      </c>
      <c r="L2406" s="444">
        <f t="shared" ca="1" si="129"/>
        <v>-6417934386.3935919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-6417934386.3935919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-26741393.276639964</v>
      </c>
      <c r="L2407" s="444">
        <f t="shared" ca="1" si="129"/>
        <v>-6444675779.6702318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-6444675779.6702318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-26852815.748625964</v>
      </c>
      <c r="L2408" s="444">
        <f t="shared" ca="1" si="129"/>
        <v>-6471528595.4188576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-6471528595.4188576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-26964702.480911907</v>
      </c>
      <c r="L2409" s="444">
        <f t="shared" ca="1" si="129"/>
        <v>-6498493297.8997698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-6498493297.8997698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-27077055.407915708</v>
      </c>
      <c r="L2410" s="444">
        <f t="shared" ca="1" si="129"/>
        <v>-6525570353.3076859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-6525570353.3076859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-27189876.472115356</v>
      </c>
      <c r="L2411" s="444">
        <f t="shared" ca="1" si="129"/>
        <v>-6552760229.7798014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-6552760229.7798014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-27303167.624082506</v>
      </c>
      <c r="L2412" s="444">
        <f t="shared" ca="1" si="129"/>
        <v>-6580063397.4038839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-6580063397.4038839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-27416930.822516184</v>
      </c>
      <c r="L2413" s="444">
        <f t="shared" ca="1" si="129"/>
        <v>-6607480328.2264004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-6607480328.2264004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-27531168.034276668</v>
      </c>
      <c r="L2414" s="444">
        <f t="shared" ca="1" si="129"/>
        <v>-6635011496.2606773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-6635011496.2606773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-27645881.234419487</v>
      </c>
      <c r="L2415" s="444">
        <f t="shared" ca="1" si="129"/>
        <v>-6662657377.4950972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-6662657377.4950972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-27761072.406229571</v>
      </c>
      <c r="L2416" s="444">
        <f t="shared" ca="1" si="129"/>
        <v>-6690418449.9013271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-6690418449.9013271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-27876743.541255526</v>
      </c>
      <c r="L2417" s="444">
        <f t="shared" ca="1" si="129"/>
        <v>-6718295193.4425831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-6718295193.4425831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-27992896.639344096</v>
      </c>
      <c r="L2418" s="444">
        <f t="shared" ca="1" si="129"/>
        <v>-6746288090.0819273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-6746288090.0819273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-28109533.708674695</v>
      </c>
      <c r="L2419" s="444">
        <f t="shared" ca="1" si="129"/>
        <v>-6774397623.7906017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-6774397623.7906017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-28226656.765794173</v>
      </c>
      <c r="L2420" s="444">
        <f t="shared" ca="1" si="129"/>
        <v>-6802624280.5563955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-6802624280.5563955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-28344267.835651647</v>
      </c>
      <c r="L2421" s="444">
        <f t="shared" ca="1" si="129"/>
        <v>-6830968548.3920469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-6830968548.3920469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-28462368.951633528</v>
      </c>
      <c r="L2422" s="444">
        <f t="shared" ca="1" si="129"/>
        <v>-6859430917.3436804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-6859430917.3436804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-28580962.155598667</v>
      </c>
      <c r="L2423" s="444">
        <f t="shared" ca="1" si="129"/>
        <v>-6888011879.499279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-6888011879.499279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-28700049.497913659</v>
      </c>
      <c r="L2424" s="444">
        <f t="shared" ca="1" si="129"/>
        <v>-6916711928.9971924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-6916711928.9971924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-28819633.0374883</v>
      </c>
      <c r="L2425" s="444">
        <f t="shared" ca="1" si="129"/>
        <v>-6945531562.0346804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-6945531562.0346804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-28939714.841811165</v>
      </c>
      <c r="L2426" s="444">
        <f t="shared" ca="1" si="129"/>
        <v>-6974471276.8764915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-6974471276.8764915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-29060296.986985385</v>
      </c>
      <c r="L2427" s="444">
        <f t="shared" ca="1" si="129"/>
        <v>-7003531573.8634768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-7003531573.8634768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-29181381.557764482</v>
      </c>
      <c r="L2428" s="444">
        <f t="shared" ca="1" si="129"/>
        <v>-7032712955.4212408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-7032712955.4212408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-29302970.647588506</v>
      </c>
      <c r="L2429" s="444">
        <f t="shared" ca="1" si="129"/>
        <v>-7062015926.0688295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-7062015926.0688295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-29425066.358620122</v>
      </c>
      <c r="L2430" s="444">
        <f t="shared" ca="1" si="129"/>
        <v>-7091440992.4274492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-7091440992.4274492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-29547670.80178104</v>
      </c>
      <c r="L2431" s="444">
        <f t="shared" ca="1" si="129"/>
        <v>-7120988663.2292299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-7120988663.2292299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-29670786.096788459</v>
      </c>
      <c r="L2432" s="444">
        <f t="shared" ca="1" si="129"/>
        <v>-7150659449.3260183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-7150659449.3260183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-29794414.372191746</v>
      </c>
      <c r="L2433" s="444">
        <f t="shared" ca="1" si="129"/>
        <v>-7180453863.6982098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-7180453863.6982098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-29918557.765409201</v>
      </c>
      <c r="L2434" s="444">
        <f t="shared" ca="1" si="129"/>
        <v>-7210372421.4636192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-7210372421.4636192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-30043218.422765076</v>
      </c>
      <c r="L2435" s="444">
        <f t="shared" ca="1" si="129"/>
        <v>-7240415639.886384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-7240415639.886384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-30168398.499526601</v>
      </c>
      <c r="L2436" s="444">
        <f t="shared" ca="1" si="129"/>
        <v>-7270584038.385911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-7270584038.385911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-30294100.159941301</v>
      </c>
      <c r="L2437" s="444">
        <f t="shared" ca="1" si="129"/>
        <v>-7300878138.5458527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-7300878138.5458527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-30420325.577274382</v>
      </c>
      <c r="L2438" s="444">
        <f t="shared" ca="1" si="129"/>
        <v>-7331298464.123127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-7331298464.123127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-30547076.933846362</v>
      </c>
      <c r="L2439" s="444">
        <f t="shared" ca="1" si="129"/>
        <v>-7361845541.0569735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-7361845541.0569735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-30674356.421070721</v>
      </c>
      <c r="L2440" s="444">
        <f t="shared" ca="1" si="129"/>
        <v>-7392519897.4780445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-7392519897.4780445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-30802166.23949185</v>
      </c>
      <c r="L2441" s="444">
        <f t="shared" ca="1" si="129"/>
        <v>-7423322063.717536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-7423322063.717536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-30930508.598823067</v>
      </c>
      <c r="L2442" s="444">
        <f t="shared" ca="1" si="129"/>
        <v>-7454252572.3163586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-7454252572.3163586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-31059385.717984825</v>
      </c>
      <c r="L2443" s="444">
        <f t="shared" ca="1" si="129"/>
        <v>-7485311958.0343437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-7485311958.0343437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-31188799.825143095</v>
      </c>
      <c r="L2444" s="444">
        <f t="shared" ca="1" si="129"/>
        <v>-7516500757.8594866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-7516500757.8594866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-31318753.157747857</v>
      </c>
      <c r="L2445" s="444">
        <f t="shared" ca="1" si="129"/>
        <v>-7547819511.0172348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-7547819511.0172348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-31449247.962571815</v>
      </c>
      <c r="L2446" s="444">
        <f t="shared" ca="1" si="129"/>
        <v>-7579268758.9798069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-7579268758.9798069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-31580286.495749194</v>
      </c>
      <c r="L2447" s="444">
        <f t="shared" ca="1" si="129"/>
        <v>-7610849045.4755564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-7610849045.4755564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-31711871.022814818</v>
      </c>
      <c r="L2448" s="444">
        <f t="shared" ca="1" si="129"/>
        <v>-7642560916.4983711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-7642560916.4983711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-31844003.818743214</v>
      </c>
      <c r="L2449" s="444">
        <f t="shared" ca="1" si="129"/>
        <v>-7674404920.3171139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-7674404920.3171139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-31976687.167987976</v>
      </c>
      <c r="L2450" s="444">
        <f t="shared" ca="1" si="129"/>
        <v>-7706381607.4851017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-7706381607.4851017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-32109923.364521261</v>
      </c>
      <c r="L2451" s="444">
        <f t="shared" ca="1" si="129"/>
        <v>-7738491530.8496227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-7738491530.8496227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-32243714.711873427</v>
      </c>
      <c r="L2452" s="444">
        <f t="shared" ca="1" si="129"/>
        <v>-7770735245.5614958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-7770735245.5614958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-32378063.523172904</v>
      </c>
      <c r="L2453" s="444">
        <f t="shared" ca="1" si="129"/>
        <v>-7803113309.0846691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-7803113309.0846691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-32512972.121186122</v>
      </c>
      <c r="L2454" s="444">
        <f t="shared" ca="1" si="129"/>
        <v>-7835626281.2058554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-7835626281.2058554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-32648442.838357732</v>
      </c>
      <c r="L2455" s="444">
        <f t="shared" ca="1" si="129"/>
        <v>-7868274724.0442133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-7868274724.0442133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-32784478.016850885</v>
      </c>
      <c r="L2456" s="444">
        <f t="shared" ca="1" si="129"/>
        <v>-7901059202.0610638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-7901059202.0610638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-32921080.008587766</v>
      </c>
      <c r="L2457" s="444">
        <f t="shared" ca="1" si="129"/>
        <v>-7933980282.0696516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-7933980282.0696516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-33058251.175290216</v>
      </c>
      <c r="L2458" s="444">
        <f t="shared" ca="1" si="129"/>
        <v>-7967038533.2449417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-7967038533.2449417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-33195993.888520591</v>
      </c>
      <c r="L2459" s="444">
        <f t="shared" ca="1" si="129"/>
        <v>-8000234527.133462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-8000234527.133462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-33334310.529722761</v>
      </c>
      <c r="L2460" s="444">
        <f t="shared" ca="1" si="129"/>
        <v>-8033568837.6631851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-8033568837.6631851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-33473203.490263268</v>
      </c>
      <c r="L2461" s="444">
        <f t="shared" ca="1" si="129"/>
        <v>-8067042041.1534481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-8067042041.1534481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-33612675.171472698</v>
      </c>
      <c r="L2462" s="444">
        <f t="shared" ca="1" si="129"/>
        <v>-8100654716.3249207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-8100654716.3249207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-33752727.984687172</v>
      </c>
      <c r="L2463" s="444">
        <f t="shared" ca="1" si="129"/>
        <v>-8134407444.3096075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-8134407444.3096075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-33893364.351290032</v>
      </c>
      <c r="L2464" s="444">
        <f t="shared" ca="1" si="129"/>
        <v>-8168300808.6608973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-8168300808.6608973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-34034586.702753745</v>
      </c>
      <c r="L2465" s="444">
        <f t="shared" ca="1" si="129"/>
        <v>-8202335395.3636513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-8202335395.3636513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-34176397.480681881</v>
      </c>
      <c r="L2466" s="444">
        <f t="shared" ca="1" si="129"/>
        <v>-8236511792.8443327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-8236511792.8443327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-34318799.136851385</v>
      </c>
      <c r="L2467" s="444">
        <f t="shared" ca="1" si="129"/>
        <v>-8270830591.981184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-8270830591.981184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-34461794.13325493</v>
      </c>
      <c r="L2468" s="444">
        <f t="shared" ca="1" si="129"/>
        <v>-8305292386.114439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-8305292386.114439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-34605384.9421435</v>
      </c>
      <c r="L2469" s="444">
        <f t="shared" ca="1" si="129"/>
        <v>-8339897771.0565825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-8339897771.0565825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-34749574.046069093</v>
      </c>
      <c r="L2470" s="444">
        <f t="shared" ca="1" si="129"/>
        <v>-8374647345.1026516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-8374647345.1026516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-34894363.937927715</v>
      </c>
      <c r="L2471" s="444">
        <f t="shared" ca="1" si="129"/>
        <v>-8409541709.0405788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-8409541709.0405788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-35039757.121002406</v>
      </c>
      <c r="L2472" s="444">
        <f t="shared" ca="1" si="129"/>
        <v>-8444581466.161581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-8444581466.161581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-35185756.109006584</v>
      </c>
      <c r="L2473" s="444">
        <f t="shared" ca="1" si="129"/>
        <v>-8479767222.2705879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-8479767222.2705879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-35332363.426127449</v>
      </c>
      <c r="L2474" s="444">
        <f t="shared" ca="1" si="129"/>
        <v>-8515099585.6967154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-8515099585.6967154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-35479581.607069641</v>
      </c>
      <c r="L2475" s="444">
        <f t="shared" ca="1" si="129"/>
        <v>-8550579167.3037853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-8550579167.3037853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-35627413.197099105</v>
      </c>
      <c r="L2476" s="444">
        <f t="shared" ca="1" si="129"/>
        <v>-8586206580.5008841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-8586206580.5008841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-35775860.752087019</v>
      </c>
      <c r="L2477" s="444">
        <f t="shared" ca="1" si="129"/>
        <v>-8621982441.2529716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-8621982441.2529716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-35924926.838554047</v>
      </c>
      <c r="L2478" s="444">
        <f t="shared" ca="1" si="129"/>
        <v>-8657907368.091526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-8657907368.091526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-36074614.033714689</v>
      </c>
      <c r="L2479" s="444">
        <f t="shared" ca="1" si="129"/>
        <v>-8693981982.1252403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-8693981982.1252403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-36224924.925521836</v>
      </c>
      <c r="L2480" s="444">
        <f t="shared" ca="1" si="129"/>
        <v>-8730206907.0507622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-8730206907.0507622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-36375862.112711512</v>
      </c>
      <c r="L2481" s="444">
        <f t="shared" ca="1" si="129"/>
        <v>-8766582769.1634731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-8766582769.1634731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-36527428.204847805</v>
      </c>
      <c r="L2482" s="444">
        <f t="shared" ca="1" si="129"/>
        <v>-8803110197.3683205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-8803110197.3683205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-36679625.822368003</v>
      </c>
      <c r="L2483" s="444">
        <f t="shared" ca="1" si="129"/>
        <v>-8839789823.1906891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-8839789823.1906891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-36832457.596627869</v>
      </c>
      <c r="L2484" s="444">
        <f t="shared" ca="1" si="129"/>
        <v>-8876622280.7873173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-8876622280.7873173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-36985926.169947155</v>
      </c>
      <c r="L2485" s="444">
        <f t="shared" ca="1" si="129"/>
        <v>-8913608206.9572639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-8913608206.9572639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-37140034.195655264</v>
      </c>
      <c r="L2486" s="444">
        <f t="shared" ca="1" si="129"/>
        <v>-8950748241.1529198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-8950748241.1529198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-37294784.338137165</v>
      </c>
      <c r="L2487" s="444">
        <f t="shared" ca="1" si="129"/>
        <v>-8988043025.4910564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-8988043025.4910564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-37450179.272879399</v>
      </c>
      <c r="L2488" s="444">
        <f t="shared" ca="1" si="129"/>
        <v>-9025493204.7639351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-9025493204.7639351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-37606221.686516397</v>
      </c>
      <c r="L2489" s="444">
        <f t="shared" ca="1" si="129"/>
        <v>-9063099426.4504509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-9063099426.4504509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-37762914.276876882</v>
      </c>
      <c r="L2490" s="444">
        <f t="shared" ca="1" si="129"/>
        <v>-9100862340.7273273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-9100862340.7273273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-37920259.753030531</v>
      </c>
      <c r="L2491" s="444">
        <f t="shared" ca="1" si="129"/>
        <v>-9138782600.4803581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-9138782600.4803581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-38078260.835334823</v>
      </c>
      <c r="L2492" s="444">
        <f t="shared" ca="1" si="129"/>
        <v>-9176860861.3156929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-9176860861.3156929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-38236920.255482055</v>
      </c>
      <c r="L2493" s="444">
        <f t="shared" ca="1" si="129"/>
        <v>-9215097781.5711746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-9215097781.5711746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-38396240.756546557</v>
      </c>
      <c r="L2494" s="444">
        <f t="shared" ca="1" si="129"/>
        <v>-9253494022.3277206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-9253494022.3277206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-38556225.093032166</v>
      </c>
      <c r="L2495" s="444">
        <f t="shared" ca="1" si="129"/>
        <v>-9292050247.4207535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-9292050247.4207535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-38716876.030919805</v>
      </c>
      <c r="L2496" s="444">
        <f t="shared" ca="1" si="129"/>
        <v>-9330767123.4516735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-9330767123.4516735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-38878196.347715303</v>
      </c>
      <c r="L2497" s="444">
        <f t="shared" ca="1" si="129"/>
        <v>-9369645319.7993889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-9369645319.7993889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-39040188.832497455</v>
      </c>
      <c r="L2498" s="444">
        <f t="shared" ca="1" si="129"/>
        <v>-9408685508.6318855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-9408685508.6318855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-39202856.285966188</v>
      </c>
      <c r="L2499" s="444">
        <f t="shared" ca="1" si="129"/>
        <v>-9447888364.9178524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-9447888364.9178524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-39366201.520491049</v>
      </c>
      <c r="L2500" s="444">
        <f t="shared" ca="1" si="129"/>
        <v>-9487254566.438343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-9487254566.438343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-39530227.360159762</v>
      </c>
      <c r="L2501" s="444">
        <f t="shared" ca="1" si="129"/>
        <v>-9526784793.798502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-9526784793.798502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-39694936.64082709</v>
      </c>
      <c r="L2502" s="444">
        <f t="shared" ca="1" si="129"/>
        <v>-9566479730.4393291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-9566479730.4393291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-39860332.210163869</v>
      </c>
      <c r="L2503" s="444">
        <f t="shared" ca="1" si="129"/>
        <v>-9606340062.6494923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-9606340062.6494923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-40026416.927706219</v>
      </c>
      <c r="L2504" s="444">
        <f t="shared" ca="1" si="129"/>
        <v>-9646366479.577198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-9646366479.577198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-40193193.664904989</v>
      </c>
      <c r="L2505" s="444">
        <f t="shared" ca="1" si="129"/>
        <v>-9686559673.2421036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-9686559673.2421036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-40360665.305175431</v>
      </c>
      <c r="L2506" s="444">
        <f t="shared" ca="1" si="129"/>
        <v>-9726920338.5472794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-9726920338.5472794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-40528834.743946999</v>
      </c>
      <c r="L2507" s="444">
        <f t="shared" ca="1" si="129"/>
        <v>-9767449173.2912254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-9767449173.2912254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-40697704.888713442</v>
      </c>
      <c r="L2508" s="444">
        <f t="shared" ca="1" si="129"/>
        <v>-9808146878.1799393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-9808146878.1799393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-40867278.659083083</v>
      </c>
      <c r="L2509" s="444">
        <f t="shared" ca="1" si="129"/>
        <v>-9849014156.8390217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-9849014156.8390217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-41037558.986829259</v>
      </c>
      <c r="L2510" s="444">
        <f t="shared" ca="1" si="129"/>
        <v>-9890051715.8258514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-9890051715.8258514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-41208548.815941051</v>
      </c>
      <c r="L2511" s="444">
        <f t="shared" ca="1" si="129"/>
        <v>-9931260264.6417923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-9931260264.6417923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-41380251.102674134</v>
      </c>
      <c r="L2512" s="444">
        <f t="shared" ca="1" si="129"/>
        <v>-9972640515.7444668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-9972640515.7444668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-41552668.815601945</v>
      </c>
      <c r="L2513" s="444">
        <f t="shared" ca="1" si="129"/>
        <v>-10014193184.560068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-10014193184.560068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-41725804.935666949</v>
      </c>
      <c r="L2514" s="444">
        <f t="shared" ca="1" si="129"/>
        <v>-10055918989.495735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-10055918989.495735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-41899662.456232227</v>
      </c>
      <c r="L2515" s="444">
        <f t="shared" ca="1" si="129"/>
        <v>-10097818651.951967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-10097818651.951967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-42074244.383133195</v>
      </c>
      <c r="L2516" s="444">
        <f t="shared" ca="1" si="129"/>
        <v>-10139892896.3351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-10139892896.3351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-42249553.734729581</v>
      </c>
      <c r="L2517" s="444">
        <f t="shared" ca="1" si="129"/>
        <v>-10182142450.06983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-10182142450.06983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-42425593.541957624</v>
      </c>
      <c r="L2518" s="444">
        <f t="shared" ca="1" si="129"/>
        <v>-10224568043.611788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-10224568043.611788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-42602366.848382451</v>
      </c>
      <c r="L2519" s="444">
        <f t="shared" ca="1" si="129"/>
        <v>-10267170410.460171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-10267170410.460171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-42779876.710250713</v>
      </c>
      <c r="L2520" s="444">
        <f t="shared" ca="1" si="129"/>
        <v>-10309950287.170422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-10309950287.170422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-42958126.196543425</v>
      </c>
      <c r="L2521" s="444">
        <f t="shared" ca="1" si="129"/>
        <v>-10352908413.366964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-10352908413.366964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-43137118.389029019</v>
      </c>
      <c r="L2522" s="444">
        <f t="shared" ca="1" si="129"/>
        <v>-10396045531.755993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-10396045531.755993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-43316856.382316634</v>
      </c>
      <c r="L2523" s="444">
        <f t="shared" ca="1" si="129"/>
        <v>-10439362388.138309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-10439362388.138309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-43497343.283909619</v>
      </c>
      <c r="L2524" s="444">
        <f t="shared" ca="1" si="129"/>
        <v>-10482859731.422218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-10482859731.422218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-43678582.214259245</v>
      </c>
      <c r="L2525" s="444">
        <f t="shared" ca="1" si="129"/>
        <v>-10526538313.636478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-10526538313.636478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-43860576.306818657</v>
      </c>
      <c r="L2526" s="444">
        <f t="shared" ca="1" si="129"/>
        <v>-10570398889.943296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-10570398889.943296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-44043328.70809707</v>
      </c>
      <c r="L2527" s="444">
        <f t="shared" ca="1" si="129"/>
        <v>-10614442218.651394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-10614442218.651394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-44226842.577714138</v>
      </c>
      <c r="L2528" s="444">
        <f t="shared" ca="1" si="129"/>
        <v>-10658669061.229109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-10658669061.229109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-44411121.088454619</v>
      </c>
      <c r="L2529" s="444">
        <f t="shared" ca="1" si="129"/>
        <v>-10703080182.317564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-10703080182.317564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-44596167.426323183</v>
      </c>
      <c r="L2530" s="444">
        <f t="shared" ca="1" si="129"/>
        <v>-10747676349.743887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-10747676349.743887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-44781984.790599525</v>
      </c>
      <c r="L2531" s="444">
        <f t="shared" ca="1" si="129"/>
        <v>-10792458334.534487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-10792458334.534487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-44968576.393893696</v>
      </c>
      <c r="L2532" s="444">
        <f t="shared" ca="1" si="129"/>
        <v>-10837426910.928381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-10837426910.928381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-45155945.462201588</v>
      </c>
      <c r="L2533" s="444">
        <f t="shared" ca="1" si="129"/>
        <v>-10882582856.390583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-10882582856.390583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-45344095.234960765</v>
      </c>
      <c r="L2534" s="444">
        <f t="shared" ca="1" si="129"/>
        <v>-10927926951.625544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-10927926951.625544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-45533028.965106428</v>
      </c>
      <c r="L2535" s="444">
        <f t="shared" ca="1" si="129"/>
        <v>-10973459980.590651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-10973459980.590651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-45722749.91912771</v>
      </c>
      <c r="L2536" s="444">
        <f t="shared" ca="1" si="129"/>
        <v>-11019182730.509779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-11019182730.509779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-45913261.377124079</v>
      </c>
      <c r="L2537" s="444">
        <f t="shared" ca="1" si="129"/>
        <v>-11065095991.886904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-11065095991.886904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-46104566.632862099</v>
      </c>
      <c r="L2538" s="444">
        <f t="shared" ca="1" si="129"/>
        <v>-11111200558.519766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-11111200558.519766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-46296668.993832357</v>
      </c>
      <c r="L2539" s="444">
        <f t="shared" ca="1" si="129"/>
        <v>-11157497227.513597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-11157497227.513597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-46489571.781306654</v>
      </c>
      <c r="L2540" s="444">
        <f t="shared" ca="1" si="129"/>
        <v>-11203986799.294905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-11203986799.294905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-46683278.330395438</v>
      </c>
      <c r="L2541" s="444">
        <f t="shared" ca="1" si="129"/>
        <v>-11250670077.625299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-11250670077.625299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-46877791.990105413</v>
      </c>
      <c r="L2542" s="444">
        <f t="shared" ca="1" si="129"/>
        <v>-11297547869.615404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-11297547869.615404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-47073116.123397514</v>
      </c>
      <c r="L2543" s="444">
        <f t="shared" ca="1" si="129"/>
        <v>-11344620985.738802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-11344620985.738802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-47269254.107245006</v>
      </c>
      <c r="L2544" s="444">
        <f t="shared" ca="1" si="129"/>
        <v>-11391890239.846046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-11391890239.846046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-47466209.332691863</v>
      </c>
      <c r="L2545" s="444">
        <f t="shared" ca="1" si="129"/>
        <v>-11439356449.178738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-11439356449.178738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-47663985.204911403</v>
      </c>
      <c r="L2546" s="444">
        <f t="shared" ca="1" si="129"/>
        <v>-11487020434.38365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-11487020434.38365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-47862585.14326521</v>
      </c>
      <c r="L2547" s="444">
        <f t="shared" ca="1" si="129"/>
        <v>-11534883019.526915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-11534883019.526915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-48062012.581362143</v>
      </c>
      <c r="L2548" s="444">
        <f t="shared" ca="1" si="129"/>
        <v>-11582945032.108276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-11582945032.108276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-48262270.967117816</v>
      </c>
      <c r="L2549" s="444">
        <f t="shared" ca="1" si="129"/>
        <v>-11631207303.075394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-11631207303.075394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-48463363.762814142</v>
      </c>
      <c r="L2550" s="444">
        <f t="shared" ca="1" si="129"/>
        <v>-11679670666.838207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-11679670666.838207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-48665294.445159197</v>
      </c>
      <c r="L2551" s="444">
        <f t="shared" ca="1" si="129"/>
        <v>-11728335961.283367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-11728335961.283367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-48868066.505347364</v>
      </c>
      <c r="L2552" s="444">
        <f t="shared" ca="1" si="129"/>
        <v>-11777204027.788715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-11777204027.788715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-49071683.44911965</v>
      </c>
      <c r="L2553" s="444">
        <f t="shared" ca="1" si="129"/>
        <v>-11826275711.237835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-11826275711.237835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-49276148.796824314</v>
      </c>
      <c r="L2554" s="444">
        <f t="shared" ca="1" si="129"/>
        <v>-11875551860.034658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-11875551860.034658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-49481466.083477743</v>
      </c>
      <c r="L2555" s="444">
        <f t="shared" ca="1" si="129"/>
        <v>-11925033326.118135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-11925033326.118135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-49687638.858825564</v>
      </c>
      <c r="L2556" s="444">
        <f t="shared" ca="1" si="129"/>
        <v>-11974720964.976961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-11974720964.976961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-49894670.687404007</v>
      </c>
      <c r="L2557" s="444">
        <f t="shared" ca="1" si="129"/>
        <v>-12024615635.664366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-12024615635.664366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-50102565.148601525</v>
      </c>
      <c r="L2558" s="444">
        <f t="shared" ref="L2558:L2812" ca="1" si="134">I2558-J2558+K2558</f>
        <v>-12074718200.812967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-12074718200.812967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-50311325.836720698</v>
      </c>
      <c r="L2559" s="444">
        <f t="shared" ca="1" si="134"/>
        <v>-12125029526.649689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-12125029526.649689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-50520956.361040369</v>
      </c>
      <c r="L2560" s="444">
        <f t="shared" ca="1" si="134"/>
        <v>-12175550483.010729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-12175550483.010729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-50731460.345878035</v>
      </c>
      <c r="L2561" s="444">
        <f t="shared" ca="1" si="134"/>
        <v>-12226281943.356607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-12226281943.356607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-50942841.430652529</v>
      </c>
      <c r="L2562" s="444">
        <f t="shared" ca="1" si="134"/>
        <v>-12277224784.78726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-12277224784.78726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-51155103.269946918</v>
      </c>
      <c r="L2563" s="444">
        <f t="shared" ca="1" si="134"/>
        <v>-12328379888.057207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-12328379888.057207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-51368249.533571698</v>
      </c>
      <c r="L2564" s="444">
        <f t="shared" ca="1" si="134"/>
        <v>-12379748137.590778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-12379748137.590778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-51582283.906628244</v>
      </c>
      <c r="L2565" s="444">
        <f t="shared" ca="1" si="134"/>
        <v>-12431330421.497406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-12431330421.497406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-51797210.089572527</v>
      </c>
      <c r="L2566" s="444">
        <f t="shared" ca="1" si="134"/>
        <v>-12483127631.586979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-12483127631.586979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-52013031.798279077</v>
      </c>
      <c r="L2567" s="444">
        <f t="shared" ca="1" si="134"/>
        <v>-12535140663.385258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-12535140663.385258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-52229752.764105238</v>
      </c>
      <c r="L2568" s="444">
        <f t="shared" ca="1" si="134"/>
        <v>-12587370416.149363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-12587370416.149363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-52447376.733955674</v>
      </c>
      <c r="L2569" s="444">
        <f t="shared" ca="1" si="134"/>
        <v>-12639817792.883318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-12639817792.883318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-52665907.470347159</v>
      </c>
      <c r="L2570" s="444">
        <f t="shared" ca="1" si="134"/>
        <v>-12692483700.353664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-12692483700.353664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-52885348.751473598</v>
      </c>
      <c r="L2571" s="444">
        <f t="shared" ca="1" si="134"/>
        <v>-12745369049.105139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-12745369049.105139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-53105704.371271409</v>
      </c>
      <c r="L2572" s="444">
        <f t="shared" ca="1" si="134"/>
        <v>-12798474753.47641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-12798474753.47641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-53326978.139485039</v>
      </c>
      <c r="L2573" s="444">
        <f t="shared" ca="1" si="134"/>
        <v>-12851801731.615894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-12851801731.615894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-53549173.881732896</v>
      </c>
      <c r="L2574" s="444">
        <f t="shared" ca="1" si="134"/>
        <v>-12905350905.497627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-12905350905.497627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-53772295.439573444</v>
      </c>
      <c r="L2575" s="444">
        <f t="shared" ca="1" si="134"/>
        <v>-12959123200.937201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-12959123200.937201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-53996346.67057167</v>
      </c>
      <c r="L2576" s="444">
        <f t="shared" ca="1" si="134"/>
        <v>-13013119547.607773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-13013119547.607773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-54221331.448365718</v>
      </c>
      <c r="L2577" s="444">
        <f t="shared" ca="1" si="134"/>
        <v>-13067340879.056139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-13067340879.056139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-54447253.662733912</v>
      </c>
      <c r="L2578" s="444">
        <f t="shared" ca="1" si="134"/>
        <v>-13121788132.718872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-13121788132.718872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-54674117.219661966</v>
      </c>
      <c r="L2579" s="444">
        <f t="shared" ca="1" si="134"/>
        <v>-13176462249.938534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-13176462249.938534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-54901926.041410558</v>
      </c>
      <c r="L2580" s="444">
        <f t="shared" ca="1" si="134"/>
        <v>-13231364175.979944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-13231364175.979944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-55130684.066583097</v>
      </c>
      <c r="L2581" s="444">
        <f t="shared" ca="1" si="134"/>
        <v>-13286494860.046528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-13286494860.046528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-55360395.250193864</v>
      </c>
      <c r="L2582" s="444">
        <f t="shared" ca="1" si="134"/>
        <v>-13341855255.296722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-13341855255.296722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-55591063.563736342</v>
      </c>
      <c r="L2583" s="444">
        <f t="shared" ca="1" si="134"/>
        <v>-13397446318.860458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-13397446318.860458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-55822692.995251909</v>
      </c>
      <c r="L2584" s="444">
        <f t="shared" ca="1" si="134"/>
        <v>-13453269011.855711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-13453269011.855711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-56055287.549398795</v>
      </c>
      <c r="L2585" s="444">
        <f t="shared" ca="1" si="134"/>
        <v>-13509324299.405109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-13509324299.405109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-56288851.247521281</v>
      </c>
      <c r="L2586" s="444">
        <f t="shared" ca="1" si="134"/>
        <v>-13565613150.65263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-13565613150.65263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-56523388.127719298</v>
      </c>
      <c r="L2587" s="444">
        <f t="shared" ca="1" si="134"/>
        <v>-13622136538.78035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-13622136538.78035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-56758902.24491813</v>
      </c>
      <c r="L2588" s="444">
        <f t="shared" ca="1" si="134"/>
        <v>-13678895441.025269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-13678895441.025269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-56995397.670938618</v>
      </c>
      <c r="L2589" s="444">
        <f t="shared" ca="1" si="134"/>
        <v>-13735890838.696207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-13735890838.696207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-57232878.494567528</v>
      </c>
      <c r="L2590" s="444">
        <f t="shared" ca="1" si="134"/>
        <v>-13793123717.190775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-13793123717.190775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-57471348.82162822</v>
      </c>
      <c r="L2591" s="444">
        <f t="shared" ca="1" si="134"/>
        <v>-13850595066.012403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-13850595066.012403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-57710812.775051691</v>
      </c>
      <c r="L2592" s="444">
        <f t="shared" ca="1" si="134"/>
        <v>-13908305878.787455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-13908305878.787455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-57951274.494947724</v>
      </c>
      <c r="L2593" s="444">
        <f t="shared" ca="1" si="134"/>
        <v>-13966257153.282402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-13966257153.282402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-58192738.138676673</v>
      </c>
      <c r="L2594" s="444">
        <f t="shared" ca="1" si="134"/>
        <v>-14024449891.42108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-14024449891.42108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-58435207.880921155</v>
      </c>
      <c r="L2595" s="444">
        <f t="shared" ca="1" si="134"/>
        <v>-14082885099.302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-14082885099.302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-58678687.91375833</v>
      </c>
      <c r="L2596" s="444">
        <f t="shared" ca="1" si="134"/>
        <v>-14141563787.215759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-14141563787.215759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-58923182.446732327</v>
      </c>
      <c r="L2597" s="444">
        <f t="shared" ca="1" si="134"/>
        <v>-14200486969.662491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-14200486969.662491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-59168695.706927046</v>
      </c>
      <c r="L2598" s="444">
        <f t="shared" ca="1" si="134"/>
        <v>-14259655665.369417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-14259655665.369417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-59415231.93903923</v>
      </c>
      <c r="L2599" s="444">
        <f t="shared" ca="1" si="134"/>
        <v>-14319070897.308456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-14319070897.308456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-59662795.405451894</v>
      </c>
      <c r="L2600" s="444">
        <f t="shared" ca="1" si="134"/>
        <v>-14378733692.713909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-14378733692.713909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-59911390.386307955</v>
      </c>
      <c r="L2601" s="444">
        <f t="shared" ca="1" si="134"/>
        <v>-14438645083.100218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-14438645083.100218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-60161021.179584242</v>
      </c>
      <c r="L2602" s="444">
        <f t="shared" ca="1" si="134"/>
        <v>-14498806104.279802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-14498806104.279802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-60411692.101165839</v>
      </c>
      <c r="L2603" s="444">
        <f t="shared" ca="1" si="134"/>
        <v>-14559217796.380968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-14559217796.380968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-60663407.48492071</v>
      </c>
      <c r="L2604" s="444">
        <f t="shared" ca="1" si="134"/>
        <v>-14619881203.865889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-14619881203.865889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-60916171.682774536</v>
      </c>
      <c r="L2605" s="444">
        <f t="shared" ca="1" si="134"/>
        <v>-14680797375.548662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-14680797375.548662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-61169989.064786091</v>
      </c>
      <c r="L2606" s="444">
        <f t="shared" ca="1" si="134"/>
        <v>-14741967364.613449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-14741967364.613449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-61424864.019222707</v>
      </c>
      <c r="L2607" s="444">
        <f t="shared" ca="1" si="134"/>
        <v>-14803392228.632671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-14803392228.632671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-61680800.95263613</v>
      </c>
      <c r="L2608" s="444">
        <f t="shared" ca="1" si="134"/>
        <v>-14865073029.585308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-14865073029.585308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-61937804.289938785</v>
      </c>
      <c r="L2609" s="444">
        <f t="shared" ca="1" si="134"/>
        <v>-14927010833.875246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-14927010833.875246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-62195878.474480189</v>
      </c>
      <c r="L2610" s="444">
        <f t="shared" ca="1" si="134"/>
        <v>-14989206712.349726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-14989206712.349726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-62455027.968123846</v>
      </c>
      <c r="L2611" s="444">
        <f t="shared" ca="1" si="134"/>
        <v>-15051661740.31785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-15051661740.31785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-62715257.251324363</v>
      </c>
      <c r="L2612" s="444">
        <f t="shared" ca="1" si="134"/>
        <v>-15114376997.569174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-15114376997.569174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-62976570.82320489</v>
      </c>
      <c r="L2613" s="444">
        <f t="shared" ca="1" si="134"/>
        <v>-15177353568.392378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-15177353568.392378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-63238973.201634906</v>
      </c>
      <c r="L2614" s="444">
        <f t="shared" ca="1" si="134"/>
        <v>-15240592541.594013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-15240592541.594013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-63502468.923308395</v>
      </c>
      <c r="L2615" s="444">
        <f t="shared" ca="1" si="134"/>
        <v>-15304095010.517323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-15304095010.517323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-63767062.543822177</v>
      </c>
      <c r="L2616" s="444">
        <f t="shared" ca="1" si="134"/>
        <v>-15367862073.061144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-15367862073.061144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-64032758.637754761</v>
      </c>
      <c r="L2617" s="444">
        <f t="shared" ca="1" si="134"/>
        <v>-15431894831.698898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-15431894831.698898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-64299561.798745416</v>
      </c>
      <c r="L2618" s="444">
        <f t="shared" ca="1" si="134"/>
        <v>-15496194393.497644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-15496194393.497644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-64567476.639573514</v>
      </c>
      <c r="L2619" s="444">
        <f t="shared" ca="1" si="134"/>
        <v>-15560761870.137218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-15560761870.137218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-64836507.792238407</v>
      </c>
      <c r="L2620" s="444">
        <f t="shared" ca="1" si="134"/>
        <v>-15625598377.929457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-15625598377.929457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-65106659.908039398</v>
      </c>
      <c r="L2621" s="444">
        <f t="shared" ca="1" si="134"/>
        <v>-15690705037.837496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-15690705037.837496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-65377937.657656223</v>
      </c>
      <c r="L2622" s="444">
        <f t="shared" ca="1" si="134"/>
        <v>-15756082975.495152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-15756082975.495152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-65650345.731229797</v>
      </c>
      <c r="L2623" s="444">
        <f t="shared" ca="1" si="134"/>
        <v>-15821733321.226381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-15821733321.226381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-65923888.838443257</v>
      </c>
      <c r="L2624" s="444">
        <f t="shared" ca="1" si="134"/>
        <v>-15887657210.064825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-15887657210.064825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-66198571.708603434</v>
      </c>
      <c r="L2625" s="444">
        <f t="shared" ca="1" si="134"/>
        <v>-15953855781.773428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-15953855781.773428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-66474399.090722613</v>
      </c>
      <c r="L2626" s="444">
        <f t="shared" ca="1" si="134"/>
        <v>-16020330180.864151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-16020330180.864151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-66751375.753600627</v>
      </c>
      <c r="L2627" s="444">
        <f t="shared" ca="1" si="134"/>
        <v>-16087081556.617752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-16087081556.617752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-67029506.485907294</v>
      </c>
      <c r="L2628" s="444">
        <f t="shared" ca="1" si="134"/>
        <v>-16154111063.103659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-16154111063.103659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-67308796.096265242</v>
      </c>
      <c r="L2629" s="444">
        <f t="shared" ca="1" si="134"/>
        <v>-16221419859.199924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-16221419859.199924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-67589249.413333014</v>
      </c>
      <c r="L2630" s="444">
        <f t="shared" ca="1" si="134"/>
        <v>-16289009108.613258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-16289009108.613258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-67870871.285888582</v>
      </c>
      <c r="L2631" s="444">
        <f t="shared" ca="1" si="134"/>
        <v>-16356879979.899147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-16356879979.899147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-68153666.582913116</v>
      </c>
      <c r="L2632" s="444">
        <f t="shared" ca="1" si="134"/>
        <v>-16425033646.482059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-16425033646.482059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-68437640.19367525</v>
      </c>
      <c r="L2633" s="444">
        <f t="shared" ca="1" si="134"/>
        <v>-16493471286.675735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-16493471286.675735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-68722797.027815565</v>
      </c>
      <c r="L2634" s="444">
        <f t="shared" ca="1" si="134"/>
        <v>-16562194083.70355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-16562194083.70355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-69009142.015431464</v>
      </c>
      <c r="L2635" s="444">
        <f t="shared" ca="1" si="134"/>
        <v>-16631203225.718983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-16631203225.718983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-69296680.107162431</v>
      </c>
      <c r="L2636" s="444">
        <f t="shared" ca="1" si="134"/>
        <v>-16700499905.826145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-16700499905.826145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-69585416.274275601</v>
      </c>
      <c r="L2637" s="444">
        <f t="shared" ca="1" si="134"/>
        <v>-16770085322.10042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-16770085322.10042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-69875355.50875175</v>
      </c>
      <c r="L2638" s="444">
        <f t="shared" ca="1" si="134"/>
        <v>-16839960677.609171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-16839960677.609171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-70166502.823371544</v>
      </c>
      <c r="L2639" s="444">
        <f t="shared" ca="1" si="134"/>
        <v>-16910127180.432543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-16910127180.432543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-70458863.251802266</v>
      </c>
      <c r="L2640" s="444">
        <f t="shared" ca="1" si="134"/>
        <v>-16980586043.684345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-16980586043.684345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-70752441.848684758</v>
      </c>
      <c r="L2641" s="444">
        <f t="shared" ca="1" si="134"/>
        <v>-17051338485.53303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-17051338485.53303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-71047243.689720958</v>
      </c>
      <c r="L2642" s="444">
        <f t="shared" ca="1" si="134"/>
        <v>-17122385729.22275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-17122385729.22275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-71343273.871761456</v>
      </c>
      <c r="L2643" s="444">
        <f t="shared" ca="1" si="134"/>
        <v>-17193729003.094513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-17193729003.094513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-71640537.512893796</v>
      </c>
      <c r="L2644" s="444">
        <f t="shared" ca="1" si="134"/>
        <v>-17265369540.607407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-17265369540.607407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-71939039.752530858</v>
      </c>
      <c r="L2645" s="444">
        <f t="shared" ca="1" si="134"/>
        <v>-17337308580.359936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-17337308580.359936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-72238785.751499727</v>
      </c>
      <c r="L2646" s="444">
        <f t="shared" ca="1" si="134"/>
        <v>-17409547366.111435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-17409547366.111435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-72539780.692130983</v>
      </c>
      <c r="L2647" s="444">
        <f t="shared" ca="1" si="134"/>
        <v>-17482087146.803566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-17482087146.803566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-72842029.778348193</v>
      </c>
      <c r="L2648" s="444">
        <f t="shared" ca="1" si="134"/>
        <v>-17554929176.581913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-17554929176.581913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-73145538.235757977</v>
      </c>
      <c r="L2649" s="444">
        <f t="shared" ca="1" si="134"/>
        <v>-17628074714.817673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-17628074714.817673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-73450311.311740309</v>
      </c>
      <c r="L2650" s="444">
        <f t="shared" ca="1" si="134"/>
        <v>-17701525026.129414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-17701525026.129414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-73756354.275539219</v>
      </c>
      <c r="L2651" s="444">
        <f t="shared" ca="1" si="134"/>
        <v>-17775281380.404953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-17775281380.404953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-74063672.418353975</v>
      </c>
      <c r="L2652" s="444">
        <f t="shared" ca="1" si="134"/>
        <v>-17849345052.823307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-17849345052.823307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-74372271.053430438</v>
      </c>
      <c r="L2653" s="444">
        <f t="shared" ca="1" si="134"/>
        <v>-17923717323.876736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-17923717323.876736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-74682155.516153067</v>
      </c>
      <c r="L2654" s="444">
        <f t="shared" ca="1" si="134"/>
        <v>-17998399479.392887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-17998399479.392887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-74993331.164137036</v>
      </c>
      <c r="L2655" s="444">
        <f t="shared" ca="1" si="134"/>
        <v>-18073392810.557026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-18073392810.557026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-75305803.377320945</v>
      </c>
      <c r="L2656" s="444">
        <f t="shared" ca="1" si="134"/>
        <v>-18148698613.934345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-18148698613.934345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-75619577.558059767</v>
      </c>
      <c r="L2657" s="444">
        <f t="shared" ca="1" si="134"/>
        <v>-18224318191.492405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-18224318191.492405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-75934659.131218359</v>
      </c>
      <c r="L2658" s="444">
        <f t="shared" ca="1" si="134"/>
        <v>-18300252850.623623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-18300252850.623623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-76251053.544265091</v>
      </c>
      <c r="L2659" s="444">
        <f t="shared" ca="1" si="134"/>
        <v>-18376503904.167889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-18376503904.167889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-76568766.267366201</v>
      </c>
      <c r="L2660" s="444">
        <f t="shared" ca="1" si="134"/>
        <v>-18453072670.435253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-18453072670.435253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-76887802.793480217</v>
      </c>
      <c r="L2661" s="444">
        <f t="shared" ca="1" si="134"/>
        <v>-18529960473.228733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-18529960473.228733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-77208168.638453051</v>
      </c>
      <c r="L2662" s="444">
        <f t="shared" ca="1" si="134"/>
        <v>-18607168641.867188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-18607168641.867188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-77529869.341113284</v>
      </c>
      <c r="L2663" s="444">
        <f t="shared" ca="1" si="134"/>
        <v>-18684698511.208302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-18684698511.208302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-77852910.463367924</v>
      </c>
      <c r="L2664" s="444">
        <f t="shared" ca="1" si="134"/>
        <v>-18762551421.671669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-18762551421.671669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-78177297.590298623</v>
      </c>
      <c r="L2665" s="444">
        <f t="shared" ca="1" si="134"/>
        <v>-18840728719.261967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-18840728719.261967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-78503036.330258191</v>
      </c>
      <c r="L2666" s="444">
        <f t="shared" ca="1" si="134"/>
        <v>-18919231755.592224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-18919231755.592224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-78830132.314967602</v>
      </c>
      <c r="L2667" s="444">
        <f t="shared" ca="1" si="134"/>
        <v>-18998061887.907192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-18998061887.907192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-79158591.199613303</v>
      </c>
      <c r="L2668" s="444">
        <f t="shared" ca="1" si="134"/>
        <v>-19077220479.106804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-19077220479.106804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-79488418.662945017</v>
      </c>
      <c r="L2669" s="444">
        <f t="shared" ca="1" si="134"/>
        <v>-19156708897.769749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-19156708897.769749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-79819620.40737395</v>
      </c>
      <c r="L2670" s="444">
        <f t="shared" ca="1" si="134"/>
        <v>-19236528518.177124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-19236528518.177124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-80152202.159071356</v>
      </c>
      <c r="L2671" s="444">
        <f t="shared" ca="1" si="134"/>
        <v>-19316680720.336197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-19316680720.336197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-80486169.668067485</v>
      </c>
      <c r="L2672" s="444">
        <f t="shared" ca="1" si="134"/>
        <v>-19397166890.004265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-19397166890.004265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-80821528.708351105</v>
      </c>
      <c r="L2673" s="444">
        <f t="shared" ca="1" si="134"/>
        <v>-19477988418.712616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-19477988418.712616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-81158285.077969238</v>
      </c>
      <c r="L2674" s="444">
        <f t="shared" ca="1" si="134"/>
        <v>-19559146703.790585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-19559146703.790585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-81496444.599127442</v>
      </c>
      <c r="L2675" s="444">
        <f t="shared" ca="1" si="134"/>
        <v>-19640643148.389713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-19640643148.389713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-81836013.118290469</v>
      </c>
      <c r="L2676" s="444">
        <f t="shared" ca="1" si="134"/>
        <v>-19722479161.508003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-19722479161.508003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-82176996.506283343</v>
      </c>
      <c r="L2677" s="444">
        <f t="shared" ca="1" si="134"/>
        <v>-19804656158.014286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-19804656158.014286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-82519400.658392861</v>
      </c>
      <c r="L2678" s="444">
        <f t="shared" ca="1" si="134"/>
        <v>-19887175558.67268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-19887175558.67268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-82863231.494469494</v>
      </c>
      <c r="L2679" s="444">
        <f t="shared" ca="1" si="134"/>
        <v>-19970038790.167149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-19970038790.167149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-83208494.959029779</v>
      </c>
      <c r="L2680" s="444">
        <f t="shared" ca="1" si="134"/>
        <v>-20053247285.126179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-20053247285.126179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-83555197.021359071</v>
      </c>
      <c r="L2681" s="444">
        <f t="shared" ca="1" si="134"/>
        <v>-20136802482.147537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-20136802482.147537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-83903343.675614744</v>
      </c>
      <c r="L2682" s="444">
        <f t="shared" ca="1" si="134"/>
        <v>-20220705825.823151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-20220705825.823151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-84252940.9409298</v>
      </c>
      <c r="L2683" s="444">
        <f t="shared" ca="1" si="134"/>
        <v>-20304958766.76408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-20304958766.76408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-84603994.861516997</v>
      </c>
      <c r="L2684" s="444">
        <f t="shared" ca="1" si="134"/>
        <v>-20389562761.625599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-20389562761.625599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-84956511.506773323</v>
      </c>
      <c r="L2685" s="444">
        <f t="shared" ca="1" si="134"/>
        <v>-20474519273.132374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-20474519273.132374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-85310496.971384883</v>
      </c>
      <c r="L2686" s="444">
        <f t="shared" ca="1" si="134"/>
        <v>-20559829770.10376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-20559829770.10376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-85665957.375432327</v>
      </c>
      <c r="L2687" s="444">
        <f t="shared" ca="1" si="134"/>
        <v>-20645495727.479191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-20645495727.479191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-86022898.864496633</v>
      </c>
      <c r="L2688" s="444">
        <f t="shared" ca="1" si="134"/>
        <v>-20731518626.343689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-20731518626.343689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-86381327.609765366</v>
      </c>
      <c r="L2689" s="444">
        <f t="shared" ca="1" si="134"/>
        <v>-20817899953.953453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-20817899953.953453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-86741249.808139384</v>
      </c>
      <c r="L2690" s="444">
        <f t="shared" ca="1" si="134"/>
        <v>-20904641203.761593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-20904641203.761593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-87102671.682339966</v>
      </c>
      <c r="L2691" s="444">
        <f t="shared" ca="1" si="134"/>
        <v>-20991743875.443932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-20991743875.443932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-87465599.481016383</v>
      </c>
      <c r="L2692" s="444">
        <f t="shared" ca="1" si="134"/>
        <v>-21079209474.92495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-21079209474.92495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-87830039.478853956</v>
      </c>
      <c r="L2693" s="444">
        <f t="shared" ca="1" si="134"/>
        <v>-21167039514.403805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-21167039514.403805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-88195997.976682514</v>
      </c>
      <c r="L2694" s="444">
        <f t="shared" ca="1" si="134"/>
        <v>-21255235512.380486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-21255235512.380486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-88563481.301585361</v>
      </c>
      <c r="L2695" s="444">
        <f t="shared" ca="1" si="134"/>
        <v>-21343798993.682072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-21343798993.682072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-88932495.807008624</v>
      </c>
      <c r="L2696" s="444">
        <f t="shared" ca="1" si="134"/>
        <v>-21432731489.489079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-21432731489.489079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-89303047.872871161</v>
      </c>
      <c r="L2697" s="444">
        <f t="shared" ca="1" si="134"/>
        <v>-21522034537.36195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-21522034537.36195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-89675143.905674785</v>
      </c>
      <c r="L2698" s="444">
        <f t="shared" ca="1" si="134"/>
        <v>-21611709681.267624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-21611709681.267624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-90048790.338615105</v>
      </c>
      <c r="L2699" s="444">
        <f t="shared" ca="1" si="134"/>
        <v>-21701758471.606239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-21701758471.606239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-90423993.631692663</v>
      </c>
      <c r="L2700" s="444">
        <f t="shared" ca="1" si="134"/>
        <v>-21792182465.23793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-21792182465.23793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-90800760.271824703</v>
      </c>
      <c r="L2701" s="444">
        <f t="shared" ca="1" si="134"/>
        <v>-21882983225.509754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-21882983225.509754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-91179096.77295731</v>
      </c>
      <c r="L2702" s="444">
        <f t="shared" ca="1" si="134"/>
        <v>-21974162322.282711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-21974162322.282711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-91559009.676177964</v>
      </c>
      <c r="L2703" s="444">
        <f t="shared" ca="1" si="134"/>
        <v>-22065721331.958889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-22065721331.958889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-91940505.549828708</v>
      </c>
      <c r="L2704" s="444">
        <f t="shared" ca="1" si="134"/>
        <v>-22157661837.508717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-22157661837.508717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-92323590.989619657</v>
      </c>
      <c r="L2705" s="444">
        <f t="shared" ca="1" si="134"/>
        <v>-22249985428.498337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-22249985428.498337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-92708272.618743062</v>
      </c>
      <c r="L2706" s="444">
        <f t="shared" ca="1" si="134"/>
        <v>-22342693701.117081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-22342693701.117081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-93094557.08798784</v>
      </c>
      <c r="L2707" s="444">
        <f t="shared" ca="1" si="134"/>
        <v>-22435788258.205067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-22435788258.205067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-93482451.07585445</v>
      </c>
      <c r="L2708" s="444">
        <f t="shared" ca="1" si="134"/>
        <v>-22529270709.280922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-22529270709.280922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-93871961.28867051</v>
      </c>
      <c r="L2709" s="444">
        <f t="shared" ca="1" si="134"/>
        <v>-22623142670.569592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-22623142670.569592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-94263094.460706636</v>
      </c>
      <c r="L2710" s="444">
        <f t="shared" ca="1" si="134"/>
        <v>-22717405765.030296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-22717405765.030296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-94655857.354292899</v>
      </c>
      <c r="L2711" s="444">
        <f t="shared" ca="1" si="134"/>
        <v>-22812061622.38459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-22812061622.38459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-95050256.759935796</v>
      </c>
      <c r="L2712" s="444">
        <f t="shared" ca="1" si="134"/>
        <v>-22907111879.144527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-22907111879.144527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-95446299.496435523</v>
      </c>
      <c r="L2713" s="444">
        <f t="shared" ca="1" si="134"/>
        <v>-23002558178.640965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-23002558178.640965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-95843992.411004022</v>
      </c>
      <c r="L2714" s="444">
        <f t="shared" ca="1" si="134"/>
        <v>-23098402171.051968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-23098402171.051968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-96243342.379383191</v>
      </c>
      <c r="L2715" s="444">
        <f t="shared" ca="1" si="134"/>
        <v>-23194645513.431351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-23194645513.431351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-96644356.305963963</v>
      </c>
      <c r="L2716" s="444">
        <f t="shared" ca="1" si="134"/>
        <v>-23291289869.737316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-23291289869.737316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-97047041.12390548</v>
      </c>
      <c r="L2717" s="444">
        <f t="shared" ca="1" si="134"/>
        <v>-23388336910.861221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-23388336910.861221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-97451403.795255095</v>
      </c>
      <c r="L2718" s="444">
        <f t="shared" ca="1" si="134"/>
        <v>-23485788314.656475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-23485788314.656475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-97857451.311068639</v>
      </c>
      <c r="L2719" s="444">
        <f t="shared" ca="1" si="134"/>
        <v>-23583645765.967545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-23583645765.967545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-98265190.691531435</v>
      </c>
      <c r="L2720" s="444">
        <f t="shared" ca="1" si="134"/>
        <v>-23681910956.659077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-23681910956.659077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-98674628.986079484</v>
      </c>
      <c r="L2721" s="444">
        <f t="shared" ca="1" si="134"/>
        <v>-23780585585.645157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-23780585585.645157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-99085773.273521483</v>
      </c>
      <c r="L2722" s="444">
        <f t="shared" ca="1" si="134"/>
        <v>-23879671358.918678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-23879671358.918678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-99498630.662161157</v>
      </c>
      <c r="L2723" s="444">
        <f t="shared" ca="1" si="134"/>
        <v>-23979169989.580841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-23979169989.580841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-99913208.289920166</v>
      </c>
      <c r="L2724" s="444">
        <f t="shared" ca="1" si="134"/>
        <v>-24079083197.870762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-24079083197.870762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-100329513.3244615</v>
      </c>
      <c r="L2725" s="444">
        <f t="shared" ca="1" si="134"/>
        <v>-24179412711.195225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-24179412711.195225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-100747552.96331343</v>
      </c>
      <c r="L2726" s="444">
        <f t="shared" ca="1" si="134"/>
        <v>-24280160264.158539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-24280160264.158539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-101167334.43399391</v>
      </c>
      <c r="L2727" s="444">
        <f t="shared" ca="1" si="134"/>
        <v>-24381327598.592533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-24381327598.592533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-101588864.99413556</v>
      </c>
      <c r="L2728" s="444">
        <f t="shared" ca="1" si="134"/>
        <v>-24482916463.58667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-24482916463.58667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-102012151.93161112</v>
      </c>
      <c r="L2729" s="444">
        <f t="shared" ca="1" si="134"/>
        <v>-24584928615.51828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-24584928615.51828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-102437202.56465951</v>
      </c>
      <c r="L2730" s="444">
        <f t="shared" ca="1" si="134"/>
        <v>-24687365818.082939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-24687365818.082939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-102864024.24201225</v>
      </c>
      <c r="L2731" s="444">
        <f t="shared" ca="1" si="134"/>
        <v>-24790229842.324951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-24790229842.324951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-103292624.34302063</v>
      </c>
      <c r="L2732" s="444">
        <f t="shared" ca="1" si="134"/>
        <v>-24893522466.667973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-24893522466.667973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-103723010.27778322</v>
      </c>
      <c r="L2733" s="444">
        <f t="shared" ca="1" si="134"/>
        <v>-24997245476.945755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-24997245476.945755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-104155189.48727398</v>
      </c>
      <c r="L2734" s="444">
        <f t="shared" ca="1" si="134"/>
        <v>-25101400666.433029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-25101400666.433029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-104589169.44347095</v>
      </c>
      <c r="L2735" s="444">
        <f t="shared" ca="1" si="134"/>
        <v>-25205989835.876499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-25205989835.876499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-105024957.64948541</v>
      </c>
      <c r="L2736" s="444">
        <f t="shared" ca="1" si="134"/>
        <v>-25311014793.525986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-25311014793.525986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-105462561.63969161</v>
      </c>
      <c r="L2737" s="444">
        <f t="shared" ca="1" si="134"/>
        <v>-25416477355.165676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-25416477355.165676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-105901988.97985698</v>
      </c>
      <c r="L2738" s="444">
        <f t="shared" ca="1" si="134"/>
        <v>-25522379344.145535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-25522379344.145535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-106343247.26727305</v>
      </c>
      <c r="L2739" s="444">
        <f t="shared" ca="1" si="134"/>
        <v>-25628722591.412807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-25628722591.412807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-106786344.1308867</v>
      </c>
      <c r="L2740" s="444">
        <f t="shared" ca="1" si="134"/>
        <v>-25735508935.543694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-25735508935.543694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-107231287.23143205</v>
      </c>
      <c r="L2741" s="444">
        <f t="shared" ca="1" si="134"/>
        <v>-25842740222.775127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-25842740222.775127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-107678084.26156303</v>
      </c>
      <c r="L2742" s="444">
        <f t="shared" ca="1" si="134"/>
        <v>-25950418307.03669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-25950418307.03669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-108126742.94598621</v>
      </c>
      <c r="L2743" s="444">
        <f t="shared" ca="1" si="134"/>
        <v>-26058545049.982677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-26058545049.982677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-108577271.04159449</v>
      </c>
      <c r="L2744" s="444">
        <f t="shared" ca="1" si="134"/>
        <v>-26167122321.024273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-26167122321.024273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-109029676.33760114</v>
      </c>
      <c r="L2745" s="444">
        <f t="shared" ca="1" si="134"/>
        <v>-26276151997.361874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-26276151997.361874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-109483966.65567447</v>
      </c>
      <c r="L2746" s="444">
        <f t="shared" ca="1" si="134"/>
        <v>-26385635964.017548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-26385635964.017548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-109940149.85007311</v>
      </c>
      <c r="L2747" s="444">
        <f t="shared" ca="1" si="134"/>
        <v>-26495576113.867622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-26495576113.867622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-110398233.80778176</v>
      </c>
      <c r="L2748" s="444">
        <f t="shared" ca="1" si="134"/>
        <v>-26605974347.675404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-26605974347.675404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-110858226.44864751</v>
      </c>
      <c r="L2749" s="444">
        <f t="shared" ca="1" si="134"/>
        <v>-26716832574.12405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-26716832574.12405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-111320135.72551687</v>
      </c>
      <c r="L2750" s="444">
        <f t="shared" ca="1" si="134"/>
        <v>-26828152709.849567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-26828152709.849567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-111783969.62437318</v>
      </c>
      <c r="L2751" s="444">
        <f t="shared" ca="1" si="134"/>
        <v>-26939936679.473942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-26939936679.473942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-112249736.16447476</v>
      </c>
      <c r="L2752" s="444">
        <f t="shared" ca="1" si="134"/>
        <v>-27052186415.638416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-27052186415.638416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-112717443.39849339</v>
      </c>
      <c r="L2753" s="444">
        <f t="shared" ca="1" si="134"/>
        <v>-27164903859.036911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-27164903859.036911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-113187099.41265379</v>
      </c>
      <c r="L2754" s="444">
        <f t="shared" ca="1" si="134"/>
        <v>-27278090958.449566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-27278090958.449566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-113658712.32687318</v>
      </c>
      <c r="L2755" s="444">
        <f t="shared" ca="1" si="134"/>
        <v>-27391749670.77644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-27391749670.77644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-114132290.29490182</v>
      </c>
      <c r="L2756" s="444">
        <f t="shared" ca="1" si="134"/>
        <v>-27505881961.071342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-27505881961.071342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-114607841.50446393</v>
      </c>
      <c r="L2757" s="444">
        <f t="shared" ca="1" si="134"/>
        <v>-27620489802.575806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-27620489802.575806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-115085374.17739919</v>
      </c>
      <c r="L2758" s="444">
        <f t="shared" ca="1" si="134"/>
        <v>-27735575176.753204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-27735575176.753204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-115564896.56980501</v>
      </c>
      <c r="L2759" s="444">
        <f t="shared" ca="1" si="134"/>
        <v>-27851140073.323009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-27851140073.323009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-116046416.9721792</v>
      </c>
      <c r="L2760" s="444">
        <f t="shared" ca="1" si="134"/>
        <v>-27967186490.295189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-27967186490.295189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-116529943.70956327</v>
      </c>
      <c r="L2761" s="444">
        <f t="shared" ca="1" si="134"/>
        <v>-28083716434.004753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-28083716434.004753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-117015485.14168647</v>
      </c>
      <c r="L2762" s="444">
        <f t="shared" ca="1" si="134"/>
        <v>-28200731919.146439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-28200731919.146439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-117503049.66311015</v>
      </c>
      <c r="L2763" s="444">
        <f t="shared" ca="1" si="134"/>
        <v>-28318234968.809547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-28318234968.809547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-117992645.70337312</v>
      </c>
      <c r="L2764" s="444">
        <f t="shared" ca="1" si="134"/>
        <v>-28436227614.51292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-28436227614.51292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-118484281.72713716</v>
      </c>
      <c r="L2765" s="444">
        <f t="shared" ca="1" si="134"/>
        <v>-28554711896.240059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-28554711896.240059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-118977966.23433359</v>
      </c>
      <c r="L2766" s="444">
        <f t="shared" ca="1" si="134"/>
        <v>-28673689862.474392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-28673689862.474392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-119473707.76030996</v>
      </c>
      <c r="L2767" s="444">
        <f t="shared" ca="1" si="134"/>
        <v>-28793163570.234703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-28793163570.234703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-119971514.87597793</v>
      </c>
      <c r="L2768" s="444">
        <f t="shared" ca="1" si="134"/>
        <v>-28913135085.11068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-28913135085.11068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-120471396.18796116</v>
      </c>
      <c r="L2769" s="444">
        <f t="shared" ca="1" si="134"/>
        <v>-29033606481.298641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-29033606481.298641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-120973360.33874433</v>
      </c>
      <c r="L2770" s="444">
        <f t="shared" ca="1" si="134"/>
        <v>-29154579841.637386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-29154579841.637386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-121477416.00682244</v>
      </c>
      <c r="L2771" s="444">
        <f t="shared" ca="1" si="134"/>
        <v>-29276057257.644207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-29276057257.644207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-121983571.90685086</v>
      </c>
      <c r="L2772" s="444">
        <f t="shared" ca="1" si="134"/>
        <v>-29398040829.55106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-29398040829.55106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-122491836.78979608</v>
      </c>
      <c r="L2773" s="444">
        <f t="shared" ca="1" si="134"/>
        <v>-29520532666.340855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-29520532666.340855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-123002219.44308689</v>
      </c>
      <c r="L2774" s="444">
        <f t="shared" ca="1" si="134"/>
        <v>-29643534885.783943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-29643534885.783943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-123514728.69076642</v>
      </c>
      <c r="L2775" s="444">
        <f t="shared" ca="1" si="134"/>
        <v>-29767049614.474709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-29767049614.474709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-124029373.39364462</v>
      </c>
      <c r="L2776" s="444">
        <f t="shared" ca="1" si="134"/>
        <v>-29891078987.868355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-29891078987.868355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-124546162.44945148</v>
      </c>
      <c r="L2777" s="444">
        <f t="shared" ca="1" si="134"/>
        <v>-30015625150.317806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-30015625150.317806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-125065104.79299085</v>
      </c>
      <c r="L2778" s="444">
        <f t="shared" ca="1" si="134"/>
        <v>-30140690255.110798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-30140690255.110798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-125586209.39629497</v>
      </c>
      <c r="L2779" s="444">
        <f t="shared" ca="1" si="134"/>
        <v>-30266276464.507092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-30266276464.507092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-126109485.26877953</v>
      </c>
      <c r="L2780" s="444">
        <f t="shared" ca="1" si="134"/>
        <v>-30392385949.775871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-30392385949.775871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-126634941.45739947</v>
      </c>
      <c r="L2781" s="444">
        <f t="shared" ca="1" si="134"/>
        <v>-30519020891.233273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-30519020891.233273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-127162587.04680531</v>
      </c>
      <c r="L2782" s="444">
        <f t="shared" ca="1" si="134"/>
        <v>-30646183478.280079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-30646183478.280079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-127692431.15950032</v>
      </c>
      <c r="L2783" s="444">
        <f t="shared" ca="1" si="134"/>
        <v>-30773875909.439579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-30773875909.439579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-128224482.95599824</v>
      </c>
      <c r="L2784" s="444">
        <f t="shared" ca="1" si="134"/>
        <v>-30902100392.395576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-30902100392.395576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-128758751.63498157</v>
      </c>
      <c r="L2785" s="444">
        <f t="shared" ca="1" si="134"/>
        <v>-31030859144.03056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-31030859144.03056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-129295246.43346067</v>
      </c>
      <c r="L2786" s="444">
        <f t="shared" ca="1" si="134"/>
        <v>-31160154390.46402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-31160154390.46402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-129833976.62693341</v>
      </c>
      <c r="L2787" s="444">
        <f t="shared" ca="1" si="134"/>
        <v>-31289988367.090954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-31289988367.090954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-130374951.52954563</v>
      </c>
      <c r="L2788" s="444">
        <f t="shared" ca="1" si="134"/>
        <v>-31420363318.620499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-31420363318.620499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-130918180.49425207</v>
      </c>
      <c r="L2789" s="444">
        <f t="shared" ca="1" si="134"/>
        <v>-31551281499.11475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-31551281499.11475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-131463672.91297814</v>
      </c>
      <c r="L2790" s="444">
        <f t="shared" ca="1" si="134"/>
        <v>-31682745172.027729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-31682745172.027729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-132011438.2167822</v>
      </c>
      <c r="L2791" s="444">
        <f t="shared" ca="1" si="134"/>
        <v>-31814756610.244511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-31814756610.244511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-132561485.87601879</v>
      </c>
      <c r="L2792" s="444">
        <f t="shared" ca="1" si="134"/>
        <v>-31947318096.120529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-31947318096.120529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-133113825.4005022</v>
      </c>
      <c r="L2793" s="444">
        <f t="shared" ca="1" si="134"/>
        <v>-32080431921.52103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-32080431921.52103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-133668466.33967096</v>
      </c>
      <c r="L2794" s="444">
        <f t="shared" ca="1" si="134"/>
        <v>-32214100387.860703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-32214100387.860703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-134225418.28275293</v>
      </c>
      <c r="L2795" s="444">
        <f t="shared" ca="1" si="134"/>
        <v>-32348325806.143456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-32348325806.143456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-134784690.85893106</v>
      </c>
      <c r="L2796" s="444">
        <f t="shared" ca="1" si="134"/>
        <v>-32483110497.002388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-32483110497.002388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-135346293.73750997</v>
      </c>
      <c r="L2797" s="444">
        <f t="shared" ca="1" si="134"/>
        <v>-32618456790.739899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-32618456790.739899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-135910236.6280829</v>
      </c>
      <c r="L2798" s="444">
        <f t="shared" ca="1" si="134"/>
        <v>-32754367027.367981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-32754367027.367981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-136476529.28069991</v>
      </c>
      <c r="L2799" s="444">
        <f t="shared" ca="1" si="134"/>
        <v>-32890843556.648682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-32890843556.648682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-137045181.48603615</v>
      </c>
      <c r="L2800" s="444">
        <f t="shared" ca="1" si="134"/>
        <v>-33027888738.134716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-33027888738.134716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-137616203.07556129</v>
      </c>
      <c r="L2801" s="444">
        <f t="shared" ca="1" si="134"/>
        <v>-33165504941.210278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-33165504941.210278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-138189603.92170948</v>
      </c>
      <c r="L2802" s="444">
        <f t="shared" ca="1" si="134"/>
        <v>-33303694545.131989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-33303694545.131989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-138765393.93804994</v>
      </c>
      <c r="L2803" s="444">
        <f t="shared" ca="1" si="134"/>
        <v>-33442459939.070038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-33442459939.070038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-139343583.07945848</v>
      </c>
      <c r="L2804" s="444">
        <f t="shared" ca="1" si="134"/>
        <v>-33581803522.149498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-33581803522.149498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-139924181.3422896</v>
      </c>
      <c r="L2805" s="444">
        <f t="shared" ca="1" si="134"/>
        <v>-33721727703.491787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-33721727703.491787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-140507198.76454914</v>
      </c>
      <c r="L2806" s="444">
        <f t="shared" ca="1" si="134"/>
        <v>-33862234902.256336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-33862234902.256336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-141092645.42606807</v>
      </c>
      <c r="L2807" s="444">
        <f t="shared" ca="1" si="134"/>
        <v>-34003327547.682404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-34003327547.682404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-141680531.44867668</v>
      </c>
      <c r="L2808" s="444">
        <f t="shared" ca="1" si="134"/>
        <v>-34145008079.131081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-34145008079.131081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-142270866.99637952</v>
      </c>
      <c r="L2809" s="444">
        <f t="shared" ca="1" si="134"/>
        <v>-34287278946.12746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-34287278946.12746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-142863662.27553108</v>
      </c>
      <c r="L2810" s="444">
        <f t="shared" ca="1" si="134"/>
        <v>-34430142608.402992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-34430142608.402992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-143458927.53501245</v>
      </c>
      <c r="L2811" s="444">
        <f t="shared" ca="1" si="134"/>
        <v>-34573601535.938004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-34573601535.938004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-144056673.06640834</v>
      </c>
      <c r="L2812" s="444">
        <f t="shared" ca="1" si="134"/>
        <v>-34717658209.00441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-34717658209.00441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-144656909.20418504</v>
      </c>
      <c r="L2813" s="444">
        <f t="shared" ref="L2813:L3067" ca="1" si="139">I2813-J2813+K2813</f>
        <v>-34862315118.208595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-34862315118.208595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-145259646.32586914</v>
      </c>
      <c r="L2814" s="444">
        <f t="shared" ca="1" si="139"/>
        <v>-35007574764.534462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-35007574764.534462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-145864894.85222691</v>
      </c>
      <c r="L2815" s="444">
        <f t="shared" ca="1" si="139"/>
        <v>-35153439659.386688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-35153439659.386688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-146472665.24744454</v>
      </c>
      <c r="L2816" s="444">
        <f t="shared" ca="1" si="139"/>
        <v>-35299912324.634132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-35299912324.634132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-147082968.01930889</v>
      </c>
      <c r="L2817" s="444">
        <f t="shared" ca="1" si="139"/>
        <v>-35446995292.653442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-35446995292.653442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-147695813.71938935</v>
      </c>
      <c r="L2818" s="444">
        <f t="shared" ca="1" si="139"/>
        <v>-35594691106.372833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-35594691106.372833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-148311212.94322014</v>
      </c>
      <c r="L2819" s="444">
        <f t="shared" ca="1" si="139"/>
        <v>-35743002319.316055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-35743002319.316055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-148929176.33048356</v>
      </c>
      <c r="L2820" s="444">
        <f t="shared" ca="1" si="139"/>
        <v>-35891931495.646538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-35891931495.646538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-149549714.56519389</v>
      </c>
      <c r="L2821" s="444">
        <f t="shared" ca="1" si="139"/>
        <v>-36041481210.211731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-36041481210.211731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-150172838.37588221</v>
      </c>
      <c r="L2822" s="444">
        <f t="shared" ca="1" si="139"/>
        <v>-36191654048.587616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-36191654048.587616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-150798558.53578174</v>
      </c>
      <c r="L2823" s="444">
        <f t="shared" ca="1" si="139"/>
        <v>-36342452607.123398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-36342452607.123398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-151426885.86301416</v>
      </c>
      <c r="L2824" s="444">
        <f t="shared" ca="1" si="139"/>
        <v>-36493879492.986412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-36493879492.986412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-152057831.22077671</v>
      </c>
      <c r="L2825" s="444">
        <f t="shared" ca="1" si="139"/>
        <v>-36645937324.207191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-36645937324.207191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-152691405.51752996</v>
      </c>
      <c r="L2826" s="444">
        <f t="shared" ca="1" si="139"/>
        <v>-36798628729.724724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-36798628729.724724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-153327619.70718634</v>
      </c>
      <c r="L2827" s="444">
        <f t="shared" ca="1" si="139"/>
        <v>-36951956349.431908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-36951956349.431908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-153966484.78929961</v>
      </c>
      <c r="L2828" s="444">
        <f t="shared" ca="1" si="139"/>
        <v>-37105922834.221207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-37105922834.221207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-154608011.80925503</v>
      </c>
      <c r="L2829" s="444">
        <f t="shared" ca="1" si="139"/>
        <v>-37260530846.030464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-37260530846.030464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-155252211.85846028</v>
      </c>
      <c r="L2830" s="444">
        <f t="shared" ca="1" si="139"/>
        <v>-37415783057.888924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-37415783057.888924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-155899096.07453719</v>
      </c>
      <c r="L2831" s="444">
        <f t="shared" ca="1" si="139"/>
        <v>-37571682153.963463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-37571682153.963463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-156548675.64151442</v>
      </c>
      <c r="L2832" s="444">
        <f t="shared" ca="1" si="139"/>
        <v>-37728230829.60498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-37728230829.60498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-157200961.79002076</v>
      </c>
      <c r="L2833" s="444">
        <f t="shared" ca="1" si="139"/>
        <v>-37885431791.395004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-37885431791.395004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-157855965.79747918</v>
      </c>
      <c r="L2834" s="444">
        <f t="shared" ca="1" si="139"/>
        <v>-38043287757.192482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-38043287757.192482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-158513698.98830199</v>
      </c>
      <c r="L2835" s="444">
        <f t="shared" ca="1" si="139"/>
        <v>-38201801456.180786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-38201801456.180786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-159174172.7340866</v>
      </c>
      <c r="L2836" s="444">
        <f t="shared" ca="1" si="139"/>
        <v>-38360975628.914871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-38360975628.914871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-159837398.45381197</v>
      </c>
      <c r="L2837" s="444">
        <f t="shared" ca="1" si="139"/>
        <v>-38520813027.368683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-38520813027.368683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-160503387.61403617</v>
      </c>
      <c r="L2838" s="444">
        <f t="shared" ca="1" si="139"/>
        <v>-38681316414.982719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-38681316414.982719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-161172151.72909465</v>
      </c>
      <c r="L2839" s="444">
        <f t="shared" ca="1" si="139"/>
        <v>-38842488566.711815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-38842488566.711815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-161843702.36129922</v>
      </c>
      <c r="L2840" s="444">
        <f t="shared" ca="1" si="139"/>
        <v>-39004332269.073112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-39004332269.073112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-162518051.12113798</v>
      </c>
      <c r="L2841" s="444">
        <f t="shared" ca="1" si="139"/>
        <v>-39166850320.194252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-39166850320.194252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-163195209.66747606</v>
      </c>
      <c r="L2842" s="444">
        <f t="shared" ca="1" si="139"/>
        <v>-39330045529.861725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-39330045529.861725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-163875189.70775717</v>
      </c>
      <c r="L2843" s="444">
        <f t="shared" ca="1" si="139"/>
        <v>-39493920719.569481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-39493920719.569481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-164558002.99820617</v>
      </c>
      <c r="L2844" s="444">
        <f t="shared" ca="1" si="139"/>
        <v>-39658478722.567688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-39658478722.567688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-165243661.34403202</v>
      </c>
      <c r="L2845" s="444">
        <f t="shared" ca="1" si="139"/>
        <v>-39823722383.91172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-39823722383.91172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-165932176.59963217</v>
      </c>
      <c r="L2846" s="444">
        <f t="shared" ca="1" si="139"/>
        <v>-39989654560.511353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-39989654560.511353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-166623560.66879731</v>
      </c>
      <c r="L2847" s="444">
        <f t="shared" ca="1" si="139"/>
        <v>-40156278121.180153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-40156278121.180153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-167317825.50491729</v>
      </c>
      <c r="L2848" s="444">
        <f t="shared" ca="1" si="139"/>
        <v>-40323595946.685074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-40323595946.685074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-168014983.11118782</v>
      </c>
      <c r="L2849" s="444">
        <f t="shared" ca="1" si="139"/>
        <v>-40491610929.796265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-40491610929.796265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-168715045.54081777</v>
      </c>
      <c r="L2850" s="444">
        <f t="shared" ca="1" si="139"/>
        <v>-40660325975.337082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-40660325975.337082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-169418024.89723784</v>
      </c>
      <c r="L2851" s="444">
        <f t="shared" ca="1" si="139"/>
        <v>-40829744000.234322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-40829744000.234322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-170123933.33430967</v>
      </c>
      <c r="L2852" s="444">
        <f t="shared" ca="1" si="139"/>
        <v>-40999867933.568634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-40999867933.568634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-170832783.05653596</v>
      </c>
      <c r="L2853" s="444">
        <f t="shared" ca="1" si="139"/>
        <v>-41170700716.625168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-41170700716.625168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-171544586.31927153</v>
      </c>
      <c r="L2854" s="444">
        <f t="shared" ca="1" si="139"/>
        <v>-41342245302.944443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-41342245302.944443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-172259355.42893517</v>
      </c>
      <c r="L2855" s="444">
        <f t="shared" ca="1" si="139"/>
        <v>-41514504658.373375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-41514504658.373375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-172977102.74322239</v>
      </c>
      <c r="L2856" s="444">
        <f t="shared" ca="1" si="139"/>
        <v>-41687481761.1166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-41687481761.1166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-173697840.67131916</v>
      </c>
      <c r="L2857" s="444">
        <f t="shared" ca="1" si="139"/>
        <v>-41861179601.787918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-41861179601.787918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-174421581.67411631</v>
      </c>
      <c r="L2858" s="444">
        <f t="shared" ca="1" si="139"/>
        <v>-42035601183.462036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-42035601183.462036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-175148338.26442516</v>
      </c>
      <c r="L2859" s="444">
        <f t="shared" ca="1" si="139"/>
        <v>-42210749521.726463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-42210749521.726463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-175878123.0071936</v>
      </c>
      <c r="L2860" s="444">
        <f t="shared" ca="1" si="139"/>
        <v>-42386627644.733658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-42386627644.733658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-176610948.51972356</v>
      </c>
      <c r="L2861" s="444">
        <f t="shared" ca="1" si="139"/>
        <v>-42563238593.25338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-42563238593.25338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-177346827.47188908</v>
      </c>
      <c r="L2862" s="444">
        <f t="shared" ca="1" si="139"/>
        <v>-42740585420.725266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-42740585420.725266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-178085772.58635527</v>
      </c>
      <c r="L2863" s="444">
        <f t="shared" ca="1" si="139"/>
        <v>-42918671193.311623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-42918671193.311623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-178827796.63879842</v>
      </c>
      <c r="L2864" s="444">
        <f t="shared" ca="1" si="139"/>
        <v>-43097498989.950424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-43097498989.950424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-179572912.45812675</v>
      </c>
      <c r="L2865" s="444">
        <f t="shared" ca="1" si="139"/>
        <v>-43277071902.408554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-43277071902.408554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-180321132.92670232</v>
      </c>
      <c r="L2866" s="444">
        <f t="shared" ca="1" si="139"/>
        <v>-43457393035.335258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-43457393035.335258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-181072470.98056358</v>
      </c>
      <c r="L2867" s="444">
        <f t="shared" ca="1" si="139"/>
        <v>-43638465506.315819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-43638465506.315819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-181826939.60964924</v>
      </c>
      <c r="L2868" s="444">
        <f t="shared" ca="1" si="139"/>
        <v>-43820292445.925468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-43820292445.925468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-182584551.85802278</v>
      </c>
      <c r="L2869" s="444">
        <f t="shared" ca="1" si="139"/>
        <v>-44002876997.783493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-44002876997.783493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-183345320.82409787</v>
      </c>
      <c r="L2870" s="444">
        <f t="shared" ca="1" si="139"/>
        <v>-44186222318.60759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-44186222318.60759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-184109259.66086495</v>
      </c>
      <c r="L2871" s="444">
        <f t="shared" ca="1" si="139"/>
        <v>-44370331578.268456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-44370331578.268456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-184876381.57611856</v>
      </c>
      <c r="L2872" s="444">
        <f t="shared" ca="1" si="139"/>
        <v>-44555207959.844574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-44555207959.844574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-185646699.83268571</v>
      </c>
      <c r="L2873" s="444">
        <f t="shared" ca="1" si="139"/>
        <v>-44740854659.677261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-44740854659.677261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-186420227.74865526</v>
      </c>
      <c r="L2874" s="444">
        <f t="shared" ca="1" si="139"/>
        <v>-44927274887.425919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-44927274887.425919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-187196978.69760799</v>
      </c>
      <c r="L2875" s="444">
        <f t="shared" ca="1" si="139"/>
        <v>-45114471866.123528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-45114471866.123528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-187976966.10884804</v>
      </c>
      <c r="L2876" s="444">
        <f t="shared" ca="1" si="139"/>
        <v>-45302448832.232376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-45302448832.232376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-188760203.46763489</v>
      </c>
      <c r="L2877" s="444">
        <f t="shared" ca="1" si="139"/>
        <v>-45491209035.700012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-45491209035.700012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-189546704.31541672</v>
      </c>
      <c r="L2878" s="444">
        <f t="shared" ca="1" si="139"/>
        <v>-45680755740.015427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-45680755740.015427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-190336482.25006428</v>
      </c>
      <c r="L2879" s="444">
        <f t="shared" ca="1" si="139"/>
        <v>-45871092222.265488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-45871092222.265488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-191129550.92610618</v>
      </c>
      <c r="L2880" s="444">
        <f t="shared" ca="1" si="139"/>
        <v>-46062221773.191597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-46062221773.191597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-191925924.05496499</v>
      </c>
      <c r="L2881" s="444">
        <f t="shared" ca="1" si="139"/>
        <v>-46254147697.246559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-46254147697.246559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-192725615.40519398</v>
      </c>
      <c r="L2882" s="444">
        <f t="shared" ca="1" si="139"/>
        <v>-46446873312.651756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-46446873312.651756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-193528638.80271566</v>
      </c>
      <c r="L2883" s="444">
        <f t="shared" ca="1" si="139"/>
        <v>-46640401951.454475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-46640401951.454475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-194335008.1310603</v>
      </c>
      <c r="L2884" s="444">
        <f t="shared" ca="1" si="139"/>
        <v>-46834736959.585533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-46834736959.585533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-195144737.33160639</v>
      </c>
      <c r="L2885" s="444">
        <f t="shared" ca="1" si="139"/>
        <v>-47029881696.917137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-47029881696.917137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-195957840.40382141</v>
      </c>
      <c r="L2886" s="444">
        <f t="shared" ca="1" si="139"/>
        <v>-47225839537.320961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-47225839537.320961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-196774331.40550399</v>
      </c>
      <c r="L2887" s="444">
        <f t="shared" ca="1" si="139"/>
        <v>-47422613868.726463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-47422613868.726463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-197594224.45302692</v>
      </c>
      <c r="L2888" s="444">
        <f t="shared" ca="1" si="139"/>
        <v>-47620208093.179489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-47620208093.179489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-198417533.72158119</v>
      </c>
      <c r="L2889" s="444">
        <f t="shared" ca="1" si="139"/>
        <v>-47818625626.90107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-47818625626.90107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-199244273.44542113</v>
      </c>
      <c r="L2890" s="444">
        <f t="shared" ca="1" si="139"/>
        <v>-48017869900.346489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-48017869900.346489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-200074457.91811037</v>
      </c>
      <c r="L2891" s="444">
        <f t="shared" ca="1" si="139"/>
        <v>-48217944358.264603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-48217944358.264603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-200908101.49276918</v>
      </c>
      <c r="L2892" s="444">
        <f t="shared" ca="1" si="139"/>
        <v>-48418852459.75737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-48418852459.75737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-201745218.58232236</v>
      </c>
      <c r="L2893" s="444">
        <f t="shared" ca="1" si="139"/>
        <v>-48620597678.339691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-48620597678.339691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-202585823.6597487</v>
      </c>
      <c r="L2894" s="444">
        <f t="shared" ca="1" si="139"/>
        <v>-48823183501.999443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-48823183501.999443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-203429931.258331</v>
      </c>
      <c r="L2895" s="444">
        <f t="shared" ca="1" si="139"/>
        <v>-49026613433.257774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-49026613433.257774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-204277555.97190738</v>
      </c>
      <c r="L2896" s="444">
        <f t="shared" ca="1" si="139"/>
        <v>-49230890989.229683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-49230890989.229683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-205128712.45512366</v>
      </c>
      <c r="L2897" s="444">
        <f t="shared" ca="1" si="139"/>
        <v>-49436019701.684807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-49436019701.684807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-205983415.42368668</v>
      </c>
      <c r="L2898" s="444">
        <f t="shared" ca="1" si="139"/>
        <v>-49642003117.10849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-49642003117.10849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-206841679.65461871</v>
      </c>
      <c r="L2899" s="444">
        <f t="shared" ca="1" si="139"/>
        <v>-49848844796.763107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-49848844796.763107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-207703519.98651296</v>
      </c>
      <c r="L2900" s="444">
        <f t="shared" ca="1" si="139"/>
        <v>-50056548316.749619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-50056548316.749619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-208568951.31979007</v>
      </c>
      <c r="L2901" s="444">
        <f t="shared" ca="1" si="139"/>
        <v>-50265117268.069412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-50265117268.069412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-209437988.61695588</v>
      </c>
      <c r="L2902" s="444">
        <f t="shared" ca="1" si="139"/>
        <v>-50474555256.686371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-50474555256.686371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-210310646.90285987</v>
      </c>
      <c r="L2903" s="444">
        <f t="shared" ca="1" si="139"/>
        <v>-50684865903.589233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-50684865903.589233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-211186941.26495513</v>
      </c>
      <c r="L2904" s="444">
        <f t="shared" ca="1" si="139"/>
        <v>-50896052844.854187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-50896052844.854187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-212066886.85355911</v>
      </c>
      <c r="L2905" s="444">
        <f t="shared" ca="1" si="139"/>
        <v>-51108119731.707748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-51108119731.707748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-212950498.8821156</v>
      </c>
      <c r="L2906" s="444">
        <f t="shared" ca="1" si="139"/>
        <v>-51321070230.589867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-51321070230.589867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-213837792.62745777</v>
      </c>
      <c r="L2907" s="444">
        <f t="shared" ca="1" si="139"/>
        <v>-51534908023.217323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-51534908023.217323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-214728783.43007219</v>
      </c>
      <c r="L2908" s="444">
        <f t="shared" ca="1" si="139"/>
        <v>-51749636806.647392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-51749636806.647392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-215623486.69436413</v>
      </c>
      <c r="L2909" s="444">
        <f t="shared" ca="1" si="139"/>
        <v>-51965260293.341759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-51965260293.341759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-216521917.888924</v>
      </c>
      <c r="L2910" s="444">
        <f t="shared" ca="1" si="139"/>
        <v>-52181782211.230682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-52181782211.230682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-217424092.5467945</v>
      </c>
      <c r="L2911" s="444">
        <f t="shared" ca="1" si="139"/>
        <v>-52399206303.777473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-52399206303.777473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-218330026.26573947</v>
      </c>
      <c r="L2912" s="444">
        <f t="shared" ca="1" si="139"/>
        <v>-52617536330.043213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-52617536330.043213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-219239734.70851338</v>
      </c>
      <c r="L2913" s="444">
        <f t="shared" ca="1" si="139"/>
        <v>-52836776064.751724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-52836776064.751724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-220153233.60313219</v>
      </c>
      <c r="L2914" s="444">
        <f t="shared" ca="1" si="139"/>
        <v>-53056929298.354858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-53056929298.354858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-221070538.74314523</v>
      </c>
      <c r="L2915" s="444">
        <f t="shared" ca="1" si="139"/>
        <v>-53277999837.098007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-53277999837.098007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-221991665.98790836</v>
      </c>
      <c r="L2916" s="444">
        <f t="shared" ca="1" si="139"/>
        <v>-53499991503.085915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-53499991503.085915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-222916631.26285797</v>
      </c>
      <c r="L2917" s="444">
        <f t="shared" ca="1" si="139"/>
        <v>-53722908134.34877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-53722908134.34877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-223845450.55978656</v>
      </c>
      <c r="L2918" s="444">
        <f t="shared" ca="1" si="139"/>
        <v>-53946753584.908554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-53946753584.908554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-224778139.93711898</v>
      </c>
      <c r="L2919" s="444">
        <f t="shared" ca="1" si="139"/>
        <v>-54171531724.845673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-54171531724.845673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-225714715.5201903</v>
      </c>
      <c r="L2920" s="444">
        <f t="shared" ca="1" si="139"/>
        <v>-54397246440.36586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-54397246440.36586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-226655193.50152442</v>
      </c>
      <c r="L2921" s="444">
        <f t="shared" ca="1" si="139"/>
        <v>-54623901633.867386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-54623901633.867386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-227599590.14111412</v>
      </c>
      <c r="L2922" s="444">
        <f t="shared" ca="1" si="139"/>
        <v>-54851501224.008499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-54851501224.008499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-228547921.76670212</v>
      </c>
      <c r="L2923" s="444">
        <f t="shared" ca="1" si="139"/>
        <v>-55080049145.7752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-55080049145.7752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-229500204.77406332</v>
      </c>
      <c r="L2924" s="444">
        <f t="shared" ca="1" si="139"/>
        <v>-55309549350.549263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-55309549350.549263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-230456455.62728858</v>
      </c>
      <c r="L2925" s="444">
        <f t="shared" ca="1" si="139"/>
        <v>-55540005806.176552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-55540005806.176552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-231416690.85906899</v>
      </c>
      <c r="L2926" s="444">
        <f t="shared" ca="1" si="139"/>
        <v>-55771422497.035622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-55771422497.035622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-232380927.07098174</v>
      </c>
      <c r="L2927" s="444">
        <f t="shared" ca="1" si="139"/>
        <v>-56003803424.106606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-56003803424.106606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-233349180.93377751</v>
      </c>
      <c r="L2928" s="444">
        <f t="shared" ca="1" si="139"/>
        <v>-56237152605.040382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-56237152605.040382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-234321469.18766826</v>
      </c>
      <c r="L2929" s="444">
        <f t="shared" ca="1" si="139"/>
        <v>-56471474074.22805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-56471474074.22805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-235297808.64261687</v>
      </c>
      <c r="L2930" s="444">
        <f t="shared" ca="1" si="139"/>
        <v>-56706771882.870667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-56706771882.870667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-236278216.17862776</v>
      </c>
      <c r="L2931" s="444">
        <f t="shared" ca="1" si="139"/>
        <v>-56943050099.049294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-56943050099.049294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-237262708.74603871</v>
      </c>
      <c r="L2932" s="444">
        <f t="shared" ca="1" si="139"/>
        <v>-57180312807.795334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-57180312807.795334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-238251303.36581391</v>
      </c>
      <c r="L2933" s="444">
        <f t="shared" ca="1" si="139"/>
        <v>-57418564111.161148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-57418564111.161148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-239244017.12983811</v>
      </c>
      <c r="L2934" s="444">
        <f t="shared" ca="1" si="139"/>
        <v>-57657808128.290985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-57657808128.290985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-240240867.20121247</v>
      </c>
      <c r="L2935" s="444">
        <f t="shared" ca="1" si="139"/>
        <v>-57898048995.492195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-57898048995.492195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-241241870.81455082</v>
      </c>
      <c r="L2936" s="444">
        <f t="shared" ca="1" si="139"/>
        <v>-58139290866.306747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-58139290866.306747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-242247045.27627811</v>
      </c>
      <c r="L2937" s="444">
        <f t="shared" ca="1" si="139"/>
        <v>-58381537911.583023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-58381537911.583023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-243256407.96492928</v>
      </c>
      <c r="L2938" s="444">
        <f t="shared" ca="1" si="139"/>
        <v>-58624794319.547951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-58624794319.547951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-244269976.33144978</v>
      </c>
      <c r="L2939" s="444">
        <f t="shared" ca="1" si="139"/>
        <v>-58869064295.879402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-58869064295.879402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-245287767.89949751</v>
      </c>
      <c r="L2940" s="444">
        <f t="shared" ca="1" si="139"/>
        <v>-59114352063.7789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-59114352063.7789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-246309800.2657454</v>
      </c>
      <c r="L2941" s="444">
        <f t="shared" ca="1" si="139"/>
        <v>-59360661864.044647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-59360661864.044647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-247336091.10018602</v>
      </c>
      <c r="L2942" s="444">
        <f t="shared" ca="1" si="139"/>
        <v>-59607997955.144836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-59607997955.144836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-248366658.14643678</v>
      </c>
      <c r="L2943" s="444">
        <f t="shared" ca="1" si="139"/>
        <v>-59856364613.291275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-59856364613.291275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-249401519.22204694</v>
      </c>
      <c r="L2944" s="444">
        <f t="shared" ca="1" si="139"/>
        <v>-60105766132.513321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-60105766132.513321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-250440692.21880546</v>
      </c>
      <c r="L2945" s="444">
        <f t="shared" ca="1" si="139"/>
        <v>-60356206824.732124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-60356206824.732124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-251484195.1030505</v>
      </c>
      <c r="L2946" s="444">
        <f t="shared" ca="1" si="139"/>
        <v>-60607691019.835175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-60607691019.835175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-252532045.91597986</v>
      </c>
      <c r="L2947" s="444">
        <f t="shared" ca="1" si="139"/>
        <v>-60860223065.751152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-60860223065.751152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-253584262.77396312</v>
      </c>
      <c r="L2948" s="444">
        <f t="shared" ca="1" si="139"/>
        <v>-61113807328.525116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-61113807328.525116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-254640863.86885467</v>
      </c>
      <c r="L2949" s="444">
        <f t="shared" ca="1" si="139"/>
        <v>-61368448192.393974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-61368448192.393974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-255701867.46830821</v>
      </c>
      <c r="L2950" s="444">
        <f t="shared" ca="1" si="139"/>
        <v>-61624150059.862282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-61624150059.862282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-256767291.91609284</v>
      </c>
      <c r="L2951" s="444">
        <f t="shared" ca="1" si="139"/>
        <v>-61880917351.778374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-61880917351.778374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-257837155.63240984</v>
      </c>
      <c r="L2952" s="444">
        <f t="shared" ca="1" si="139"/>
        <v>-62138754507.410782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-62138754507.410782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-258911477.11421159</v>
      </c>
      <c r="L2953" s="444">
        <f t="shared" ca="1" si="139"/>
        <v>-62397665984.524994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-62397665984.524994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-259990274.93552077</v>
      </c>
      <c r="L2954" s="444">
        <f t="shared" ca="1" si="139"/>
        <v>-62657656259.460518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-62657656259.460518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-261073567.74775216</v>
      </c>
      <c r="L2955" s="444">
        <f t="shared" ca="1" si="139"/>
        <v>-62918729827.208267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-62918729827.208267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-262161374.28003445</v>
      </c>
      <c r="L2956" s="444">
        <f t="shared" ca="1" si="139"/>
        <v>-63180891201.488304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-63180891201.488304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-263253713.33953455</v>
      </c>
      <c r="L2957" s="444">
        <f t="shared" ca="1" si="139"/>
        <v>-63444144914.827835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-63444144914.827835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-264350603.81178263</v>
      </c>
      <c r="L2958" s="444">
        <f t="shared" ca="1" si="139"/>
        <v>-63708495518.639618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-63708495518.639618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-265452064.6609984</v>
      </c>
      <c r="L2959" s="444">
        <f t="shared" ca="1" si="139"/>
        <v>-63973947583.300613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-63973947583.300613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-266558114.93041921</v>
      </c>
      <c r="L2960" s="444">
        <f t="shared" ca="1" si="139"/>
        <v>-64240505698.231033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-64240505698.231033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-267668773.74262929</v>
      </c>
      <c r="L2961" s="444">
        <f t="shared" ca="1" si="139"/>
        <v>-64508174471.973663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-64508174471.973663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-268784060.29989028</v>
      </c>
      <c r="L2962" s="444">
        <f t="shared" ca="1" si="139"/>
        <v>-64776958532.273552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-64776958532.273552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-269903993.88447315</v>
      </c>
      <c r="L2963" s="444">
        <f t="shared" ca="1" si="139"/>
        <v>-65046862526.158028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-65046862526.158028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-271028593.8589918</v>
      </c>
      <c r="L2964" s="444">
        <f t="shared" ca="1" si="139"/>
        <v>-65317891120.017021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-65317891120.017021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-272157879.66673756</v>
      </c>
      <c r="L2965" s="444">
        <f t="shared" ca="1" si="139"/>
        <v>-65590048999.683762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-65590048999.683762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-273291870.83201563</v>
      </c>
      <c r="L2966" s="444">
        <f t="shared" ca="1" si="139"/>
        <v>-65863340870.515778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-65863340870.515778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-274430586.96048236</v>
      </c>
      <c r="L2967" s="444">
        <f t="shared" ca="1" si="139"/>
        <v>-66137771457.476257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-66137771457.476257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-275574047.73948443</v>
      </c>
      <c r="L2968" s="444">
        <f t="shared" ca="1" si="139"/>
        <v>-66413345505.215744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-66413345505.215744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-276722272.93839896</v>
      </c>
      <c r="L2969" s="444">
        <f t="shared" ca="1" si="139"/>
        <v>-66690067778.154144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-66690067778.154144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-277875282.4089756</v>
      </c>
      <c r="L2970" s="444">
        <f t="shared" ca="1" si="139"/>
        <v>-66967943060.563118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-66967943060.563118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-279033096.08567965</v>
      </c>
      <c r="L2971" s="444">
        <f t="shared" ca="1" si="139"/>
        <v>-67246976156.648796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-67246976156.648796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-280195733.98603666</v>
      </c>
      <c r="L2972" s="444">
        <f t="shared" ca="1" si="139"/>
        <v>-67527171890.634834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-67527171890.634834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-281363216.21097851</v>
      </c>
      <c r="L2973" s="444">
        <f t="shared" ca="1" si="139"/>
        <v>-67808535106.84581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-67808535106.84581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-282535562.94519085</v>
      </c>
      <c r="L2974" s="444">
        <f t="shared" ca="1" si="139"/>
        <v>-68091070669.791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-68091070669.791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-283712794.45746249</v>
      </c>
      <c r="L2975" s="444">
        <f t="shared" ca="1" si="139"/>
        <v>-68374783464.248466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-68374783464.248466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-284894931.1010353</v>
      </c>
      <c r="L2976" s="444">
        <f t="shared" ca="1" si="139"/>
        <v>-68659678395.349503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-68659678395.349503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-286081993.31395626</v>
      </c>
      <c r="L2977" s="444">
        <f t="shared" ca="1" si="139"/>
        <v>-68945760388.663452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-68945760388.663452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-287274001.61943102</v>
      </c>
      <c r="L2978" s="444">
        <f t="shared" ca="1" si="139"/>
        <v>-69233034390.282883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-69233034390.282883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-288470976.62617868</v>
      </c>
      <c r="L2979" s="444">
        <f t="shared" ca="1" si="139"/>
        <v>-69521505366.909058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-69521505366.909058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-289672939.02878773</v>
      </c>
      <c r="L2980" s="444">
        <f t="shared" ca="1" si="139"/>
        <v>-69811178305.937851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-69811178305.937851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-290879909.60807437</v>
      </c>
      <c r="L2981" s="444">
        <f t="shared" ca="1" si="139"/>
        <v>-70102058215.545929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-70102058215.545929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-292091909.23144138</v>
      </c>
      <c r="L2982" s="444">
        <f t="shared" ca="1" si="139"/>
        <v>-70394150124.777374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-70394150124.777374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-293308958.85323906</v>
      </c>
      <c r="L2983" s="444">
        <f t="shared" ca="1" si="139"/>
        <v>-70687459083.630615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-70687459083.630615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-294531079.51512754</v>
      </c>
      <c r="L2984" s="444">
        <f t="shared" ca="1" si="139"/>
        <v>-70981990163.145737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-70981990163.145737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-295758292.34644055</v>
      </c>
      <c r="L2985" s="444">
        <f t="shared" ca="1" si="139"/>
        <v>-71277748455.492172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-71277748455.492172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-296990618.5645507</v>
      </c>
      <c r="L2986" s="444">
        <f t="shared" ca="1" si="139"/>
        <v>-71574739074.056717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-71574739074.056717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-298228079.4752363</v>
      </c>
      <c r="L2987" s="444">
        <f t="shared" ca="1" si="139"/>
        <v>-71872967153.531952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-71872967153.531952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-299470696.47304982</v>
      </c>
      <c r="L2988" s="444">
        <f t="shared" ca="1" si="139"/>
        <v>-72172437850.005005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-72172437850.005005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-300718491.04168749</v>
      </c>
      <c r="L2989" s="444">
        <f t="shared" ca="1" si="139"/>
        <v>-72473156341.046692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-72473156341.046692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-301971484.75436121</v>
      </c>
      <c r="L2990" s="444">
        <f t="shared" ca="1" si="139"/>
        <v>-72775127825.801056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-72775127825.801056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-303229699.27417105</v>
      </c>
      <c r="L2991" s="444">
        <f t="shared" ca="1" si="139"/>
        <v>-73078357525.075226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-73078357525.075226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-304493156.35448009</v>
      </c>
      <c r="L2992" s="444">
        <f t="shared" ca="1" si="139"/>
        <v>-73382850681.429703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-73382850681.429703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-305761877.83929044</v>
      </c>
      <c r="L2993" s="444">
        <f t="shared" ca="1" si="139"/>
        <v>-73688612559.268997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-73688612559.268997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-307035885.66362083</v>
      </c>
      <c r="L2994" s="444">
        <f t="shared" ca="1" si="139"/>
        <v>-73995648444.932617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-73995648444.932617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-308315201.85388589</v>
      </c>
      <c r="L2995" s="444">
        <f t="shared" ca="1" si="139"/>
        <v>-74303963646.786499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-74303963646.786499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-309599848.5282771</v>
      </c>
      <c r="L2996" s="444">
        <f t="shared" ca="1" si="139"/>
        <v>-74613563495.314774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-74613563495.314774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-310889847.89714491</v>
      </c>
      <c r="L2997" s="444">
        <f t="shared" ca="1" si="139"/>
        <v>-74924453343.211914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-74924453343.211914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-312185222.26338297</v>
      </c>
      <c r="L2998" s="444">
        <f t="shared" ca="1" si="139"/>
        <v>-75236638565.475296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-75236638565.475296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-313485994.02281374</v>
      </c>
      <c r="L2999" s="444">
        <f t="shared" ca="1" si="139"/>
        <v>-75550124559.498108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-75550124559.498108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-314792185.66457546</v>
      </c>
      <c r="L3000" s="444">
        <f t="shared" ca="1" si="139"/>
        <v>-75864916745.162689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-75864916745.162689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-316103819.7715112</v>
      </c>
      <c r="L3001" s="444">
        <f t="shared" ca="1" si="139"/>
        <v>-76181020564.934204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-76181020564.934204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-317420919.02055919</v>
      </c>
      <c r="L3002" s="444">
        <f t="shared" ca="1" si="139"/>
        <v>-76498441483.954758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-76498441483.954758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-318743506.18314481</v>
      </c>
      <c r="L3003" s="444">
        <f t="shared" ca="1" si="139"/>
        <v>-76817184990.137909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-76817184990.137909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-320071604.12557459</v>
      </c>
      <c r="L3004" s="444">
        <f t="shared" ca="1" si="139"/>
        <v>-77137256594.263489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-77137256594.263489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-321405235.8094312</v>
      </c>
      <c r="L3005" s="444">
        <f t="shared" ca="1" si="139"/>
        <v>-77458661830.072922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-77458661830.072922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-322744424.29197049</v>
      </c>
      <c r="L3006" s="444">
        <f t="shared" ca="1" si="139"/>
        <v>-77781406254.364899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-77781406254.364899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-324089192.72652042</v>
      </c>
      <c r="L3007" s="444">
        <f t="shared" ca="1" si="139"/>
        <v>-78105495447.091415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-78105495447.091415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-325439564.36288089</v>
      </c>
      <c r="L3008" s="444">
        <f t="shared" ca="1" si="139"/>
        <v>-78430935011.4543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-78430935011.4543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-326795562.54772627</v>
      </c>
      <c r="L3009" s="444">
        <f t="shared" ca="1" si="139"/>
        <v>-78757730574.002029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-78757730574.002029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-328157210.72500843</v>
      </c>
      <c r="L3010" s="444">
        <f t="shared" ca="1" si="139"/>
        <v>-79085887784.727036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-79085887784.727036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-329524532.43636262</v>
      </c>
      <c r="L3011" s="444">
        <f t="shared" ca="1" si="139"/>
        <v>-79415412317.163391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-79415412317.163391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-330897551.32151413</v>
      </c>
      <c r="L3012" s="444">
        <f t="shared" ca="1" si="139"/>
        <v>-79746309868.484909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-79746309868.484909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-332276291.11868709</v>
      </c>
      <c r="L3013" s="444">
        <f t="shared" ca="1" si="139"/>
        <v>-80078586159.603592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-80078586159.603592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-333660775.66501498</v>
      </c>
      <c r="L3014" s="444">
        <f t="shared" ca="1" si="139"/>
        <v>-80412246935.2686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-80412246935.2686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-335051028.89695251</v>
      </c>
      <c r="L3015" s="444">
        <f t="shared" ca="1" si="139"/>
        <v>-80747297964.165558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-80747297964.165558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-336447074.85068983</v>
      </c>
      <c r="L3016" s="444">
        <f t="shared" ca="1" si="139"/>
        <v>-81083745039.016251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-81083745039.016251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-337848937.66256773</v>
      </c>
      <c r="L3017" s="444">
        <f t="shared" ca="1" si="139"/>
        <v>-81421593976.678818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-81421593976.678818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-339256641.56949508</v>
      </c>
      <c r="L3018" s="444">
        <f t="shared" ca="1" si="139"/>
        <v>-81760850618.248306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-81760850618.248306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-340670210.90936792</v>
      </c>
      <c r="L3019" s="444">
        <f t="shared" ca="1" si="139"/>
        <v>-82101520829.157669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-82101520829.157669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-342089670.1214903</v>
      </c>
      <c r="L3020" s="444">
        <f t="shared" ca="1" si="139"/>
        <v>-82443610499.27916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-82443610499.27916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-343515043.74699652</v>
      </c>
      <c r="L3021" s="444">
        <f t="shared" ca="1" si="139"/>
        <v>-82787125543.026154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-82787125543.026154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-344946356.42927563</v>
      </c>
      <c r="L3022" s="444">
        <f t="shared" ca="1" si="139"/>
        <v>-83132071899.455429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-83132071899.455429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-346383632.9143976</v>
      </c>
      <c r="L3023" s="444">
        <f t="shared" ca="1" si="139"/>
        <v>-83478455532.369827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-83478455532.369827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-347826898.05154097</v>
      </c>
      <c r="L3024" s="444">
        <f t="shared" ca="1" si="139"/>
        <v>-83826282430.421371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-83826282430.421371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-349276176.7934224</v>
      </c>
      <c r="L3025" s="444">
        <f t="shared" ca="1" si="139"/>
        <v>-84175558607.214798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-84175558607.214798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-350731494.19672835</v>
      </c>
      <c r="L3026" s="444">
        <f t="shared" ca="1" si="139"/>
        <v>-84526290101.41153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-84526290101.41153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-352192875.42254806</v>
      </c>
      <c r="L3027" s="444">
        <f t="shared" ca="1" si="139"/>
        <v>-84878482976.834076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-84878482976.834076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-353660345.73680866</v>
      </c>
      <c r="L3028" s="444">
        <f t="shared" ca="1" si="139"/>
        <v>-85232143322.570877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-85232143322.570877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-355133930.51071197</v>
      </c>
      <c r="L3029" s="444">
        <f t="shared" ca="1" si="139"/>
        <v>-85587277253.081589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-85587277253.081589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-356613655.22117329</v>
      </c>
      <c r="L3030" s="444">
        <f t="shared" ca="1" si="139"/>
        <v>-85943890908.302765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-85943890908.302765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-358099545.45126152</v>
      </c>
      <c r="L3031" s="444">
        <f t="shared" ca="1" si="139"/>
        <v>-86301990453.754028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-86301990453.754028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-359591626.89064181</v>
      </c>
      <c r="L3032" s="444">
        <f t="shared" ca="1" si="139"/>
        <v>-86661582080.644669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-86661582080.644669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-361089925.33601946</v>
      </c>
      <c r="L3033" s="444">
        <f t="shared" ca="1" si="139"/>
        <v>-87022672005.980682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-87022672005.980682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-362594466.6915862</v>
      </c>
      <c r="L3034" s="444">
        <f t="shared" ca="1" si="139"/>
        <v>-87385266472.672272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-87385266472.672272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-364105276.96946782</v>
      </c>
      <c r="L3035" s="444">
        <f t="shared" ca="1" si="139"/>
        <v>-87749371749.641739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-87749371749.641739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-365622382.29017389</v>
      </c>
      <c r="L3036" s="444">
        <f t="shared" ca="1" si="139"/>
        <v>-88114994131.931915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-88114994131.931915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-367145808.88304967</v>
      </c>
      <c r="L3037" s="444">
        <f t="shared" ca="1" si="139"/>
        <v>-88482139940.814972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-88482139940.814972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-368675583.08672905</v>
      </c>
      <c r="L3038" s="444">
        <f t="shared" ca="1" si="139"/>
        <v>-88850815523.901703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-88850815523.901703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-370211731.34959042</v>
      </c>
      <c r="L3039" s="444">
        <f t="shared" ca="1" si="139"/>
        <v>-89221027255.251297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-89221027255.251297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-371754280.23021376</v>
      </c>
      <c r="L3040" s="444">
        <f t="shared" ca="1" si="139"/>
        <v>-89592781535.481506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-89592781535.481506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-373303256.39783961</v>
      </c>
      <c r="L3041" s="444">
        <f t="shared" ca="1" si="139"/>
        <v>-89966084791.879349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-89966084791.879349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-374858686.63283062</v>
      </c>
      <c r="L3042" s="444">
        <f t="shared" ca="1" si="139"/>
        <v>-90340943478.512177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-90340943478.512177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-376420597.82713407</v>
      </c>
      <c r="L3043" s="444">
        <f t="shared" ca="1" si="139"/>
        <v>-90717364076.33931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-90717364076.33931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-377989016.98474711</v>
      </c>
      <c r="L3044" s="444">
        <f t="shared" ca="1" si="139"/>
        <v>-91095353093.324051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-91095353093.324051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-379563971.22218353</v>
      </c>
      <c r="L3045" s="444">
        <f t="shared" ca="1" si="139"/>
        <v>-91474917064.546234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-91474917064.546234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-381145487.76894265</v>
      </c>
      <c r="L3046" s="444">
        <f t="shared" ca="1" si="139"/>
        <v>-91856062552.31517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-91856062552.31517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-382733593.96797985</v>
      </c>
      <c r="L3047" s="444">
        <f t="shared" ca="1" si="139"/>
        <v>-92238796146.283157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-92238796146.283157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-384328317.27617979</v>
      </c>
      <c r="L3048" s="444">
        <f t="shared" ca="1" si="139"/>
        <v>-92623124463.559341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-92623124463.559341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-385929685.26483059</v>
      </c>
      <c r="L3049" s="444">
        <f t="shared" ca="1" si="139"/>
        <v>-93009054148.824173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-93009054148.824173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-387537725.62010074</v>
      </c>
      <c r="L3050" s="444">
        <f t="shared" ca="1" si="139"/>
        <v>-93396591874.444275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-93396591874.444275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-389152466.14351779</v>
      </c>
      <c r="L3051" s="444">
        <f t="shared" ca="1" si="139"/>
        <v>-93785744340.587799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-93785744340.587799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-390773934.75244915</v>
      </c>
      <c r="L3052" s="444">
        <f t="shared" ca="1" si="139"/>
        <v>-94176518275.340256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-94176518275.340256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-392402159.48058438</v>
      </c>
      <c r="L3053" s="444">
        <f t="shared" ca="1" si="139"/>
        <v>-94568920434.820847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-94568920434.820847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-394037168.4784202</v>
      </c>
      <c r="L3054" s="444">
        <f t="shared" ca="1" si="139"/>
        <v>-94962957603.299271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-94962957603.299271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-395678990.01374698</v>
      </c>
      <c r="L3055" s="444">
        <f t="shared" ca="1" si="139"/>
        <v>-95358636593.313019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-95358636593.313019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-397327652.47213757</v>
      </c>
      <c r="L3056" s="444">
        <f t="shared" ca="1" si="139"/>
        <v>-95755964245.785156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-95755964245.785156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-398983184.35743815</v>
      </c>
      <c r="L3057" s="444">
        <f t="shared" ca="1" si="139"/>
        <v>-96154947430.142593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-96154947430.142593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-400645614.29226083</v>
      </c>
      <c r="L3058" s="444">
        <f t="shared" ca="1" si="139"/>
        <v>-96555593044.43486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-96555593044.43486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-402314971.01847857</v>
      </c>
      <c r="L3059" s="444">
        <f t="shared" ca="1" si="139"/>
        <v>-96957908015.453339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-96957908015.453339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-403991283.39772224</v>
      </c>
      <c r="L3060" s="444">
        <f t="shared" ca="1" si="139"/>
        <v>-97361899298.851059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-97361899298.851059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-405674580.41187942</v>
      </c>
      <c r="L3061" s="444">
        <f t="shared" ca="1" si="139"/>
        <v>-97767573879.262939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-97767573879.262939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-407364891.16359556</v>
      </c>
      <c r="L3062" s="444">
        <f t="shared" ca="1" si="139"/>
        <v>-98174938770.426529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-98174938770.426529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-409062244.87677717</v>
      </c>
      <c r="L3063" s="444">
        <f t="shared" ca="1" si="139"/>
        <v>-98584001015.303299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-98584001015.303299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-410766670.89709705</v>
      </c>
      <c r="L3064" s="444">
        <f t="shared" ca="1" si="139"/>
        <v>-98994767686.200394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-98994767686.200394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-412478198.69250166</v>
      </c>
      <c r="L3065" s="444">
        <f t="shared" ca="1" si="139"/>
        <v>-99407245884.892899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-99407245884.892899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-414196857.85372043</v>
      </c>
      <c r="L3066" s="444">
        <f t="shared" ca="1" si="139"/>
        <v>-99821442742.746613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-99821442742.746613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-415922678.09477752</v>
      </c>
      <c r="L3067" s="444">
        <f t="shared" ca="1" si="139"/>
        <v>-100237365420.84138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-100237365420.84138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-417655689.25350577</v>
      </c>
      <c r="L3068" s="444">
        <f t="shared" ref="L3068:L3322" ca="1" si="144">I3068-J3068+K3068</f>
        <v>-100655021110.09489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-100655021110.09489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-419395921.29206204</v>
      </c>
      <c r="L3069" s="444">
        <f t="shared" ca="1" si="144"/>
        <v>-101074417031.38696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-101074417031.38696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-421143404.29744565</v>
      </c>
      <c r="L3070" s="444">
        <f t="shared" ca="1" si="144"/>
        <v>-101495560435.6844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-101495560435.6844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-422898168.48201835</v>
      </c>
      <c r="L3071" s="444">
        <f t="shared" ca="1" si="144"/>
        <v>-101918458604.16643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-101918458604.16643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-424660244.18402678</v>
      </c>
      <c r="L3072" s="444">
        <f t="shared" ca="1" si="144"/>
        <v>-102343118848.35045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-102343118848.35045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-426429661.86812687</v>
      </c>
      <c r="L3073" s="444">
        <f t="shared" ca="1" si="144"/>
        <v>-102769548510.21858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-102769548510.21858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-428206452.12591076</v>
      </c>
      <c r="L3074" s="444">
        <f t="shared" ca="1" si="144"/>
        <v>-103197754962.3445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-103197754962.3445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-429990645.67643541</v>
      </c>
      <c r="L3075" s="444">
        <f t="shared" ca="1" si="144"/>
        <v>-103627745608.02094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-103627745608.02094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-431782273.36675388</v>
      </c>
      <c r="L3076" s="444">
        <f t="shared" ca="1" si="144"/>
        <v>-104059527881.3877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-104059527881.3877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-433581366.17244869</v>
      </c>
      <c r="L3077" s="444">
        <f t="shared" ca="1" si="144"/>
        <v>-104493109247.56015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-104493109247.56015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-435387955.19816726</v>
      </c>
      <c r="L3078" s="444">
        <f t="shared" ca="1" si="144"/>
        <v>-104928497202.75832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-104928497202.75832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-437202071.67815965</v>
      </c>
      <c r="L3079" s="444">
        <f t="shared" ca="1" si="144"/>
        <v>-105365699274.43648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-105365699274.43648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-439023746.97681862</v>
      </c>
      <c r="L3080" s="444">
        <f t="shared" ca="1" si="144"/>
        <v>-105804723021.4133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-105804723021.4133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-440853012.58922207</v>
      </c>
      <c r="L3081" s="444">
        <f t="shared" ca="1" si="144"/>
        <v>-106245576034.00252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-106245576034.00252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-442689900.14167714</v>
      </c>
      <c r="L3082" s="444">
        <f t="shared" ca="1" si="144"/>
        <v>-106688265934.1442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-106688265934.1442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-444534441.39226747</v>
      </c>
      <c r="L3083" s="444">
        <f t="shared" ca="1" si="144"/>
        <v>-107132800375.53647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-107132800375.53647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-446386668.23140186</v>
      </c>
      <c r="L3084" s="444">
        <f t="shared" ca="1" si="144"/>
        <v>-107579187043.76787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-107579187043.76787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-448246612.68236607</v>
      </c>
      <c r="L3085" s="444">
        <f t="shared" ca="1" si="144"/>
        <v>-108027433656.45024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-108027433656.45024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-450114306.90187603</v>
      </c>
      <c r="L3086" s="444">
        <f t="shared" ca="1" si="144"/>
        <v>-108477547963.35211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-108477547963.35211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-451989783.18063372</v>
      </c>
      <c r="L3087" s="444">
        <f t="shared" ca="1" si="144"/>
        <v>-108929537746.53275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-108929537746.53275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-453873073.94388646</v>
      </c>
      <c r="L3088" s="444">
        <f t="shared" ca="1" si="144"/>
        <v>-109383410820.47664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-109383410820.47664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-455764211.75198591</v>
      </c>
      <c r="L3089" s="444">
        <f t="shared" ca="1" si="144"/>
        <v>-109839175032.22862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-109839175032.22862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-457663229.30095261</v>
      </c>
      <c r="L3090" s="444">
        <f t="shared" ca="1" si="144"/>
        <v>-110296838261.52957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-110296838261.52957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-459570159.42303985</v>
      </c>
      <c r="L3091" s="444">
        <f t="shared" ca="1" si="144"/>
        <v>-110756408420.95261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-110756408420.95261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-461485035.08730251</v>
      </c>
      <c r="L3092" s="444">
        <f t="shared" ca="1" si="144"/>
        <v>-111217893456.0399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-111217893456.0399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-463407889.40016627</v>
      </c>
      <c r="L3093" s="444">
        <f t="shared" ca="1" si="144"/>
        <v>-111681301345.44006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-111681301345.44006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-465338755.60600024</v>
      </c>
      <c r="L3094" s="444">
        <f t="shared" ca="1" si="144"/>
        <v>-112146640101.04607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-112146640101.04607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-467277667.08769184</v>
      </c>
      <c r="L3095" s="444">
        <f t="shared" ca="1" si="144"/>
        <v>-112613917768.13376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-112613917768.13376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-469224657.36722398</v>
      </c>
      <c r="L3096" s="444">
        <f t="shared" ca="1" si="144"/>
        <v>-113083142425.50098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-113083142425.50098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-471179760.1062541</v>
      </c>
      <c r="L3097" s="444">
        <f t="shared" ca="1" si="144"/>
        <v>-113554322185.60722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-113554322185.60722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-473143009.10669678</v>
      </c>
      <c r="L3098" s="444">
        <f t="shared" ca="1" si="144"/>
        <v>-114027465194.71391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-114027465194.71391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-475114438.31130797</v>
      </c>
      <c r="L3099" s="444">
        <f t="shared" ca="1" si="144"/>
        <v>-114502579633.02522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-114502579633.02522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-477094081.80427176</v>
      </c>
      <c r="L3100" s="444">
        <f t="shared" ca="1" si="144"/>
        <v>-114979673714.8295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-114979673714.8295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-479081973.81178957</v>
      </c>
      <c r="L3101" s="444">
        <f t="shared" ca="1" si="144"/>
        <v>-115458755688.64128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-115458755688.64128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-481078148.702672</v>
      </c>
      <c r="L3102" s="444">
        <f t="shared" ca="1" si="144"/>
        <v>-115939833837.34395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-115939833837.34395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-483082640.98893315</v>
      </c>
      <c r="L3103" s="444">
        <f t="shared" ca="1" si="144"/>
        <v>-116422916478.33289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-116422916478.33289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-485095485.32638699</v>
      </c>
      <c r="L3104" s="444">
        <f t="shared" ca="1" si="144"/>
        <v>-116908011963.65927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-116908011963.65927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-487116716.51524693</v>
      </c>
      <c r="L3105" s="444">
        <f t="shared" ca="1" si="144"/>
        <v>-117395128680.17451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-117395128680.17451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-489146369.50072718</v>
      </c>
      <c r="L3106" s="444">
        <f t="shared" ca="1" si="144"/>
        <v>-117884275049.67525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-117884275049.67525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-491184479.3736468</v>
      </c>
      <c r="L3107" s="444">
        <f t="shared" ca="1" si="144"/>
        <v>-118375459529.04889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-118375459529.04889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-493231081.37103701</v>
      </c>
      <c r="L3108" s="444">
        <f t="shared" ca="1" si="144"/>
        <v>-118868690610.41992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-118868690610.41992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-495286210.87674969</v>
      </c>
      <c r="L3109" s="444">
        <f t="shared" ca="1" si="144"/>
        <v>-119363976821.29668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-119363976821.29668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-497349903.42206949</v>
      </c>
      <c r="L3110" s="444">
        <f t="shared" ca="1" si="144"/>
        <v>-119861326724.71875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-119861326724.71875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-499422194.68632811</v>
      </c>
      <c r="L3111" s="444">
        <f t="shared" ca="1" si="144"/>
        <v>-120360748919.40508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-120360748919.40508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-501503120.49752122</v>
      </c>
      <c r="L3112" s="444">
        <f t="shared" ca="1" si="144"/>
        <v>-120862252039.9026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-120862252039.9026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-503592716.83292753</v>
      </c>
      <c r="L3113" s="444">
        <f t="shared" ca="1" si="144"/>
        <v>-121365844756.73553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-121365844756.73553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-505691019.81973141</v>
      </c>
      <c r="L3114" s="444">
        <f t="shared" ca="1" si="144"/>
        <v>-121871535776.55527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-121871535776.55527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-507798065.7356469</v>
      </c>
      <c r="L3115" s="444">
        <f t="shared" ca="1" si="144"/>
        <v>-122379333842.29091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-122379333842.29091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-509913891.00954545</v>
      </c>
      <c r="L3116" s="444">
        <f t="shared" ca="1" si="144"/>
        <v>-122889247733.30046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-122889247733.30046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-512038532.22208524</v>
      </c>
      <c r="L3117" s="444">
        <f t="shared" ca="1" si="144"/>
        <v>-123401286265.52255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-123401286265.52255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-514172026.10634398</v>
      </c>
      <c r="L3118" s="444">
        <f t="shared" ca="1" si="144"/>
        <v>-123915458291.62889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-123915458291.62889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-516314409.54845369</v>
      </c>
      <c r="L3119" s="444">
        <f t="shared" ca="1" si="144"/>
        <v>-124431772701.17734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-124431772701.17734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-518465719.58823884</v>
      </c>
      <c r="L3120" s="444">
        <f t="shared" ca="1" si="144"/>
        <v>-124950238420.76558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-124950238420.76558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-520625993.41985655</v>
      </c>
      <c r="L3121" s="444">
        <f t="shared" ca="1" si="144"/>
        <v>-125470864414.18544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-125470864414.18544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-522795268.39243925</v>
      </c>
      <c r="L3122" s="444">
        <f t="shared" ca="1" si="144"/>
        <v>-125993659682.57788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-125993659682.57788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-524973582.01074117</v>
      </c>
      <c r="L3123" s="444">
        <f t="shared" ca="1" si="144"/>
        <v>-126518633264.58862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-126518633264.58862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-527160971.93578595</v>
      </c>
      <c r="L3124" s="444">
        <f t="shared" ca="1" si="144"/>
        <v>-127045794236.52441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-127045794236.52441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-529357475.9855184</v>
      </c>
      <c r="L3125" s="444">
        <f t="shared" ca="1" si="144"/>
        <v>-127575151712.50993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-127575151712.50993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-531563132.13545811</v>
      </c>
      <c r="L3126" s="444">
        <f t="shared" ca="1" si="144"/>
        <v>-128106714844.64539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-128106714844.64539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-533777978.51935577</v>
      </c>
      <c r="L3127" s="444">
        <f t="shared" ca="1" si="144"/>
        <v>-128640492823.16473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-128640492823.16473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-536002053.42985302</v>
      </c>
      <c r="L3128" s="444">
        <f t="shared" ca="1" si="144"/>
        <v>-129176494876.59459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-129176494876.59459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-538235395.31914413</v>
      </c>
      <c r="L3129" s="444">
        <f t="shared" ca="1" si="144"/>
        <v>-129714730271.91373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-129714730271.91373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-540478042.79964042</v>
      </c>
      <c r="L3130" s="444">
        <f t="shared" ca="1" si="144"/>
        <v>-130255208314.71336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-130255208314.71336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-542730034.6446389</v>
      </c>
      <c r="L3131" s="444">
        <f t="shared" ca="1" si="144"/>
        <v>-130797938349.358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-130797938349.358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-544991409.78899157</v>
      </c>
      <c r="L3132" s="444">
        <f t="shared" ca="1" si="144"/>
        <v>-131342929759.14699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-131342929759.14699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-547262207.32977915</v>
      </c>
      <c r="L3133" s="444">
        <f t="shared" ca="1" si="144"/>
        <v>-131890191966.47676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-131890191966.47676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-549542466.52698648</v>
      </c>
      <c r="L3134" s="444">
        <f t="shared" ca="1" si="144"/>
        <v>-132439734433.00375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-132439734433.00375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-551832226.80418229</v>
      </c>
      <c r="L3135" s="444">
        <f t="shared" ca="1" si="144"/>
        <v>-132991566659.80794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-132991566659.80794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-554131527.74919975</v>
      </c>
      <c r="L3136" s="444">
        <f t="shared" ca="1" si="144"/>
        <v>-133545698187.55714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-133545698187.55714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-556440409.11482143</v>
      </c>
      <c r="L3137" s="444">
        <f t="shared" ca="1" si="144"/>
        <v>-134102138596.67197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-134102138596.67197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-558758910.81946647</v>
      </c>
      <c r="L3138" s="444">
        <f t="shared" ca="1" si="144"/>
        <v>-134660897507.49144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-134660897507.49144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-561087072.9478811</v>
      </c>
      <c r="L3139" s="444">
        <f t="shared" ca="1" si="144"/>
        <v>-135221984580.43932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-135221984580.43932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-563424935.75183046</v>
      </c>
      <c r="L3140" s="444">
        <f t="shared" ca="1" si="144"/>
        <v>-135785409516.19115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-135785409516.19115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-565772539.65079641</v>
      </c>
      <c r="L3141" s="444">
        <f t="shared" ca="1" si="144"/>
        <v>-136351182055.84195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-136351182055.84195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-568129925.23267484</v>
      </c>
      <c r="L3142" s="444">
        <f t="shared" ca="1" si="144"/>
        <v>-136919311981.07463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-136919311981.07463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-570497133.25447762</v>
      </c>
      <c r="L3143" s="444">
        <f t="shared" ca="1" si="144"/>
        <v>-137489809114.3291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-137489809114.3291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-572874204.64303792</v>
      </c>
      <c r="L3144" s="444">
        <f t="shared" ca="1" si="144"/>
        <v>-138062683318.97214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-138062683318.97214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-575261180.49571729</v>
      </c>
      <c r="L3145" s="444">
        <f t="shared" ca="1" si="144"/>
        <v>-138637944499.46786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-138637944499.46786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-577658102.08111608</v>
      </c>
      <c r="L3146" s="444">
        <f t="shared" ca="1" si="144"/>
        <v>-139215602601.54898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-139215602601.54898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-580065010.83978736</v>
      </c>
      <c r="L3147" s="444">
        <f t="shared" ca="1" si="144"/>
        <v>-139795667612.38876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-139795667612.38876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-582481948.38495314</v>
      </c>
      <c r="L3148" s="444">
        <f t="shared" ca="1" si="144"/>
        <v>-140378149560.77371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-140378149560.77371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-584908956.50322378</v>
      </c>
      <c r="L3149" s="444">
        <f t="shared" ca="1" si="144"/>
        <v>-140963058517.27695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-140963058517.27695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-587346077.15532064</v>
      </c>
      <c r="L3150" s="444">
        <f t="shared" ca="1" si="144"/>
        <v>-141550404594.43228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-141550404594.43228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-589793352.47680116</v>
      </c>
      <c r="L3151" s="444">
        <f t="shared" ca="1" si="144"/>
        <v>-142140197946.90909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-142140197946.90909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-592250824.77878785</v>
      </c>
      <c r="L3152" s="444">
        <f t="shared" ca="1" si="144"/>
        <v>-142732448771.68787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-142732448771.68787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-594718536.54869938</v>
      </c>
      <c r="L3153" s="444">
        <f t="shared" ca="1" si="144"/>
        <v>-143327167308.23657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-143327167308.23657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-597196530.45098567</v>
      </c>
      <c r="L3154" s="444">
        <f t="shared" ca="1" si="144"/>
        <v>-143924363838.68756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-143924363838.68756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-599684849.32786489</v>
      </c>
      <c r="L3155" s="444">
        <f t="shared" ca="1" si="144"/>
        <v>-144524048688.01541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-144524048688.01541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-602183536.20006418</v>
      </c>
      <c r="L3156" s="444">
        <f t="shared" ca="1" si="144"/>
        <v>-145126232224.21548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-145126232224.21548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-604692634.26756454</v>
      </c>
      <c r="L3157" s="444">
        <f t="shared" ca="1" si="144"/>
        <v>-145730924858.48306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-145730924858.48306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-607212186.91034603</v>
      </c>
      <c r="L3158" s="444">
        <f t="shared" ca="1" si="144"/>
        <v>-146338137045.3934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-146338137045.3934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-609742237.68913913</v>
      </c>
      <c r="L3159" s="444">
        <f t="shared" ca="1" si="144"/>
        <v>-146947879283.08255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-146947879283.08255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-612282830.34617734</v>
      </c>
      <c r="L3160" s="444">
        <f t="shared" ca="1" si="144"/>
        <v>-147560162113.42874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-147560162113.42874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-614834008.80595303</v>
      </c>
      <c r="L3161" s="444">
        <f t="shared" ca="1" si="144"/>
        <v>-148174996122.23468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-148174996122.23468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-617395817.17597783</v>
      </c>
      <c r="L3162" s="444">
        <f t="shared" ca="1" si="144"/>
        <v>-148792391939.41064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-148792391939.41064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-619968299.74754429</v>
      </c>
      <c r="L3163" s="444">
        <f t="shared" ca="1" si="144"/>
        <v>-149412360239.1582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-149412360239.1582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-622551500.99649251</v>
      </c>
      <c r="L3164" s="444">
        <f t="shared" ca="1" si="144"/>
        <v>-150034911740.15469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-150034911740.15469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-625145465.58397794</v>
      </c>
      <c r="L3165" s="444">
        <f t="shared" ca="1" si="144"/>
        <v>-150660057205.73868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-150660057205.73868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-627750238.35724449</v>
      </c>
      <c r="L3166" s="444">
        <f t="shared" ca="1" si="144"/>
        <v>-151287807444.09592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-151287807444.09592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-630365864.35039961</v>
      </c>
      <c r="L3167" s="444">
        <f t="shared" ca="1" si="144"/>
        <v>-151918173308.44632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-151918173308.44632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-632992388.78519297</v>
      </c>
      <c r="L3168" s="444">
        <f t="shared" ca="1" si="144"/>
        <v>-152551165697.23151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-152551165697.23151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-635629857.07179797</v>
      </c>
      <c r="L3169" s="444">
        <f t="shared" ca="1" si="144"/>
        <v>-153186795554.30331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-153186795554.30331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-638278314.80959713</v>
      </c>
      <c r="L3170" s="444">
        <f t="shared" ca="1" si="144"/>
        <v>-153825073869.11292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-153825073869.11292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-640937807.78797042</v>
      </c>
      <c r="L3171" s="444">
        <f t="shared" ca="1" si="144"/>
        <v>-154466011676.90088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-154466011676.90088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-643608381.98708701</v>
      </c>
      <c r="L3172" s="444">
        <f t="shared" ca="1" si="144"/>
        <v>-155109620058.88797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-155109620058.88797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-646290083.57869983</v>
      </c>
      <c r="L3173" s="444">
        <f t="shared" ca="1" si="144"/>
        <v>-155755910142.46667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-155755910142.46667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-648982958.92694449</v>
      </c>
      <c r="L3174" s="444">
        <f t="shared" ca="1" si="144"/>
        <v>-156404893101.39362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-156404893101.39362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-651687054.58914006</v>
      </c>
      <c r="L3175" s="444">
        <f t="shared" ca="1" si="144"/>
        <v>-157056580155.98276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-157056580155.98276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-654402417.31659484</v>
      </c>
      <c r="L3176" s="444">
        <f t="shared" ca="1" si="144"/>
        <v>-157710982573.29935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-157710982573.29935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-657129094.05541396</v>
      </c>
      <c r="L3177" s="444">
        <f t="shared" ca="1" si="144"/>
        <v>-158368111667.35477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-158368111667.35477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-659867131.94731152</v>
      </c>
      <c r="L3178" s="444">
        <f t="shared" ca="1" si="144"/>
        <v>-159027978799.30209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-159027978799.30209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-662616578.33042538</v>
      </c>
      <c r="L3179" s="444">
        <f t="shared" ca="1" si="144"/>
        <v>-159690595377.63251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-159690595377.63251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-665377480.74013543</v>
      </c>
      <c r="L3180" s="444">
        <f t="shared" ca="1" si="144"/>
        <v>-160355972858.37265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-160355972858.37265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-668149886.909886</v>
      </c>
      <c r="L3181" s="444">
        <f t="shared" ca="1" si="144"/>
        <v>-161024122745.28253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-161024122745.28253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-670933844.77201056</v>
      </c>
      <c r="L3182" s="444">
        <f t="shared" ca="1" si="144"/>
        <v>-161695056590.05453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-161695056590.05453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-673729402.45856059</v>
      </c>
      <c r="L3183" s="444">
        <f t="shared" ca="1" si="144"/>
        <v>-162368785992.51309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-162368785992.51309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-676536608.30213785</v>
      </c>
      <c r="L3184" s="444">
        <f t="shared" ca="1" si="144"/>
        <v>-163045322600.81522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-163045322600.81522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-679355510.83673</v>
      </c>
      <c r="L3185" s="444">
        <f t="shared" ca="1" si="144"/>
        <v>-163724678111.65195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-163724678111.65195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-682186158.79854977</v>
      </c>
      <c r="L3186" s="444">
        <f t="shared" ca="1" si="144"/>
        <v>-164406864270.4505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-164406864270.4505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-685028601.12687707</v>
      </c>
      <c r="L3187" s="444">
        <f t="shared" ca="1" si="144"/>
        <v>-165091892871.57739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-165091892871.57739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-687882886.96490574</v>
      </c>
      <c r="L3188" s="444">
        <f t="shared" ca="1" si="144"/>
        <v>-165779775758.5423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-165779775758.5423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-690749065.66059291</v>
      </c>
      <c r="L3189" s="444">
        <f t="shared" ca="1" si="144"/>
        <v>-166470524824.20288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-166470524824.20288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-693627186.76751196</v>
      </c>
      <c r="L3190" s="444">
        <f t="shared" ca="1" si="144"/>
        <v>-167164152010.9704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-167164152010.9704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-696517300.04570997</v>
      </c>
      <c r="L3191" s="444">
        <f t="shared" ca="1" si="144"/>
        <v>-167860669311.01611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-167860669311.01611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-699419455.46256709</v>
      </c>
      <c r="L3192" s="444">
        <f t="shared" ca="1" si="144"/>
        <v>-168560088766.47867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-168560088766.47867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-702333703.19366109</v>
      </c>
      <c r="L3193" s="444">
        <f t="shared" ca="1" si="144"/>
        <v>-169262422469.67233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-169262422469.67233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-705260093.6236347</v>
      </c>
      <c r="L3194" s="444">
        <f t="shared" ca="1" si="144"/>
        <v>-169967682563.29596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-169967682563.29596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-708198677.34706652</v>
      </c>
      <c r="L3195" s="444">
        <f t="shared" ca="1" si="144"/>
        <v>-170675881240.64304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-170675881240.64304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-711149505.16934597</v>
      </c>
      <c r="L3196" s="444">
        <f t="shared" ca="1" si="144"/>
        <v>-171387030745.81238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-171387030745.81238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-714112628.10755157</v>
      </c>
      <c r="L3197" s="444">
        <f t="shared" ca="1" si="144"/>
        <v>-172101143373.91992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-172101143373.91992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-717088097.39133298</v>
      </c>
      <c r="L3198" s="444">
        <f t="shared" ca="1" si="144"/>
        <v>-172818231471.31125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-172818231471.31125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-720075964.46379685</v>
      </c>
      <c r="L3199" s="444">
        <f t="shared" ca="1" si="144"/>
        <v>-173538307435.77505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-173538307435.77505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-723076280.98239601</v>
      </c>
      <c r="L3200" s="444">
        <f t="shared" ca="1" si="144"/>
        <v>-174261383716.75745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-174261383716.75745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-726089098.81982267</v>
      </c>
      <c r="L3201" s="444">
        <f t="shared" ca="1" si="144"/>
        <v>-174987472815.57727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-174987472815.57727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-729114470.06490529</v>
      </c>
      <c r="L3202" s="444">
        <f t="shared" ca="1" si="144"/>
        <v>-175716587285.64218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-175716587285.64218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-732152447.02350903</v>
      </c>
      <c r="L3203" s="444">
        <f t="shared" ca="1" si="144"/>
        <v>-176448739732.66568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-176448739732.66568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-735203082.21944034</v>
      </c>
      <c r="L3204" s="444">
        <f t="shared" ca="1" si="144"/>
        <v>-177183942814.88513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-177183942814.88513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-738266428.39535475</v>
      </c>
      <c r="L3205" s="444">
        <f t="shared" ca="1" si="144"/>
        <v>-177922209243.28049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-177922209243.28049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-741342538.51366866</v>
      </c>
      <c r="L3206" s="444">
        <f t="shared" ca="1" si="144"/>
        <v>-178663551781.79416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-178663551781.79416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-744431465.75747561</v>
      </c>
      <c r="L3207" s="444">
        <f t="shared" ca="1" si="144"/>
        <v>-179407983247.55164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-179407983247.55164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-747533263.53146517</v>
      </c>
      <c r="L3208" s="444">
        <f t="shared" ca="1" si="144"/>
        <v>-180155516511.0831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-180155516511.0831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-750647985.46284628</v>
      </c>
      <c r="L3209" s="444">
        <f t="shared" ca="1" si="144"/>
        <v>-180906164496.54596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-180906164496.54596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-753775685.40227485</v>
      </c>
      <c r="L3210" s="444">
        <f t="shared" ca="1" si="144"/>
        <v>-181659940181.94824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-181659940181.94824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-756916417.4247843</v>
      </c>
      <c r="L3211" s="444">
        <f t="shared" ca="1" si="144"/>
        <v>-182416856599.37302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-182416856599.37302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-760070235.8307209</v>
      </c>
      <c r="L3212" s="444">
        <f t="shared" ca="1" si="144"/>
        <v>-183176926835.20374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-183176926835.20374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-763237195.14668226</v>
      </c>
      <c r="L3213" s="444">
        <f t="shared" ca="1" si="144"/>
        <v>-183940164030.3504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-183940164030.3504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-766417350.12645996</v>
      </c>
      <c r="L3214" s="444">
        <f t="shared" ca="1" si="144"/>
        <v>-184706581380.47687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-184706581380.47687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-769610755.75198698</v>
      </c>
      <c r="L3215" s="444">
        <f t="shared" ca="1" si="144"/>
        <v>-185476192136.22885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-185476192136.22885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-772817467.2342869</v>
      </c>
      <c r="L3216" s="444">
        <f t="shared" ca="1" si="144"/>
        <v>-186249009603.46313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-186249009603.46313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-776037540.01442969</v>
      </c>
      <c r="L3217" s="444">
        <f t="shared" ca="1" si="144"/>
        <v>-187025047143.47757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-187025047143.47757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-779271029.76448989</v>
      </c>
      <c r="L3218" s="444">
        <f t="shared" ca="1" si="144"/>
        <v>-187804318173.24207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-187804318173.24207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-782517992.38850856</v>
      </c>
      <c r="L3219" s="444">
        <f t="shared" ca="1" si="144"/>
        <v>-188586836165.63058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-188586836165.63058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-785778484.02346075</v>
      </c>
      <c r="L3220" s="444">
        <f t="shared" ca="1" si="144"/>
        <v>-189372614649.65405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-189372614649.65405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-789052561.04022527</v>
      </c>
      <c r="L3221" s="444">
        <f t="shared" ca="1" si="144"/>
        <v>-190161667210.69427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-190161667210.69427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-792340280.04455948</v>
      </c>
      <c r="L3222" s="444">
        <f t="shared" ca="1" si="144"/>
        <v>-190954007490.73883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-190954007490.73883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-795641697.87807846</v>
      </c>
      <c r="L3223" s="444">
        <f t="shared" ca="1" si="144"/>
        <v>-191749649188.61691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-191749649188.61691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-798956871.61923718</v>
      </c>
      <c r="L3224" s="444">
        <f t="shared" ca="1" si="144"/>
        <v>-192548606060.23615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-192548606060.23615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-802285858.58431721</v>
      </c>
      <c r="L3225" s="444">
        <f t="shared" ca="1" si="144"/>
        <v>-193350891918.82047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-193350891918.82047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-805628716.32841861</v>
      </c>
      <c r="L3226" s="444">
        <f t="shared" ca="1" si="144"/>
        <v>-194156520635.1489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-194156520635.1489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-808985502.64645374</v>
      </c>
      <c r="L3227" s="444">
        <f t="shared" ca="1" si="144"/>
        <v>-194965506137.79535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-194965506137.79535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-812356275.57414722</v>
      </c>
      <c r="L3228" s="444">
        <f t="shared" ca="1" si="144"/>
        <v>-195777862413.36951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-195777862413.36951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-815741093.38903964</v>
      </c>
      <c r="L3229" s="444">
        <f t="shared" ca="1" si="144"/>
        <v>-196593603506.75854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-196593603506.75854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-819140014.61149395</v>
      </c>
      <c r="L3230" s="444">
        <f t="shared" ca="1" si="144"/>
        <v>-197412743521.37003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-197412743521.37003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-822553098.00570846</v>
      </c>
      <c r="L3231" s="444">
        <f t="shared" ca="1" si="144"/>
        <v>-198235296619.37573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-198235296619.37573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-825980402.58073223</v>
      </c>
      <c r="L3232" s="444">
        <f t="shared" ca="1" si="144"/>
        <v>-199061277021.95645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-199061277021.95645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-829421987.59148526</v>
      </c>
      <c r="L3233" s="444">
        <f t="shared" ca="1" si="144"/>
        <v>-199890699009.54794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-199890699009.54794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-832877912.53978312</v>
      </c>
      <c r="L3234" s="444">
        <f t="shared" ca="1" si="144"/>
        <v>-200723576922.08774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-200723576922.08774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-836348237.17536557</v>
      </c>
      <c r="L3235" s="444">
        <f t="shared" ca="1" si="144"/>
        <v>-201559925159.26309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-201559925159.26309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-839833021.49692953</v>
      </c>
      <c r="L3236" s="444">
        <f t="shared" ca="1" si="144"/>
        <v>-202399758180.76001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-202399758180.76001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-843332325.75316668</v>
      </c>
      <c r="L3237" s="444">
        <f t="shared" ca="1" si="144"/>
        <v>-203243090506.51318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-203243090506.51318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-846846210.44380498</v>
      </c>
      <c r="L3238" s="444">
        <f t="shared" ca="1" si="144"/>
        <v>-204089936716.957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-204089936716.957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-850374736.32065415</v>
      </c>
      <c r="L3239" s="444">
        <f t="shared" ca="1" si="144"/>
        <v>-204940311453.27765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-204940311453.27765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-853917964.38865685</v>
      </c>
      <c r="L3240" s="444">
        <f t="shared" ca="1" si="144"/>
        <v>-205794229417.66632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-205794229417.66632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-857475955.90694296</v>
      </c>
      <c r="L3241" s="444">
        <f t="shared" ca="1" si="144"/>
        <v>-206651705373.57327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-206651705373.57327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-861048772.38988864</v>
      </c>
      <c r="L3242" s="444">
        <f t="shared" ca="1" si="144"/>
        <v>-207512754145.96317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-207512754145.96317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-864636475.60817981</v>
      </c>
      <c r="L3243" s="444">
        <f t="shared" ca="1" si="144"/>
        <v>-208377390621.57135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-208377390621.57135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-868239127.58988059</v>
      </c>
      <c r="L3244" s="444">
        <f t="shared" ca="1" si="144"/>
        <v>-209245629749.16122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-209245629749.16122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-871856790.62150514</v>
      </c>
      <c r="L3245" s="444">
        <f t="shared" ca="1" si="144"/>
        <v>-210117486539.78271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-210117486539.78271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-875489527.24909461</v>
      </c>
      <c r="L3246" s="444">
        <f t="shared" ca="1" si="144"/>
        <v>-210992976067.0318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-210992976067.0318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-879137400.27929914</v>
      </c>
      <c r="L3247" s="444">
        <f t="shared" ca="1" si="144"/>
        <v>-211872113467.3111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-211872113467.3111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-882800472.78046286</v>
      </c>
      <c r="L3248" s="444">
        <f t="shared" ca="1" si="144"/>
        <v>-212754913940.09155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-212754913940.09155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-886478808.08371484</v>
      </c>
      <c r="L3249" s="444">
        <f t="shared" ca="1" si="144"/>
        <v>-213641392748.17526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-213641392748.17526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-890172469.78406358</v>
      </c>
      <c r="L3250" s="444">
        <f t="shared" ca="1" si="144"/>
        <v>-214531565217.95932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-214531565217.95932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-893881521.74149728</v>
      </c>
      <c r="L3251" s="444">
        <f t="shared" ca="1" si="144"/>
        <v>-215425446739.70081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-215425446739.70081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-897606028.08208668</v>
      </c>
      <c r="L3252" s="444">
        <f t="shared" ca="1" si="144"/>
        <v>-216323052767.7829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-216323052767.7829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-901346053.19909537</v>
      </c>
      <c r="L3253" s="444">
        <f t="shared" ca="1" si="144"/>
        <v>-217224398820.98199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-217224398820.98199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-905101661.75409162</v>
      </c>
      <c r="L3254" s="444">
        <f t="shared" ca="1" si="144"/>
        <v>-218129500482.73608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-218129500482.73608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-908872918.67806685</v>
      </c>
      <c r="L3255" s="444">
        <f t="shared" ca="1" si="144"/>
        <v>-219038373401.41415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-219038373401.41415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-912659889.1725589</v>
      </c>
      <c r="L3256" s="444">
        <f t="shared" ca="1" si="144"/>
        <v>-219951033290.5867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-219951033290.5867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-916462638.710778</v>
      </c>
      <c r="L3257" s="444">
        <f t="shared" ca="1" si="144"/>
        <v>-220867495929.29749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-220867495929.29749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-920281233.03873956</v>
      </c>
      <c r="L3258" s="444">
        <f t="shared" ca="1" si="144"/>
        <v>-221787777162.33621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-221787777162.33621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-924115738.17640102</v>
      </c>
      <c r="L3259" s="444">
        <f t="shared" ca="1" si="144"/>
        <v>-222711892900.5126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-222711892900.5126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-927966220.41880262</v>
      </c>
      <c r="L3260" s="444">
        <f t="shared" ca="1" si="144"/>
        <v>-223639859120.9314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-223639859120.9314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-931832746.33721399</v>
      </c>
      <c r="L3261" s="444">
        <f t="shared" ca="1" si="144"/>
        <v>-224571691867.26862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-224571691867.26862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-935715382.78028584</v>
      </c>
      <c r="L3262" s="444">
        <f t="shared" ca="1" si="144"/>
        <v>-225507407250.04889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-225507407250.04889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-939614196.87520385</v>
      </c>
      <c r="L3263" s="444">
        <f t="shared" ca="1" si="144"/>
        <v>-226447021446.9241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-226447021446.9241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-943529256.02885056</v>
      </c>
      <c r="L3264" s="444">
        <f t="shared" ca="1" si="144"/>
        <v>-227390550702.95294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-227390550702.95294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-947460627.92897058</v>
      </c>
      <c r="L3265" s="444">
        <f t="shared" ca="1" si="144"/>
        <v>-228338011330.88193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-228338011330.88193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-951408380.54534137</v>
      </c>
      <c r="L3266" s="444">
        <f t="shared" ca="1" si="144"/>
        <v>-229289419711.42728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-229289419711.42728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-955372582.13094711</v>
      </c>
      <c r="L3267" s="444">
        <f t="shared" ca="1" si="144"/>
        <v>-230244792293.55823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-230244792293.55823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-959353301.22315943</v>
      </c>
      <c r="L3268" s="444">
        <f t="shared" ca="1" si="144"/>
        <v>-231204145594.78137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-231204145594.78137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-963350606.64492238</v>
      </c>
      <c r="L3269" s="444">
        <f t="shared" ca="1" si="144"/>
        <v>-232167496201.4263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-232167496201.4263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-967364567.50594294</v>
      </c>
      <c r="L3270" s="444">
        <f t="shared" ca="1" si="144"/>
        <v>-233134860768.93225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-233134860768.93225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-971395253.20388436</v>
      </c>
      <c r="L3271" s="444">
        <f t="shared" ca="1" si="144"/>
        <v>-234106256022.13614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-234106256022.13614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-975442733.42556727</v>
      </c>
      <c r="L3272" s="444">
        <f t="shared" ca="1" si="144"/>
        <v>-235081698755.56171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-235081698755.56171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-979507078.14817381</v>
      </c>
      <c r="L3273" s="444">
        <f t="shared" ca="1" si="144"/>
        <v>-236061205833.70987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-236061205833.70987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-983588357.64045775</v>
      </c>
      <c r="L3274" s="444">
        <f t="shared" ca="1" si="144"/>
        <v>-237044794191.35034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-237044794191.35034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-987686642.46395969</v>
      </c>
      <c r="L3275" s="444">
        <f t="shared" ca="1" si="144"/>
        <v>-238032480833.8143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-238032480833.8143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-991802003.47422624</v>
      </c>
      <c r="L3276" s="444">
        <f t="shared" ca="1" si="144"/>
        <v>-239024282837.28851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-239024282837.28851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-995934511.82203543</v>
      </c>
      <c r="L3277" s="444">
        <f t="shared" ca="1" si="144"/>
        <v>-240020217349.11053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-240020217349.11053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-1000084238.9546272</v>
      </c>
      <c r="L3278" s="444">
        <f t="shared" ca="1" si="144"/>
        <v>-241020301588.06516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-241020301588.06516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-1004251256.6169381</v>
      </c>
      <c r="L3279" s="444">
        <f t="shared" ca="1" si="144"/>
        <v>-242024552844.6821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-242024552844.6821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-1008435636.8528422</v>
      </c>
      <c r="L3280" s="444">
        <f t="shared" ca="1" si="144"/>
        <v>-243032988481.53494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-243032988481.53494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-1012637452.0063956</v>
      </c>
      <c r="L3281" s="444">
        <f t="shared" ca="1" si="144"/>
        <v>-244045625933.54135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-244045625933.54135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-1016856774.723089</v>
      </c>
      <c r="L3282" s="444">
        <f t="shared" ca="1" si="144"/>
        <v>-245062482708.26443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-245062482708.26443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-1021093677.9511018</v>
      </c>
      <c r="L3283" s="444">
        <f t="shared" ca="1" si="144"/>
        <v>-246083576386.21555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-246083576386.21555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-1025348234.9425647</v>
      </c>
      <c r="L3284" s="444">
        <f t="shared" ca="1" si="144"/>
        <v>-247108924621.15811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-247108924621.15811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-1029620519.2548255</v>
      </c>
      <c r="L3285" s="444">
        <f t="shared" ca="1" si="144"/>
        <v>-248138545140.41293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-248138545140.41293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-1033910604.7517205</v>
      </c>
      <c r="L3286" s="444">
        <f t="shared" ca="1" si="144"/>
        <v>-249172455745.16464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-249172455745.16464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-1038218565.6048527</v>
      </c>
      <c r="L3287" s="444">
        <f t="shared" ca="1" si="144"/>
        <v>-250210674310.7695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-250210674310.7695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-1042544476.294873</v>
      </c>
      <c r="L3288" s="444">
        <f t="shared" ca="1" si="144"/>
        <v>-251253218787.06436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-251253218787.06436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-1046888411.6127682</v>
      </c>
      <c r="L3289" s="444">
        <f t="shared" ca="1" si="144"/>
        <v>-252300107198.67712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-252300107198.67712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-1051250446.6611547</v>
      </c>
      <c r="L3290" s="444">
        <f t="shared" ca="1" si="144"/>
        <v>-253351357645.33829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-253351357645.33829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-1055630656.855576</v>
      </c>
      <c r="L3291" s="444">
        <f t="shared" ca="1" si="144"/>
        <v>-254406988302.19388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-254406988302.19388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-1060029117.9258077</v>
      </c>
      <c r="L3292" s="444">
        <f t="shared" ca="1" si="144"/>
        <v>-255467017420.11969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-255467017420.11969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-1064445905.9171654</v>
      </c>
      <c r="L3293" s="444">
        <f t="shared" ca="1" si="144"/>
        <v>-256531463326.03687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-256531463326.03687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-1068881097.1918201</v>
      </c>
      <c r="L3294" s="444">
        <f t="shared" ca="1" si="144"/>
        <v>-257600344423.2287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-257600344423.2287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-1073334768.4301196</v>
      </c>
      <c r="L3295" s="444">
        <f t="shared" ca="1" si="144"/>
        <v>-258673679191.65881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-258673679191.65881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-1077806996.6319118</v>
      </c>
      <c r="L3296" s="444">
        <f t="shared" ca="1" si="144"/>
        <v>-259751486188.29071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-259751486188.29071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-1082297859.117878</v>
      </c>
      <c r="L3297" s="444">
        <f t="shared" ca="1" si="144"/>
        <v>-260833784047.4086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-260833784047.4086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-1086807433.5308692</v>
      </c>
      <c r="L3298" s="444">
        <f t="shared" ca="1" si="144"/>
        <v>-261920591480.93948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-261920591480.93948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-1091335797.8372478</v>
      </c>
      <c r="L3299" s="444">
        <f t="shared" ca="1" si="144"/>
        <v>-263011927278.77673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-263011927278.77673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-1095883030.3282363</v>
      </c>
      <c r="L3300" s="444">
        <f t="shared" ca="1" si="144"/>
        <v>-264107810309.10498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-264107810309.10498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-1100449209.6212709</v>
      </c>
      <c r="L3301" s="444">
        <f t="shared" ca="1" si="144"/>
        <v>-265208259518.72626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-265208259518.72626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-1105034414.6613593</v>
      </c>
      <c r="L3302" s="444">
        <f t="shared" ca="1" si="144"/>
        <v>-266313293933.3876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-266313293933.3876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-1109638724.7224483</v>
      </c>
      <c r="L3303" s="444">
        <f t="shared" ca="1" si="144"/>
        <v>-267422932658.11005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-267422932658.11005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-1114262219.4087918</v>
      </c>
      <c r="L3304" s="444">
        <f t="shared" ca="1" si="144"/>
        <v>-268537194877.51883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-268537194877.51883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-1118904978.6563284</v>
      </c>
      <c r="L3305" s="444">
        <f t="shared" ca="1" si="144"/>
        <v>-269656099856.17517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-269656099856.17517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-1123567082.7340631</v>
      </c>
      <c r="L3306" s="444">
        <f t="shared" ca="1" si="144"/>
        <v>-270779666938.90924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-270779666938.90924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-1128248612.2454553</v>
      </c>
      <c r="L3307" s="444">
        <f t="shared" ca="1" si="144"/>
        <v>-271907915551.15469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-271907915551.15469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-1132949648.1298113</v>
      </c>
      <c r="L3308" s="444">
        <f t="shared" ca="1" si="144"/>
        <v>-273040865199.28452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-273040865199.28452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-1137670271.6636856</v>
      </c>
      <c r="L3309" s="444">
        <f t="shared" ca="1" si="144"/>
        <v>-274178535470.94821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-274178535470.94821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-1142410564.4622843</v>
      </c>
      <c r="L3310" s="444">
        <f t="shared" ca="1" si="144"/>
        <v>-275320946035.41052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-275320946035.41052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-1147170608.4808772</v>
      </c>
      <c r="L3311" s="444">
        <f t="shared" ca="1" si="144"/>
        <v>-276468116643.89142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-276468116643.89142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-1151950486.0162141</v>
      </c>
      <c r="L3312" s="444">
        <f t="shared" ca="1" si="144"/>
        <v>-277620067129.90765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-277620067129.90765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-1156750279.7079484</v>
      </c>
      <c r="L3313" s="444">
        <f t="shared" ca="1" si="144"/>
        <v>-278776817409.6156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-278776817409.6156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-1161570072.5400651</v>
      </c>
      <c r="L3314" s="444">
        <f t="shared" ca="1" si="144"/>
        <v>-279938387482.15564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-279938387482.15564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-1166409947.8423152</v>
      </c>
      <c r="L3315" s="444">
        <f t="shared" ca="1" si="144"/>
        <v>-281104797429.99792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-281104797429.99792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-1171269989.2916579</v>
      </c>
      <c r="L3316" s="444">
        <f t="shared" ca="1" si="144"/>
        <v>-282276067419.28961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-282276067419.28961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-1176150280.9137068</v>
      </c>
      <c r="L3317" s="444">
        <f t="shared" ca="1" si="144"/>
        <v>-283452217700.20331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-283452217700.20331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-1181050907.0841804</v>
      </c>
      <c r="L3318" s="444">
        <f t="shared" ca="1" si="144"/>
        <v>-284633268607.28748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-284633268607.28748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-1185971952.5303645</v>
      </c>
      <c r="L3319" s="444">
        <f t="shared" ca="1" si="144"/>
        <v>-285819240559.81781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-285819240559.81781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-1190913502.3325741</v>
      </c>
      <c r="L3320" s="444">
        <f t="shared" ca="1" si="144"/>
        <v>-287010154062.15039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-287010154062.15039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-1195875641.9256265</v>
      </c>
      <c r="L3321" s="444">
        <f t="shared" ca="1" si="144"/>
        <v>-288206029704.07599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-288206029704.07599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-1200858457.1003165</v>
      </c>
      <c r="L3322" s="444">
        <f t="shared" ca="1" si="144"/>
        <v>-289406888161.17633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-289406888161.17633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-1205862034.0049014</v>
      </c>
      <c r="L3323" s="444">
        <f t="shared" ref="L3323:L3577" ca="1" si="149">I3323-J3323+K3323</f>
        <v>-290612750195.18121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-290612750195.18121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-1210886459.1465883</v>
      </c>
      <c r="L3324" s="444">
        <f t="shared" ca="1" si="149"/>
        <v>-291823636654.32782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-291823636654.32782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-1215931819.3930326</v>
      </c>
      <c r="L3325" s="444">
        <f t="shared" ca="1" si="149"/>
        <v>-293039568473.72083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-293039568473.72083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-1220998201.9738367</v>
      </c>
      <c r="L3326" s="444">
        <f t="shared" ca="1" si="149"/>
        <v>-294260566675.69464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-294260566675.69464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-1226085694.4820609</v>
      </c>
      <c r="L3327" s="444">
        <f t="shared" ca="1" si="149"/>
        <v>-295486652370.1767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-295486652370.1767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-1231194384.8757362</v>
      </c>
      <c r="L3328" s="444">
        <f t="shared" ca="1" si="149"/>
        <v>-296717846755.05243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-296717846755.05243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-1236324361.4793851</v>
      </c>
      <c r="L3329" s="444">
        <f t="shared" ca="1" si="149"/>
        <v>-297954171116.5318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-297954171116.5318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-1241475712.9855492</v>
      </c>
      <c r="L3330" s="444">
        <f t="shared" ca="1" si="149"/>
        <v>-299195646829.51733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-299195646829.51733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-1246648528.4563222</v>
      </c>
      <c r="L3331" s="444">
        <f t="shared" ca="1" si="149"/>
        <v>-300442295357.97363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-300442295357.97363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-1251842897.3248901</v>
      </c>
      <c r="L3332" s="444">
        <f t="shared" ca="1" si="149"/>
        <v>-301694138255.29852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-301694138255.29852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-1257058909.3970771</v>
      </c>
      <c r="L3333" s="444">
        <f t="shared" ca="1" si="149"/>
        <v>-302951197164.69562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-302951197164.69562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-1262296654.8528984</v>
      </c>
      <c r="L3334" s="444">
        <f t="shared" ca="1" si="149"/>
        <v>-304213493819.54852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-304213493819.54852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-1267556224.2481189</v>
      </c>
      <c r="L3335" s="444">
        <f t="shared" ca="1" si="149"/>
        <v>-305481050043.79663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-305481050043.79663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-1272837708.5158193</v>
      </c>
      <c r="L3336" s="444">
        <f t="shared" ca="1" si="149"/>
        <v>-306753887752.31244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-306753887752.31244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-1278141198.9679685</v>
      </c>
      <c r="L3337" s="444">
        <f t="shared" ca="1" si="149"/>
        <v>-308032028951.2804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-308032028951.2804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-1283466787.2970016</v>
      </c>
      <c r="L3338" s="444">
        <f t="shared" ca="1" si="149"/>
        <v>-309315495738.57739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-309315495738.57739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-1288814565.5774057</v>
      </c>
      <c r="L3339" s="444">
        <f t="shared" ca="1" si="149"/>
        <v>-310604310304.15479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-310604310304.15479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-1294184626.2673116</v>
      </c>
      <c r="L3340" s="444">
        <f t="shared" ca="1" si="149"/>
        <v>-311898494930.42212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-311898494930.42212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-1299577062.2100921</v>
      </c>
      <c r="L3341" s="444">
        <f t="shared" ca="1" si="149"/>
        <v>-313198071992.6322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-313198071992.6322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-1304991966.6359675</v>
      </c>
      <c r="L3342" s="444">
        <f t="shared" ca="1" si="149"/>
        <v>-314503063959.26819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-314503063959.26819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-1310429433.1636174</v>
      </c>
      <c r="L3343" s="444">
        <f t="shared" ca="1" si="149"/>
        <v>-315813493392.43182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-315813493392.43182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-1315889555.8017993</v>
      </c>
      <c r="L3344" s="444">
        <f t="shared" ca="1" si="149"/>
        <v>-317129382948.23364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-317129382948.23364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-1321372428.9509735</v>
      </c>
      <c r="L3345" s="444">
        <f t="shared" ca="1" si="149"/>
        <v>-318450755377.18463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-318450755377.18463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-1326878147.4049358</v>
      </c>
      <c r="L3346" s="444">
        <f t="shared" ca="1" si="149"/>
        <v>-319777633524.58954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-319777633524.58954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-1332406806.3524563</v>
      </c>
      <c r="L3347" s="444">
        <f t="shared" ca="1" si="149"/>
        <v>-321110040330.94202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-321110040330.94202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-1337958501.3789251</v>
      </c>
      <c r="L3348" s="444">
        <f t="shared" ca="1" si="149"/>
        <v>-322447998832.32092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-322447998832.32092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-1343533328.4680037</v>
      </c>
      <c r="L3349" s="444">
        <f t="shared" ca="1" si="149"/>
        <v>-323791532160.78894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-323791532160.78894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-1349131384.0032873</v>
      </c>
      <c r="L3350" s="444">
        <f t="shared" ca="1" si="149"/>
        <v>-325140663544.79224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-325140663544.79224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-1354752764.7699676</v>
      </c>
      <c r="L3351" s="444">
        <f t="shared" ca="1" si="149"/>
        <v>-326495416309.56219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-326495416309.56219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-1360397567.9565091</v>
      </c>
      <c r="L3352" s="444">
        <f t="shared" ca="1" si="149"/>
        <v>-327855813877.51868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-327855813877.51868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-1366065891.1563277</v>
      </c>
      <c r="L3353" s="444">
        <f t="shared" ca="1" si="149"/>
        <v>-329221879768.67499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-329221879768.67499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-1371757832.3694792</v>
      </c>
      <c r="L3354" s="444">
        <f t="shared" ca="1" si="149"/>
        <v>-330593637601.04449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-330593637601.04449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-1377473490.0043521</v>
      </c>
      <c r="L3355" s="444">
        <f t="shared" ca="1" si="149"/>
        <v>-331971111091.04883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-331971111091.04883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-1383212962.8793702</v>
      </c>
      <c r="L3356" s="444">
        <f t="shared" ca="1" si="149"/>
        <v>-333354324053.92822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-333354324053.92822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-1388976350.2247009</v>
      </c>
      <c r="L3357" s="444">
        <f t="shared" ca="1" si="149"/>
        <v>-334743300404.15295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-334743300404.15295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-1394763751.6839707</v>
      </c>
      <c r="L3358" s="444">
        <f t="shared" ca="1" si="149"/>
        <v>-336138064155.83691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-336138064155.83691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-1400575267.3159871</v>
      </c>
      <c r="L3359" s="444">
        <f t="shared" ca="1" si="149"/>
        <v>-337538639423.15289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-337538639423.15289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-1406410997.5964704</v>
      </c>
      <c r="L3360" s="444">
        <f t="shared" ca="1" si="149"/>
        <v>-338945050420.74939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-338945050420.74939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-1412271043.4197891</v>
      </c>
      <c r="L3361" s="444">
        <f t="shared" ca="1" si="149"/>
        <v>-340357321464.16919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-340357321464.16919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-1418155506.1007049</v>
      </c>
      <c r="L3362" s="444">
        <f t="shared" ca="1" si="149"/>
        <v>-341775476970.2699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-341775476970.2699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-1424064487.3761246</v>
      </c>
      <c r="L3363" s="444">
        <f t="shared" ca="1" si="149"/>
        <v>-343199541457.646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-343199541457.646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-1429998089.4068582</v>
      </c>
      <c r="L3364" s="444">
        <f t="shared" ca="1" si="149"/>
        <v>-344629539547.05286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-344629539547.05286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-1435956414.779387</v>
      </c>
      <c r="L3365" s="444">
        <f t="shared" ca="1" si="149"/>
        <v>-346065495961.83221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-346065495961.83221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-1441939566.5076342</v>
      </c>
      <c r="L3366" s="444">
        <f t="shared" ca="1" si="149"/>
        <v>-347507435528.33984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-347507435528.33984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-1447947648.0347493</v>
      </c>
      <c r="L3367" s="444">
        <f t="shared" ca="1" si="149"/>
        <v>-348955383176.37457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-348955383176.37457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-1453980763.234894</v>
      </c>
      <c r="L3368" s="444">
        <f t="shared" ca="1" si="149"/>
        <v>-350409363939.6095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-350409363939.6095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-1460039016.4150395</v>
      </c>
      <c r="L3369" s="444">
        <f t="shared" ca="1" si="149"/>
        <v>-351869402956.02454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-351869402956.02454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-1466122512.3167689</v>
      </c>
      <c r="L3370" s="444">
        <f t="shared" ca="1" si="149"/>
        <v>-353335525468.34131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-353335525468.34131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-1472231356.1180887</v>
      </c>
      <c r="L3371" s="444">
        <f t="shared" ca="1" si="149"/>
        <v>-354807756824.45941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-354807756824.45941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-1478365653.4352474</v>
      </c>
      <c r="L3372" s="444">
        <f t="shared" ca="1" si="149"/>
        <v>-356286122477.89465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-356286122477.89465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-1484525510.3245611</v>
      </c>
      <c r="L3373" s="444">
        <f t="shared" ca="1" si="149"/>
        <v>-357770647988.21924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-357770647988.21924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-1490711033.2842469</v>
      </c>
      <c r="L3374" s="444">
        <f t="shared" ca="1" si="149"/>
        <v>-359261359021.50348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-359261359021.50348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-1496922329.2562644</v>
      </c>
      <c r="L3375" s="444">
        <f t="shared" ca="1" si="149"/>
        <v>-360758281350.75977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-360758281350.75977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-1503159505.6281657</v>
      </c>
      <c r="L3376" s="444">
        <f t="shared" ca="1" si="149"/>
        <v>-362261440856.38794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-362261440856.38794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-1509422670.2349498</v>
      </c>
      <c r="L3377" s="444">
        <f t="shared" ca="1" si="149"/>
        <v>-363770863526.62286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-363770863526.62286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-1515711931.3609285</v>
      </c>
      <c r="L3378" s="444">
        <f t="shared" ca="1" si="149"/>
        <v>-365286575457.98376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-365286575457.98376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-1522027397.7415991</v>
      </c>
      <c r="L3379" s="444">
        <f t="shared" ca="1" si="149"/>
        <v>-366808602855.72534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-366808602855.72534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-1528369178.5655222</v>
      </c>
      <c r="L3380" s="444">
        <f t="shared" ca="1" si="149"/>
        <v>-368336972034.29089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-368336972034.29089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-1534737383.476212</v>
      </c>
      <c r="L3381" s="444">
        <f t="shared" ca="1" si="149"/>
        <v>-369871709417.76709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-369871709417.76709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-1541132122.5740294</v>
      </c>
      <c r="L3382" s="444">
        <f t="shared" ca="1" si="149"/>
        <v>-371412841540.34113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-371412841540.34113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-1547553506.418088</v>
      </c>
      <c r="L3383" s="444">
        <f t="shared" ca="1" si="149"/>
        <v>-372960395046.75922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-372960395046.75922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-1554001646.0281634</v>
      </c>
      <c r="L3384" s="444">
        <f t="shared" ca="1" si="149"/>
        <v>-374514396692.78735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-374514396692.78735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-1560476652.8866138</v>
      </c>
      <c r="L3385" s="444">
        <f t="shared" ca="1" si="149"/>
        <v>-376074873345.67395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-376074873345.67395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-1566978638.9403081</v>
      </c>
      <c r="L3386" s="444">
        <f t="shared" ca="1" si="149"/>
        <v>-377641851984.61426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-377641851984.61426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-1573507716.6025593</v>
      </c>
      <c r="L3387" s="444">
        <f t="shared" ca="1" si="149"/>
        <v>-379215359701.2168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-379215359701.2168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-1580063998.75507</v>
      </c>
      <c r="L3388" s="444">
        <f t="shared" ca="1" si="149"/>
        <v>-380795423699.97186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-380795423699.97186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-1586647598.7498827</v>
      </c>
      <c r="L3389" s="444">
        <f t="shared" ca="1" si="149"/>
        <v>-382382071298.72174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-382382071298.72174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-1593258630.4113405</v>
      </c>
      <c r="L3390" s="444">
        <f t="shared" ca="1" si="149"/>
        <v>-383975329929.13306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-383975329929.13306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-1599897208.0380545</v>
      </c>
      <c r="L3391" s="444">
        <f t="shared" ca="1" si="149"/>
        <v>-385575227137.17108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-385575227137.17108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-1606563446.4048796</v>
      </c>
      <c r="L3392" s="444">
        <f t="shared" ca="1" si="149"/>
        <v>-387181790583.57599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-387181790583.57599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-1613257460.7649</v>
      </c>
      <c r="L3393" s="444">
        <f t="shared" ca="1" si="149"/>
        <v>-388795048044.34088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-388795048044.34088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-1619979366.8514204</v>
      </c>
      <c r="L3394" s="444">
        <f t="shared" ca="1" si="149"/>
        <v>-390415027411.19232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-390415027411.19232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-1626729280.8799679</v>
      </c>
      <c r="L3395" s="444">
        <f t="shared" ca="1" si="149"/>
        <v>-392041756692.07227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-392041756692.07227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-1633507319.5503011</v>
      </c>
      <c r="L3396" s="444">
        <f t="shared" ca="1" si="149"/>
        <v>-393675264011.62256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-393675264011.62256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-1640313600.0484273</v>
      </c>
      <c r="L3397" s="444">
        <f t="shared" ca="1" si="149"/>
        <v>-395315577611.67096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-395315577611.67096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-1647148240.048629</v>
      </c>
      <c r="L3398" s="444">
        <f t="shared" ca="1" si="149"/>
        <v>-396962725851.7196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-396962725851.7196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-1654011357.7154984</v>
      </c>
      <c r="L3399" s="444">
        <f t="shared" ca="1" si="149"/>
        <v>-398616737209.43512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-398616737209.43512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-1660903071.7059796</v>
      </c>
      <c r="L3400" s="444">
        <f t="shared" ca="1" si="149"/>
        <v>-400277640281.14111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-400277640281.14111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-1667823501.1714213</v>
      </c>
      <c r="L3401" s="444">
        <f t="shared" ca="1" si="149"/>
        <v>-401945463782.31256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-401945463782.31256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-1674772765.7596357</v>
      </c>
      <c r="L3402" s="444">
        <f t="shared" ca="1" si="149"/>
        <v>-403620236548.0722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-403620236548.0722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-1681750985.6169674</v>
      </c>
      <c r="L3403" s="444">
        <f t="shared" ca="1" si="149"/>
        <v>-405301987533.68915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-405301987533.68915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-1688758281.3903713</v>
      </c>
      <c r="L3404" s="444">
        <f t="shared" ca="1" si="149"/>
        <v>-406990745815.07953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-406990745815.07953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-1695794774.2294979</v>
      </c>
      <c r="L3405" s="444">
        <f t="shared" ca="1" si="149"/>
        <v>-408686540589.30902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-408686540589.30902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-1702860585.7887876</v>
      </c>
      <c r="L3406" s="444">
        <f t="shared" ca="1" si="149"/>
        <v>-410389401175.09778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-410389401175.09778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-1709955838.229574</v>
      </c>
      <c r="L3407" s="444">
        <f t="shared" ca="1" si="149"/>
        <v>-412099357013.32733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-412099357013.32733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-1717080654.2221973</v>
      </c>
      <c r="L3408" s="444">
        <f t="shared" ca="1" si="149"/>
        <v>-413816437667.5495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-413816437667.5495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-1724235156.948123</v>
      </c>
      <c r="L3409" s="444">
        <f t="shared" ca="1" si="149"/>
        <v>-415540672824.49762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-415540672824.49762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-1731419470.1020734</v>
      </c>
      <c r="L3410" s="444">
        <f t="shared" ca="1" si="149"/>
        <v>-417272092294.59967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-417272092294.59967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-1738633717.8941653</v>
      </c>
      <c r="L3411" s="444">
        <f t="shared" ca="1" si="149"/>
        <v>-419010726012.49384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-419010726012.49384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-1745878025.0520575</v>
      </c>
      <c r="L3412" s="444">
        <f t="shared" ca="1" si="149"/>
        <v>-420756604037.5459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-420756604037.5459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-1753152516.823108</v>
      </c>
      <c r="L3413" s="444">
        <f t="shared" ca="1" si="149"/>
        <v>-422509756554.36902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-422509756554.36902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-1760457318.9765375</v>
      </c>
      <c r="L3414" s="444">
        <f t="shared" ca="1" si="149"/>
        <v>-424270213873.34558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-424270213873.34558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-1767792557.8056066</v>
      </c>
      <c r="L3415" s="444">
        <f t="shared" ca="1" si="149"/>
        <v>-426038006431.15118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-426038006431.15118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-1775158360.1297965</v>
      </c>
      <c r="L3416" s="444">
        <f t="shared" ca="1" si="149"/>
        <v>-427813164791.28101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-427813164791.28101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-1782554853.2970042</v>
      </c>
      <c r="L3417" s="444">
        <f t="shared" ca="1" si="149"/>
        <v>-429595719644.578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-429595719644.578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-1789982165.1857417</v>
      </c>
      <c r="L3418" s="444">
        <f t="shared" ca="1" si="149"/>
        <v>-431385701809.76373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-431385701809.76373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-1797440424.2073486</v>
      </c>
      <c r="L3419" s="444">
        <f t="shared" ca="1" si="149"/>
        <v>-433183142233.97107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-433183142233.97107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-1804929759.3082125</v>
      </c>
      <c r="L3420" s="444">
        <f t="shared" ca="1" si="149"/>
        <v>-434988071993.2793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-434988071993.2793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-1812450299.971997</v>
      </c>
      <c r="L3421" s="444">
        <f t="shared" ca="1" si="149"/>
        <v>-436800522293.25128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-436800522293.25128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-1820002176.2218807</v>
      </c>
      <c r="L3422" s="444">
        <f t="shared" ca="1" si="149"/>
        <v>-438620524469.47314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-438620524469.47314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-1827585518.6228049</v>
      </c>
      <c r="L3423" s="444">
        <f t="shared" ca="1" si="149"/>
        <v>-440448109988.09595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-440448109988.09595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-1835200458.2837334</v>
      </c>
      <c r="L3424" s="444">
        <f t="shared" ca="1" si="149"/>
        <v>-442283310446.3797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-442283310446.3797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-1842847126.8599155</v>
      </c>
      <c r="L3425" s="444">
        <f t="shared" ca="1" si="149"/>
        <v>-444126157573.23962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-444126157573.23962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-1850525656.5551651</v>
      </c>
      <c r="L3426" s="444">
        <f t="shared" ca="1" si="149"/>
        <v>-445976683229.7948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-445976683229.7948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-1858236180.124145</v>
      </c>
      <c r="L3427" s="444">
        <f t="shared" ca="1" si="149"/>
        <v>-447834919409.91895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-447834919409.91895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-1865978830.8746624</v>
      </c>
      <c r="L3428" s="444">
        <f t="shared" ca="1" si="149"/>
        <v>-449700898240.79358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-449700898240.79358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-1873753742.6699731</v>
      </c>
      <c r="L3429" s="444">
        <f t="shared" ca="1" si="149"/>
        <v>-451574651983.46356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-451574651983.46356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-1881561049.9310982</v>
      </c>
      <c r="L3430" s="444">
        <f t="shared" ca="1" si="149"/>
        <v>-453456213033.39465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-453456213033.39465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-1889400887.6391442</v>
      </c>
      <c r="L3431" s="444">
        <f t="shared" ca="1" si="149"/>
        <v>-455345613921.03381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-455345613921.03381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-1897273391.3376408</v>
      </c>
      <c r="L3432" s="444">
        <f t="shared" ca="1" si="149"/>
        <v>-457242887312.37146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-457242887312.37146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-1905178697.134881</v>
      </c>
      <c r="L3433" s="444">
        <f t="shared" ca="1" si="149"/>
        <v>-459148066009.50635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-459148066009.50635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-1913116941.7062764</v>
      </c>
      <c r="L3434" s="444">
        <f t="shared" ca="1" si="149"/>
        <v>-461061182951.21265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-461061182951.21265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-1921088262.2967193</v>
      </c>
      <c r="L3435" s="444">
        <f t="shared" ca="1" si="149"/>
        <v>-462982271213.50934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-462982271213.50934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-1929092796.7229555</v>
      </c>
      <c r="L3436" s="444">
        <f t="shared" ca="1" si="149"/>
        <v>-464911364010.2323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-464911364010.2323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-1937130683.375968</v>
      </c>
      <c r="L3437" s="444">
        <f t="shared" ca="1" si="149"/>
        <v>-466848494693.60828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-466848494693.60828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-1945202061.2233677</v>
      </c>
      <c r="L3438" s="444">
        <f t="shared" ca="1" si="149"/>
        <v>-468793696754.83167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-468793696754.83167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-1953307069.8117986</v>
      </c>
      <c r="L3439" s="444">
        <f t="shared" ca="1" si="149"/>
        <v>-470747003824.64349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-470747003824.64349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-1961445849.2693479</v>
      </c>
      <c r="L3440" s="444">
        <f t="shared" ca="1" si="149"/>
        <v>-472708449673.91284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-472708449673.91284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-1969618540.30797</v>
      </c>
      <c r="L3441" s="444">
        <f t="shared" ca="1" si="149"/>
        <v>-474678068214.22083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-474678068214.22083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-1977825284.22592</v>
      </c>
      <c r="L3442" s="444">
        <f t="shared" ca="1" si="149"/>
        <v>-476655893498.44672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-476655893498.44672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-1986066222.9101946</v>
      </c>
      <c r="L3443" s="444">
        <f t="shared" ca="1" si="149"/>
        <v>-478641959721.35693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-478641959721.35693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-1994341498.8389869</v>
      </c>
      <c r="L3444" s="444">
        <f t="shared" ca="1" si="149"/>
        <v>-480636301220.19592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-480636301220.19592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-2002651255.0841496</v>
      </c>
      <c r="L3445" s="444">
        <f t="shared" ca="1" si="149"/>
        <v>-482638952475.28009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-482638952475.28009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-2010995635.3136668</v>
      </c>
      <c r="L3446" s="444">
        <f t="shared" ca="1" si="149"/>
        <v>-484649948110.59375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-484649948110.59375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-2019374783.7941406</v>
      </c>
      <c r="L3447" s="444">
        <f t="shared" ca="1" si="149"/>
        <v>-486669322894.38788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-486669322894.38788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-2027788845.3932829</v>
      </c>
      <c r="L3448" s="444">
        <f t="shared" ca="1" si="149"/>
        <v>-488697111739.78119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-488697111739.78119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-2036237965.5824215</v>
      </c>
      <c r="L3449" s="444">
        <f t="shared" ca="1" si="149"/>
        <v>-490733349705.36359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-490733349705.36359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-2044722290.4390149</v>
      </c>
      <c r="L3450" s="444">
        <f t="shared" ca="1" si="149"/>
        <v>-492778071995.80261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-492778071995.80261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-2053241966.6491773</v>
      </c>
      <c r="L3451" s="444">
        <f t="shared" ca="1" si="149"/>
        <v>-494831313962.45178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-494831313962.45178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-2061797141.5102158</v>
      </c>
      <c r="L3452" s="444">
        <f t="shared" ca="1" si="149"/>
        <v>-496893111103.96198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-496893111103.96198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-2070387962.9331748</v>
      </c>
      <c r="L3453" s="444">
        <f t="shared" ca="1" si="149"/>
        <v>-498963499066.89514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-498963499066.89514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-2079014579.4453964</v>
      </c>
      <c r="L3454" s="444">
        <f t="shared" ca="1" si="149"/>
        <v>-501042513646.34052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-501042513646.34052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-2087677140.1930854</v>
      </c>
      <c r="L3455" s="444">
        <f t="shared" ca="1" si="149"/>
        <v>-503130190786.53363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-503130190786.53363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-2096375794.9438903</v>
      </c>
      <c r="L3456" s="444">
        <f t="shared" ca="1" si="149"/>
        <v>-505226566581.47754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-505226566581.47754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-2105110694.0894897</v>
      </c>
      <c r="L3457" s="444">
        <f t="shared" ca="1" si="149"/>
        <v>-507331677275.56702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-507331677275.56702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-2113881988.6481955</v>
      </c>
      <c r="L3458" s="444">
        <f t="shared" ca="1" si="149"/>
        <v>-509445559264.21521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-509445559264.21521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-2122689830.2675633</v>
      </c>
      <c r="L3459" s="444">
        <f t="shared" ca="1" si="149"/>
        <v>-511568249094.48279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-511568249094.48279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-2131534371.2270114</v>
      </c>
      <c r="L3460" s="444">
        <f t="shared" ca="1" si="149"/>
        <v>-513699783465.70978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-513699783465.70978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-2140415764.4404573</v>
      </c>
      <c r="L3461" s="444">
        <f t="shared" ca="1" si="149"/>
        <v>-515840199230.15021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-515840199230.15021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-2149334163.4589591</v>
      </c>
      <c r="L3462" s="444">
        <f t="shared" ca="1" si="149"/>
        <v>-517989533393.60919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-517989533393.60919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-2158289722.4733715</v>
      </c>
      <c r="L3463" s="444">
        <f t="shared" ca="1" si="149"/>
        <v>-520147823116.08258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-520147823116.08258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-2167282596.3170104</v>
      </c>
      <c r="L3464" s="444">
        <f t="shared" ca="1" si="149"/>
        <v>-522315105712.3996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-522315105712.3996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-2176312940.4683318</v>
      </c>
      <c r="L3465" s="444">
        <f t="shared" ca="1" si="149"/>
        <v>-524491418652.86792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-524491418652.86792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-2185380911.0536165</v>
      </c>
      <c r="L3466" s="444">
        <f t="shared" ca="1" si="149"/>
        <v>-526676799563.92151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-526676799563.92151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-2194486664.8496728</v>
      </c>
      <c r="L3467" s="444">
        <f t="shared" ca="1" si="149"/>
        <v>-528871286228.77118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-528871286228.77118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-2203630359.2865467</v>
      </c>
      <c r="L3468" s="444">
        <f t="shared" ca="1" si="149"/>
        <v>-531074916588.05774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-531074916588.05774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-2212812152.4502406</v>
      </c>
      <c r="L3469" s="444">
        <f t="shared" ca="1" si="149"/>
        <v>-533287728740.508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-533287728740.508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-2222032203.0854502</v>
      </c>
      <c r="L3470" s="444">
        <f t="shared" ca="1" si="149"/>
        <v>-535509760943.59344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-535509760943.59344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-2231290670.5983062</v>
      </c>
      <c r="L3471" s="444">
        <f t="shared" ca="1" si="149"/>
        <v>-537741051614.19177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-537741051614.19177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-2240587715.0591326</v>
      </c>
      <c r="L3472" s="444">
        <f t="shared" ca="1" si="149"/>
        <v>-539981639329.25092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-539981639329.25092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-2249923497.2052121</v>
      </c>
      <c r="L3473" s="444">
        <f t="shared" ca="1" si="149"/>
        <v>-542231562826.45612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-542231562826.45612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-2259298178.4435668</v>
      </c>
      <c r="L3474" s="444">
        <f t="shared" ca="1" si="149"/>
        <v>-544490861004.89966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-544490861004.89966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-2268711920.8537483</v>
      </c>
      <c r="L3475" s="444">
        <f t="shared" ca="1" si="149"/>
        <v>-546759572925.75342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-546759572925.75342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-2278164887.190639</v>
      </c>
      <c r="L3476" s="444">
        <f t="shared" ca="1" si="149"/>
        <v>-549037737812.94403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-549037737812.94403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-2287657240.8872671</v>
      </c>
      <c r="L3477" s="444">
        <f t="shared" ca="1" si="149"/>
        <v>-551325395053.8313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-551325395053.8313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-2297189146.0576305</v>
      </c>
      <c r="L3478" s="444">
        <f t="shared" ca="1" si="149"/>
        <v>-553622584199.88892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-553622584199.88892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-2306760767.499537</v>
      </c>
      <c r="L3479" s="444">
        <f t="shared" ca="1" si="149"/>
        <v>-555929344967.38843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-555929344967.38843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-2316372270.6974516</v>
      </c>
      <c r="L3480" s="444">
        <f t="shared" ca="1" si="149"/>
        <v>-558245717238.08594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-558245717238.08594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-2326023821.8253579</v>
      </c>
      <c r="L3481" s="444">
        <f t="shared" ca="1" si="149"/>
        <v>-560571741059.91125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-560571741059.91125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-2335715587.74963</v>
      </c>
      <c r="L3482" s="444">
        <f t="shared" ca="1" si="149"/>
        <v>-562907456647.66089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-562907456647.66089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-2345447736.0319204</v>
      </c>
      <c r="L3483" s="444">
        <f t="shared" ca="1" si="149"/>
        <v>-565252904383.69275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-565252904383.69275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-2355220434.9320531</v>
      </c>
      <c r="L3484" s="444">
        <f t="shared" ca="1" si="149"/>
        <v>-567608124818.62476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-567608124818.62476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-2365033853.4109364</v>
      </c>
      <c r="L3485" s="444">
        <f t="shared" ca="1" si="149"/>
        <v>-569973158672.03564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-569973158672.03564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-2374888161.133482</v>
      </c>
      <c r="L3486" s="444">
        <f t="shared" ca="1" si="149"/>
        <v>-572348046833.16907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-572348046833.16907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-2384783528.4715376</v>
      </c>
      <c r="L3487" s="444">
        <f t="shared" ca="1" si="149"/>
        <v>-574732830361.64063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-574732830361.64063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-2394720126.5068359</v>
      </c>
      <c r="L3488" s="444">
        <f t="shared" ca="1" si="149"/>
        <v>-577127550488.14746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-577127550488.14746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-2404698127.0339479</v>
      </c>
      <c r="L3489" s="444">
        <f t="shared" ca="1" si="149"/>
        <v>-579532248615.1814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-579532248615.1814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-2414717702.5632558</v>
      </c>
      <c r="L3490" s="444">
        <f t="shared" ca="1" si="149"/>
        <v>-581946966317.74463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-581946966317.74463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-2424779026.323936</v>
      </c>
      <c r="L3491" s="444">
        <f t="shared" ca="1" si="149"/>
        <v>-584371745344.0686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-584371745344.0686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-2434882272.2669525</v>
      </c>
      <c r="L3492" s="444">
        <f t="shared" ca="1" si="149"/>
        <v>-586806627616.33557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-586806627616.33557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-2445027615.0680647</v>
      </c>
      <c r="L3493" s="444">
        <f t="shared" ca="1" si="149"/>
        <v>-589251655231.40369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-589251655231.40369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-2455215230.1308489</v>
      </c>
      <c r="L3494" s="444">
        <f t="shared" ca="1" si="149"/>
        <v>-591706870461.53455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-591706870461.53455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-2465445293.5897274</v>
      </c>
      <c r="L3495" s="444">
        <f t="shared" ca="1" si="149"/>
        <v>-594172315755.12427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-594172315755.12427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-2475717982.3130178</v>
      </c>
      <c r="L3496" s="444">
        <f t="shared" ca="1" si="149"/>
        <v>-596648033737.43726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-596648033737.43726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-2486033473.9059887</v>
      </c>
      <c r="L3497" s="444">
        <f t="shared" ca="1" si="149"/>
        <v>-599134067211.34326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-599134067211.34326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-2496391946.7139301</v>
      </c>
      <c r="L3498" s="444">
        <f t="shared" ca="1" si="149"/>
        <v>-601630459158.05725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-601630459158.05725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-2506793579.8252387</v>
      </c>
      <c r="L3499" s="444">
        <f t="shared" ca="1" si="149"/>
        <v>-604137252737.88245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-604137252737.88245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-2517238553.0745101</v>
      </c>
      <c r="L3500" s="444">
        <f t="shared" ca="1" si="149"/>
        <v>-606654491290.95691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-606654491290.95691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-2527727047.0456538</v>
      </c>
      <c r="L3501" s="444">
        <f t="shared" ca="1" si="149"/>
        <v>-609182218338.00256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-609182218338.00256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-2538259243.0750108</v>
      </c>
      <c r="L3502" s="444">
        <f t="shared" ca="1" si="149"/>
        <v>-611720477581.07751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-611720477581.07751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-2548835323.2544894</v>
      </c>
      <c r="L3503" s="444">
        <f t="shared" ca="1" si="149"/>
        <v>-614269312904.33203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-614269312904.33203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-2559455470.4347167</v>
      </c>
      <c r="L3504" s="444">
        <f t="shared" ca="1" si="149"/>
        <v>-616828768374.76672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-616828768374.76672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-2570119868.2281947</v>
      </c>
      <c r="L3505" s="444">
        <f t="shared" ca="1" si="149"/>
        <v>-619398888242.99487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-619398888242.99487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-2580828701.0124788</v>
      </c>
      <c r="L3506" s="444">
        <f t="shared" ca="1" si="149"/>
        <v>-621979716944.00732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-621979716944.00732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-2591582153.9333639</v>
      </c>
      <c r="L3507" s="444">
        <f t="shared" ca="1" si="149"/>
        <v>-624571299097.94067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-624571299097.94067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-2602380412.9080863</v>
      </c>
      <c r="L3508" s="444">
        <f t="shared" ca="1" si="149"/>
        <v>-627173679510.84875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-627173679510.84875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-2613223664.6285362</v>
      </c>
      <c r="L3509" s="444">
        <f t="shared" ca="1" si="149"/>
        <v>-629786903175.47729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-629786903175.47729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-2624112096.5644889</v>
      </c>
      <c r="L3510" s="444">
        <f t="shared" ca="1" si="149"/>
        <v>-632411015272.04175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-632411015272.04175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-2635045896.9668407</v>
      </c>
      <c r="L3511" s="444">
        <f t="shared" ca="1" si="149"/>
        <v>-635046061169.00854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-635046061169.00854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-2646025254.8708687</v>
      </c>
      <c r="L3512" s="444">
        <f t="shared" ca="1" si="149"/>
        <v>-637692086423.87939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-637692086423.87939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-2657050360.0994973</v>
      </c>
      <c r="L3513" s="444">
        <f t="shared" ca="1" si="149"/>
        <v>-640349136783.97888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-640349136783.97888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-2668121403.2665787</v>
      </c>
      <c r="L3514" s="444">
        <f t="shared" ca="1" si="149"/>
        <v>-643017258187.24548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-643017258187.24548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-2679238575.7801895</v>
      </c>
      <c r="L3515" s="444">
        <f t="shared" ca="1" si="149"/>
        <v>-645696496763.02563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-645696496763.02563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-2690402069.8459401</v>
      </c>
      <c r="L3516" s="444">
        <f t="shared" ca="1" si="149"/>
        <v>-648386898832.87158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-648386898832.87158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-2701612078.4702983</v>
      </c>
      <c r="L3517" s="444">
        <f t="shared" ca="1" si="149"/>
        <v>-651088510911.34192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-651088510911.34192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-2712868795.4639244</v>
      </c>
      <c r="L3518" s="444">
        <f t="shared" ca="1" si="149"/>
        <v>-653801379706.80579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-653801379706.80579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-2724172415.445024</v>
      </c>
      <c r="L3519" s="444">
        <f t="shared" ca="1" si="149"/>
        <v>-656525552122.25085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-656525552122.25085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-2735523133.8427119</v>
      </c>
      <c r="L3520" s="444">
        <f t="shared" ca="1" si="149"/>
        <v>-659261075256.09351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-659261075256.09351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-2746921146.9003897</v>
      </c>
      <c r="L3521" s="444">
        <f t="shared" ca="1" si="149"/>
        <v>-662007996402.9939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-662007996402.9939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-2758366651.679141</v>
      </c>
      <c r="L3522" s="444">
        <f t="shared" ca="1" si="149"/>
        <v>-664766363054.6731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-664766363054.6731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-2769859846.0611377</v>
      </c>
      <c r="L3523" s="444">
        <f t="shared" ca="1" si="149"/>
        <v>-667536222900.73425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-667536222900.73425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-2781400928.7530594</v>
      </c>
      <c r="L3524" s="444">
        <f t="shared" ca="1" si="149"/>
        <v>-670317623829.4873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-670317623829.4873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-2792990099.2895303</v>
      </c>
      <c r="L3525" s="444">
        <f t="shared" ca="1" si="149"/>
        <v>-673110613928.77686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-673110613928.77686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-2804627558.0365701</v>
      </c>
      <c r="L3526" s="444">
        <f t="shared" ca="1" si="149"/>
        <v>-675915241486.81348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-675915241486.81348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-2816313506.195056</v>
      </c>
      <c r="L3527" s="444">
        <f t="shared" ca="1" si="149"/>
        <v>-678731554993.00854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-678731554993.00854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-2828048145.8042021</v>
      </c>
      <c r="L3528" s="444">
        <f t="shared" ca="1" si="149"/>
        <v>-681559603138.81274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-681559603138.81274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-2839831679.7450533</v>
      </c>
      <c r="L3529" s="444">
        <f t="shared" ca="1" si="149"/>
        <v>-684399434818.55774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-684399434818.55774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-2851664311.7439904</v>
      </c>
      <c r="L3530" s="444">
        <f t="shared" ca="1" si="149"/>
        <v>-687251099130.30176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-687251099130.30176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-2863546246.3762574</v>
      </c>
      <c r="L3531" s="444">
        <f t="shared" ca="1" si="149"/>
        <v>-690114645376.67798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-690114645376.67798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-2875477689.0694914</v>
      </c>
      <c r="L3532" s="444">
        <f t="shared" ca="1" si="149"/>
        <v>-692990123065.74744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-692990123065.74744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-2887458846.1072807</v>
      </c>
      <c r="L3533" s="444">
        <f t="shared" ca="1" si="149"/>
        <v>-695877581911.85474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-695877581911.85474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-2899489924.6327281</v>
      </c>
      <c r="L3534" s="444">
        <f t="shared" ca="1" si="149"/>
        <v>-698777071836.48743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-698777071836.48743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-2911571132.6520309</v>
      </c>
      <c r="L3535" s="444">
        <f t="shared" ca="1" si="149"/>
        <v>-701688642969.1394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-701688642969.1394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-2923702679.0380807</v>
      </c>
      <c r="L3536" s="444">
        <f t="shared" ca="1" si="149"/>
        <v>-704612345648.17749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-704612345648.17749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-2935884773.5340729</v>
      </c>
      <c r="L3537" s="444">
        <f t="shared" ca="1" si="149"/>
        <v>-707548230421.71155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-707548230421.71155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-2948117626.7571316</v>
      </c>
      <c r="L3538" s="444">
        <f t="shared" ca="1" si="149"/>
        <v>-710496348048.46863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-710496348048.46863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-2960401450.2019525</v>
      </c>
      <c r="L3539" s="444">
        <f t="shared" ca="1" si="149"/>
        <v>-713456749498.67053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-713456749498.67053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-2972736456.2444606</v>
      </c>
      <c r="L3540" s="444">
        <f t="shared" ca="1" si="149"/>
        <v>-716429485954.91504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-716429485954.91504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-2985122858.1454792</v>
      </c>
      <c r="L3541" s="444">
        <f t="shared" ca="1" si="149"/>
        <v>-719414608813.06055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-719414608813.06055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-2997560870.054419</v>
      </c>
      <c r="L3542" s="444">
        <f t="shared" ca="1" si="149"/>
        <v>-722412169683.11499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-722412169683.11499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-3010050707.012979</v>
      </c>
      <c r="L3543" s="444">
        <f t="shared" ca="1" si="149"/>
        <v>-725422220390.12793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-725422220390.12793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-3022592584.9588661</v>
      </c>
      <c r="L3544" s="444">
        <f t="shared" ca="1" si="149"/>
        <v>-728444812975.08679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-728444812975.08679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-3035186720.7295284</v>
      </c>
      <c r="L3545" s="444">
        <f t="shared" ca="1" si="149"/>
        <v>-731479999695.81628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-731479999695.81628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-3047833332.0659013</v>
      </c>
      <c r="L3546" s="444">
        <f t="shared" ca="1" si="149"/>
        <v>-734527833027.8822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-734527833027.8822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-3060532637.6161757</v>
      </c>
      <c r="L3547" s="444">
        <f t="shared" ca="1" si="149"/>
        <v>-737588365665.49841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-737588365665.49841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-3073284856.9395766</v>
      </c>
      <c r="L3548" s="444">
        <f t="shared" ca="1" si="149"/>
        <v>-740661650522.43799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-740661650522.43799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-3086090210.5101581</v>
      </c>
      <c r="L3549" s="444">
        <f t="shared" ca="1" si="149"/>
        <v>-743747740732.94812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-743747740732.94812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-3098948919.7206173</v>
      </c>
      <c r="L3550" s="444">
        <f t="shared" ca="1" si="149"/>
        <v>-746846689652.6687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-746846689652.6687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-3111861206.8861194</v>
      </c>
      <c r="L3551" s="444">
        <f t="shared" ca="1" si="149"/>
        <v>-749958550859.55481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-749958550859.55481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-3124827295.2481451</v>
      </c>
      <c r="L3552" s="444">
        <f t="shared" ca="1" si="149"/>
        <v>-753083378154.80298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-753083378154.80298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-3137847408.9783459</v>
      </c>
      <c r="L3553" s="444">
        <f t="shared" ca="1" si="149"/>
        <v>-756221225563.78137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-756221225563.78137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-3150921773.1824222</v>
      </c>
      <c r="L3554" s="444">
        <f t="shared" ca="1" si="149"/>
        <v>-759372147336.96375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-759372147336.96375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-3164050613.9040155</v>
      </c>
      <c r="L3555" s="444">
        <f t="shared" ca="1" si="149"/>
        <v>-762536197950.8678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-762536197950.8678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-3177234158.1286159</v>
      </c>
      <c r="L3556" s="444">
        <f t="shared" ca="1" si="149"/>
        <v>-765713432108.99646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-765713432108.99646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-3190472633.7874851</v>
      </c>
      <c r="L3557" s="444">
        <f t="shared" ca="1" si="149"/>
        <v>-768903904742.78394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-768903904742.78394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-3203766269.7615995</v>
      </c>
      <c r="L3558" s="444">
        <f t="shared" ca="1" si="149"/>
        <v>-772107671012.54553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-772107671012.54553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-3217115295.8856063</v>
      </c>
      <c r="L3559" s="444">
        <f t="shared" ca="1" si="149"/>
        <v>-775324786308.43115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-775324786308.43115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-3230519942.9517965</v>
      </c>
      <c r="L3560" s="444">
        <f t="shared" ca="1" si="149"/>
        <v>-778555306251.38293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-778555306251.38293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-3243980442.7140956</v>
      </c>
      <c r="L3561" s="444">
        <f t="shared" ca="1" si="149"/>
        <v>-781799286694.09705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-781799286694.09705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-3257497027.8920708</v>
      </c>
      <c r="L3562" s="444">
        <f t="shared" ca="1" si="149"/>
        <v>-785056783721.98914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-785056783721.98914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-3271069932.1749549</v>
      </c>
      <c r="L3563" s="444">
        <f t="shared" ca="1" si="149"/>
        <v>-788327853654.16406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-788327853654.16406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-3284699390.2256837</v>
      </c>
      <c r="L3564" s="444">
        <f t="shared" ca="1" si="149"/>
        <v>-791612553044.38977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-791612553044.38977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-3298385637.6849575</v>
      </c>
      <c r="L3565" s="444">
        <f t="shared" ca="1" si="149"/>
        <v>-794910938682.07471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-794910938682.07471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-3312128911.1753111</v>
      </c>
      <c r="L3566" s="444">
        <f t="shared" ca="1" si="149"/>
        <v>-798223067593.25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-798223067593.25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-3325929448.3052082</v>
      </c>
      <c r="L3567" s="444">
        <f t="shared" ca="1" si="149"/>
        <v>-801548997041.55518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-801548997041.55518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-3339787487.6731467</v>
      </c>
      <c r="L3568" s="444">
        <f t="shared" ca="1" si="149"/>
        <v>-804888784529.22827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-804888784529.22827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-3353703268.8717842</v>
      </c>
      <c r="L3569" s="444">
        <f t="shared" ca="1" si="149"/>
        <v>-808242487798.1001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-808242487798.1001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-3367677032.4920835</v>
      </c>
      <c r="L3570" s="444">
        <f t="shared" ca="1" si="149"/>
        <v>-811610164830.59216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-811610164830.59216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-3381709020.1274672</v>
      </c>
      <c r="L3571" s="444">
        <f t="shared" ca="1" si="149"/>
        <v>-814991873850.7196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-814991873850.7196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-3395799474.3779984</v>
      </c>
      <c r="L3572" s="444">
        <f t="shared" ca="1" si="149"/>
        <v>-818387673325.09766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-818387673325.09766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-3409948638.8545737</v>
      </c>
      <c r="L3573" s="444">
        <f t="shared" ca="1" si="149"/>
        <v>-821797621963.95227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-821797621963.95227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-3424156758.1831346</v>
      </c>
      <c r="L3574" s="444">
        <f t="shared" ca="1" si="149"/>
        <v>-825221778722.13538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-825221778722.13538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-3438424078.0088973</v>
      </c>
      <c r="L3575" s="444">
        <f t="shared" ca="1" si="149"/>
        <v>-828660202800.14429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-828660202800.14429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-3452750845.0006013</v>
      </c>
      <c r="L3576" s="444">
        <f t="shared" ca="1" si="149"/>
        <v>-832112953645.1449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-832112953645.1449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-3467137306.8547702</v>
      </c>
      <c r="L3577" s="444">
        <f t="shared" ca="1" si="149"/>
        <v>-835580090951.99963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-835580090951.99963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-3481583712.2999983</v>
      </c>
      <c r="L3578" s="444">
        <f t="shared" ref="L3578:L3832" ca="1" si="154">I3578-J3578+K3578</f>
        <v>-839061674664.29968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-839061674664.29968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-3496090311.1012487</v>
      </c>
      <c r="L3579" s="444">
        <f t="shared" ca="1" si="154"/>
        <v>-842557764975.40088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-842557764975.40088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-3510657354.0641704</v>
      </c>
      <c r="L3580" s="444">
        <f t="shared" ca="1" si="154"/>
        <v>-846068422329.46509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-846068422329.46509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-3525285093.0394378</v>
      </c>
      <c r="L3581" s="444">
        <f t="shared" ca="1" si="154"/>
        <v>-849593707422.50452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-849593707422.50452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-3539973780.9271021</v>
      </c>
      <c r="L3582" s="444">
        <f t="shared" ca="1" si="154"/>
        <v>-853133681203.43164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-853133681203.43164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-3554723671.6809649</v>
      </c>
      <c r="L3583" s="444">
        <f t="shared" ca="1" si="154"/>
        <v>-856688404875.11255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-856688404875.11255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-3569535020.3129692</v>
      </c>
      <c r="L3584" s="444">
        <f t="shared" ca="1" si="154"/>
        <v>-860257939895.42554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-860257939895.42554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-3584408082.8976059</v>
      </c>
      <c r="L3585" s="444">
        <f t="shared" ca="1" si="154"/>
        <v>-863842347978.32312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-863842347978.32312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-3599343116.5763464</v>
      </c>
      <c r="L3586" s="444">
        <f t="shared" ca="1" si="154"/>
        <v>-867441691094.89941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-867441691094.89941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-3614340379.5620813</v>
      </c>
      <c r="L3587" s="444">
        <f t="shared" ca="1" si="154"/>
        <v>-871056031474.46155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-871056031474.46155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-3629400131.1435905</v>
      </c>
      <c r="L3588" s="444">
        <f t="shared" ca="1" si="154"/>
        <v>-874685431605.6051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-874685431605.6051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-3644522631.6900215</v>
      </c>
      <c r="L3589" s="444">
        <f t="shared" ca="1" si="154"/>
        <v>-878329954237.29517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-878329954237.29517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-3659708142.655396</v>
      </c>
      <c r="L3590" s="444">
        <f t="shared" ca="1" si="154"/>
        <v>-881989662379.95056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-881989662379.95056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-3674956926.5831275</v>
      </c>
      <c r="L3591" s="444">
        <f t="shared" ca="1" si="154"/>
        <v>-885664619306.53369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-885664619306.53369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-3690269247.1105576</v>
      </c>
      <c r="L3592" s="444">
        <f t="shared" ca="1" si="154"/>
        <v>-889354888553.64429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-889354888553.64429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-3705645368.9735179</v>
      </c>
      <c r="L3593" s="444">
        <f t="shared" ca="1" si="154"/>
        <v>-893060533922.6178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-893060533922.6178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-3721085558.0109076</v>
      </c>
      <c r="L3594" s="444">
        <f t="shared" ca="1" si="154"/>
        <v>-896781619480.62866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-896781619480.62866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-3736590081.1692853</v>
      </c>
      <c r="L3595" s="444">
        <f t="shared" ca="1" si="154"/>
        <v>-900518209561.79797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-900518209561.79797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-3752159206.5074916</v>
      </c>
      <c r="L3596" s="444">
        <f t="shared" ca="1" si="154"/>
        <v>-904270368768.30542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-904270368768.30542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-3767793203.201272</v>
      </c>
      <c r="L3597" s="444">
        <f t="shared" ca="1" si="154"/>
        <v>-908038161971.50671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-908038161971.50671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-3783492341.5479441</v>
      </c>
      <c r="L3598" s="444">
        <f t="shared" ca="1" si="154"/>
        <v>-911821654313.05469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-911821654313.05469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-3799256892.9710612</v>
      </c>
      <c r="L3599" s="444">
        <f t="shared" ca="1" si="154"/>
        <v>-915620911206.02576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-915620911206.02576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-3815087130.0251069</v>
      </c>
      <c r="L3600" s="444">
        <f t="shared" ca="1" si="154"/>
        <v>-919435998336.0509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-919435998336.0509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-3830983326.4002118</v>
      </c>
      <c r="L3601" s="444">
        <f t="shared" ca="1" si="154"/>
        <v>-923266981662.45117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-923266981662.45117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-3846945756.9268804</v>
      </c>
      <c r="L3602" s="444">
        <f t="shared" ca="1" si="154"/>
        <v>-927113927419.37805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-927113927419.37805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-3862974697.5807419</v>
      </c>
      <c r="L3603" s="444">
        <f t="shared" ca="1" si="154"/>
        <v>-930976902116.95874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-930976902116.95874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-3879070425.4873276</v>
      </c>
      <c r="L3604" s="444">
        <f t="shared" ca="1" si="154"/>
        <v>-934855972542.44604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-934855972542.44604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-3895233218.9268579</v>
      </c>
      <c r="L3605" s="444">
        <f t="shared" ca="1" si="154"/>
        <v>-938751205761.37292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-938751205761.37292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-3911463357.3390536</v>
      </c>
      <c r="L3606" s="444">
        <f t="shared" ca="1" si="154"/>
        <v>-942662669118.71204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-942662669118.71204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-3927761121.3279662</v>
      </c>
      <c r="L3607" s="444">
        <f t="shared" ca="1" si="154"/>
        <v>-946590430240.04004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-946590430240.04004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-3944126792.6668334</v>
      </c>
      <c r="L3608" s="444">
        <f t="shared" ca="1" si="154"/>
        <v>-950534557032.70691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-950534557032.70691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-3960560654.3029461</v>
      </c>
      <c r="L3609" s="444">
        <f t="shared" ca="1" si="154"/>
        <v>-954495117687.00989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-954495117687.00989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-3977062990.3625412</v>
      </c>
      <c r="L3610" s="444">
        <f t="shared" ca="1" si="154"/>
        <v>-958472180677.37244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-958472180677.37244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-3993634086.1557188</v>
      </c>
      <c r="L3611" s="444">
        <f t="shared" ca="1" si="154"/>
        <v>-962465814763.5282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-962465814763.5282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-4010274228.1813674</v>
      </c>
      <c r="L3612" s="444">
        <f t="shared" ca="1" si="154"/>
        <v>-966476088991.70959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-966476088991.70959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-4026983704.1321235</v>
      </c>
      <c r="L3613" s="444">
        <f t="shared" ca="1" si="154"/>
        <v>-970503072695.84167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-970503072695.84167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-4043762802.8993402</v>
      </c>
      <c r="L3614" s="444">
        <f t="shared" ca="1" si="154"/>
        <v>-974546835498.74097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-974546835498.74097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-4060611814.5780869</v>
      </c>
      <c r="L3615" s="444">
        <f t="shared" ca="1" si="154"/>
        <v>-978607447313.31909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-978607447313.31909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-4077531030.4721627</v>
      </c>
      <c r="L3616" s="444">
        <f t="shared" ca="1" si="154"/>
        <v>-982684978343.79126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-982684978343.79126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-4094520743.0991302</v>
      </c>
      <c r="L3617" s="444">
        <f t="shared" ca="1" si="154"/>
        <v>-986779499086.89038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-986779499086.89038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-4111581246.1953764</v>
      </c>
      <c r="L3618" s="444">
        <f t="shared" ca="1" si="154"/>
        <v>-990891080333.08582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-990891080333.08582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-4128712834.7211905</v>
      </c>
      <c r="L3619" s="444">
        <f t="shared" ca="1" si="154"/>
        <v>-995019793167.80701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-995019793167.80701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-4145915804.8658628</v>
      </c>
      <c r="L3620" s="444">
        <f t="shared" ca="1" si="154"/>
        <v>-999165708972.67285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-999165708972.67285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-4163190454.052803</v>
      </c>
      <c r="L3621" s="444">
        <f t="shared" ca="1" si="154"/>
        <v>-1003328899426.7257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-1003328899426.7257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-4180537080.9446907</v>
      </c>
      <c r="L3622" s="444">
        <f t="shared" ca="1" si="154"/>
        <v>-1007509436507.6704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-1007509436507.6704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-4197955985.4486265</v>
      </c>
      <c r="L3623" s="444">
        <f t="shared" ca="1" si="154"/>
        <v>-1011707392493.119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-1011707392493.119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-4215447468.7213292</v>
      </c>
      <c r="L3624" s="444">
        <f t="shared" ca="1" si="154"/>
        <v>-1015922839961.8403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-1015922839961.8403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-4233011833.174334</v>
      </c>
      <c r="L3625" s="444">
        <f t="shared" ca="1" si="154"/>
        <v>-1020155851795.0146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-1020155851795.0146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-4250649382.4792275</v>
      </c>
      <c r="L3626" s="444">
        <f t="shared" ca="1" si="154"/>
        <v>-1024406501177.4939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-1024406501177.4939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-4268360421.5728908</v>
      </c>
      <c r="L3627" s="444">
        <f t="shared" ca="1" si="154"/>
        <v>-1028674861599.0668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-1028674861599.0668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-4286145256.6627789</v>
      </c>
      <c r="L3628" s="444">
        <f t="shared" ca="1" si="154"/>
        <v>-1032961006855.7295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-1032961006855.7295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-4304004195.2322063</v>
      </c>
      <c r="L3629" s="444">
        <f t="shared" ca="1" si="154"/>
        <v>-1037265011050.9617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-1037265011050.9617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-4321937546.0456734</v>
      </c>
      <c r="L3630" s="444">
        <f t="shared" ca="1" si="154"/>
        <v>-1041586948597.0073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-1041586948597.0073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-4339945619.1541967</v>
      </c>
      <c r="L3631" s="444">
        <f t="shared" ca="1" si="154"/>
        <v>-1045926894216.1615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-1045926894216.1615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-4358028725.9006729</v>
      </c>
      <c r="L3632" s="444">
        <f t="shared" ca="1" si="154"/>
        <v>-1050284922942.0621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-1050284922942.0621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-4376187178.9252596</v>
      </c>
      <c r="L3633" s="444">
        <f t="shared" ca="1" si="154"/>
        <v>-1054661110120.9874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-1054661110120.9874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-4394421292.1707811</v>
      </c>
      <c r="L3634" s="444">
        <f t="shared" ca="1" si="154"/>
        <v>-1059055531413.1582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-1059055531413.1582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-4412731380.8881588</v>
      </c>
      <c r="L3635" s="444">
        <f t="shared" ca="1" si="154"/>
        <v>-1063468262794.0464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-1063468262794.0464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-4431117761.64186</v>
      </c>
      <c r="L3636" s="444">
        <f t="shared" ca="1" si="154"/>
        <v>-1067899380555.6882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-1067899380555.6882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-4449580752.3153677</v>
      </c>
      <c r="L3637" s="444">
        <f t="shared" ca="1" si="154"/>
        <v>-1072348961308.0035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-1072348961308.0035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-4468120672.1166811</v>
      </c>
      <c r="L3638" s="444">
        <f t="shared" ca="1" si="154"/>
        <v>-1076817081980.1202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-1076817081980.1202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-4486737841.5838337</v>
      </c>
      <c r="L3639" s="444">
        <f t="shared" ca="1" si="154"/>
        <v>-1081303819821.7041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-1081303819821.7041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-4505432582.5904341</v>
      </c>
      <c r="L3640" s="444">
        <f t="shared" ca="1" si="154"/>
        <v>-1085809252404.2946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-1085809252404.2946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-4524205218.3512268</v>
      </c>
      <c r="L3641" s="444">
        <f t="shared" ca="1" si="154"/>
        <v>-1090333457622.6458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-1090333457622.6458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-4543056073.4276905</v>
      </c>
      <c r="L3642" s="444">
        <f t="shared" ca="1" si="154"/>
        <v>-1094876513696.0735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-1094876513696.0735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-4561985473.7336397</v>
      </c>
      <c r="L3643" s="444">
        <f t="shared" ca="1" si="154"/>
        <v>-1099438499169.8071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-1099438499169.8071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-4580993746.540863</v>
      </c>
      <c r="L3644" s="444">
        <f t="shared" ca="1" si="154"/>
        <v>-1104019492916.3479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-1104019492916.3479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-4600081220.4847832</v>
      </c>
      <c r="L3645" s="444">
        <f t="shared" ca="1" si="154"/>
        <v>-1108619574136.8328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-1108619574136.8328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-4619248225.5701361</v>
      </c>
      <c r="L3646" s="444">
        <f t="shared" ca="1" si="154"/>
        <v>-1113238822362.4028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-1113238822362.4028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-4638495093.1766787</v>
      </c>
      <c r="L3647" s="444">
        <f t="shared" ca="1" si="154"/>
        <v>-1117877317455.5796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-1117877317455.5796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-4657822156.0649147</v>
      </c>
      <c r="L3648" s="444">
        <f t="shared" ca="1" si="154"/>
        <v>-1122535139611.6445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-1122535139611.6445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-4677229748.3818521</v>
      </c>
      <c r="L3649" s="444">
        <f t="shared" ca="1" si="154"/>
        <v>-1127212369360.0264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-1127212369360.0264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-4696718205.6667767</v>
      </c>
      <c r="L3650" s="444">
        <f t="shared" ca="1" si="154"/>
        <v>-1131909087565.6931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-1131909087565.6931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-4716287864.8570547</v>
      </c>
      <c r="L3651" s="444">
        <f t="shared" ca="1" si="154"/>
        <v>-1136625375430.55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-1136625375430.55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-4735939064.2939587</v>
      </c>
      <c r="L3652" s="444">
        <f t="shared" ca="1" si="154"/>
        <v>-1141361314494.844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-1141361314494.844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-4755672143.7285166</v>
      </c>
      <c r="L3653" s="444">
        <f t="shared" ca="1" si="154"/>
        <v>-1146116986638.5725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-1146116986638.5725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-4775487444.3273849</v>
      </c>
      <c r="L3654" s="444">
        <f t="shared" ca="1" si="154"/>
        <v>-1150892474082.8999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-1150892474082.8999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-4795385308.6787491</v>
      </c>
      <c r="L3655" s="444">
        <f t="shared" ca="1" si="154"/>
        <v>-1155687859391.5786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-1155687859391.5786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-4815366080.7982445</v>
      </c>
      <c r="L3656" s="444">
        <f t="shared" ca="1" si="154"/>
        <v>-1160503225472.377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-1160503225472.377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-4835430106.1349039</v>
      </c>
      <c r="L3657" s="444">
        <f t="shared" ca="1" si="154"/>
        <v>-1165338655578.512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-1165338655578.512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-4855577731.5771332</v>
      </c>
      <c r="L3658" s="444">
        <f t="shared" ca="1" si="154"/>
        <v>-1170194233310.0891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-1170194233310.0891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-4875809305.4587049</v>
      </c>
      <c r="L3659" s="444">
        <f t="shared" ca="1" si="154"/>
        <v>-1175070042615.5479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-1175070042615.5479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-4896125177.5647831</v>
      </c>
      <c r="L3660" s="444">
        <f t="shared" ca="1" si="154"/>
        <v>-1179966167793.1125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-1179966167793.1125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-4916525699.137969</v>
      </c>
      <c r="L3661" s="444">
        <f t="shared" ca="1" si="154"/>
        <v>-1184882693492.2505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-1184882693492.2505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-4937011222.8843765</v>
      </c>
      <c r="L3662" s="444">
        <f t="shared" ca="1" si="154"/>
        <v>-1189819704715.1348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-1189819704715.1348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-4957582102.9797277</v>
      </c>
      <c r="L3663" s="444">
        <f t="shared" ca="1" si="154"/>
        <v>-1194777286818.1145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-1194777286818.1145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-4978238695.0754766</v>
      </c>
      <c r="L3664" s="444">
        <f t="shared" ca="1" si="154"/>
        <v>-1199755525513.1899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-1199755525513.1899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-4998981356.3049583</v>
      </c>
      <c r="L3665" s="444">
        <f t="shared" ca="1" si="154"/>
        <v>-1204754506869.4949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-1204754506869.4949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-5019810445.2895622</v>
      </c>
      <c r="L3666" s="444">
        <f t="shared" ca="1" si="154"/>
        <v>-1209774317314.7844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-1209774317314.7844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-5040726322.1449347</v>
      </c>
      <c r="L3667" s="444">
        <f t="shared" ca="1" si="154"/>
        <v>-1214815043636.9294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-1214815043636.9294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-5061729348.4872055</v>
      </c>
      <c r="L3668" s="444">
        <f t="shared" ca="1" si="154"/>
        <v>-1219876772985.4167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-1219876772985.4167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-5082819887.4392366</v>
      </c>
      <c r="L3669" s="444">
        <f t="shared" ca="1" si="154"/>
        <v>-1224959592872.856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-1224959592872.856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-5103998303.6368999</v>
      </c>
      <c r="L3670" s="444">
        <f t="shared" ca="1" si="154"/>
        <v>-1230063591176.4929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-1230063591176.4929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-5125264963.2353868</v>
      </c>
      <c r="L3671" s="444">
        <f t="shared" ca="1" si="154"/>
        <v>-1235188856139.7283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-1235188856139.7283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-5146620233.915534</v>
      </c>
      <c r="L3672" s="444">
        <f t="shared" ca="1" si="154"/>
        <v>-1240335476373.6438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-1240335476373.6438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-5168064484.8901825</v>
      </c>
      <c r="L3673" s="444">
        <f t="shared" ca="1" si="154"/>
        <v>-1245503540858.5339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-1245503540858.5339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-5189598086.9105577</v>
      </c>
      <c r="L3674" s="444">
        <f t="shared" ca="1" si="154"/>
        <v>-1250693138945.4446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-1250693138945.4446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-5211221412.272686</v>
      </c>
      <c r="L3675" s="444">
        <f t="shared" ca="1" si="154"/>
        <v>-1255904360357.7173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-1255904360357.7173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-5232934834.823822</v>
      </c>
      <c r="L3676" s="444">
        <f t="shared" ca="1" si="154"/>
        <v>-1261137295192.541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-1261137295192.541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-5254738729.9689207</v>
      </c>
      <c r="L3677" s="444">
        <f t="shared" ca="1" si="154"/>
        <v>-1266392033922.51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-1266392033922.51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-5276633474.677125</v>
      </c>
      <c r="L3678" s="444">
        <f t="shared" ca="1" si="154"/>
        <v>-1271668667397.1873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-1271668667397.1873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-5298619447.4882803</v>
      </c>
      <c r="L3679" s="444">
        <f t="shared" ca="1" si="154"/>
        <v>-1276967286844.6755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-1276967286844.6755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-5320697028.5194817</v>
      </c>
      <c r="L3680" s="444">
        <f t="shared" ca="1" si="154"/>
        <v>-1282287983873.1951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-1282287983873.1951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-5342866599.4716463</v>
      </c>
      <c r="L3681" s="444">
        <f t="shared" ca="1" si="154"/>
        <v>-1287630850472.6667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-1287630850472.6667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-5365128543.6361113</v>
      </c>
      <c r="L3682" s="444">
        <f t="shared" ca="1" si="154"/>
        <v>-1292995979016.303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-1292995979016.303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-5387483245.9012623</v>
      </c>
      <c r="L3683" s="444">
        <f t="shared" ca="1" si="154"/>
        <v>-1298383462262.2043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-1298383462262.2043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-5409931092.7591848</v>
      </c>
      <c r="L3684" s="444">
        <f t="shared" ca="1" si="154"/>
        <v>-1303793393354.9636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-1303793393354.9636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-5432472472.3123484</v>
      </c>
      <c r="L3685" s="444">
        <f t="shared" ca="1" si="154"/>
        <v>-1309225865827.2759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-1309225865827.2759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-5455107774.2803164</v>
      </c>
      <c r="L3686" s="444">
        <f t="shared" ca="1" si="154"/>
        <v>-1314680973601.5562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-1314680973601.5562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-5477837390.006484</v>
      </c>
      <c r="L3687" s="444">
        <f t="shared" ca="1" si="154"/>
        <v>-1320158810991.5627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-1320158810991.5627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-5500661712.4648447</v>
      </c>
      <c r="L3688" s="444">
        <f t="shared" ca="1" si="154"/>
        <v>-1325659472704.0276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-1325659472704.0276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-5523581136.2667818</v>
      </c>
      <c r="L3689" s="444">
        <f t="shared" ca="1" si="154"/>
        <v>-1331183053840.2944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-1331183053840.2944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-5546596057.6678934</v>
      </c>
      <c r="L3690" s="444">
        <f t="shared" ca="1" si="154"/>
        <v>-1336729649897.9624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-1336729649897.9624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-5569706874.5748434</v>
      </c>
      <c r="L3691" s="444">
        <f t="shared" ca="1" si="154"/>
        <v>-1342299356772.5374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-1342299356772.5374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-5592913986.5522385</v>
      </c>
      <c r="L3692" s="444">
        <f t="shared" ca="1" si="154"/>
        <v>-1347892270759.0896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-1347892270759.0896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-5616217794.8295403</v>
      </c>
      <c r="L3693" s="444">
        <f t="shared" ca="1" si="154"/>
        <v>-1353508488553.9192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-1353508488553.9192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-5639618702.3079967</v>
      </c>
      <c r="L3694" s="444">
        <f t="shared" ca="1" si="154"/>
        <v>-1359148107256.2273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-1359148107256.2273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-5663117113.5676136</v>
      </c>
      <c r="L3695" s="444">
        <f t="shared" ca="1" si="154"/>
        <v>-1364811224369.7949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-1364811224369.7949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-5686713434.8741455</v>
      </c>
      <c r="L3696" s="444">
        <f t="shared" ca="1" si="154"/>
        <v>-1370497937804.6689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-1370497937804.6689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-5710408074.186121</v>
      </c>
      <c r="L3697" s="444">
        <f t="shared" ca="1" si="154"/>
        <v>-1376208345878.855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-1376208345878.855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-5734201441.1618958</v>
      </c>
      <c r="L3698" s="444">
        <f t="shared" ca="1" si="154"/>
        <v>-1381942547320.0168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-1381942547320.0168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-5758093947.1667366</v>
      </c>
      <c r="L3699" s="444">
        <f t="shared" ca="1" si="154"/>
        <v>-1387700641267.1836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-1387700641267.1836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-5782086005.279932</v>
      </c>
      <c r="L3700" s="444">
        <f t="shared" ca="1" si="154"/>
        <v>-1393482727272.4636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-1393482727272.4636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-5806178030.3019314</v>
      </c>
      <c r="L3701" s="444">
        <f t="shared" ca="1" si="154"/>
        <v>-1399288905302.7656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-1399288905302.7656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-5830370438.7615232</v>
      </c>
      <c r="L3702" s="444">
        <f t="shared" ca="1" si="154"/>
        <v>-1405119275741.5271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-1405119275741.5271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-5854663648.9230299</v>
      </c>
      <c r="L3703" s="444">
        <f t="shared" ca="1" si="154"/>
        <v>-1410973939390.4502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-1410973939390.4502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-5879058080.7935429</v>
      </c>
      <c r="L3704" s="444">
        <f t="shared" ca="1" si="154"/>
        <v>-1416852997471.2437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-1416852997471.2437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-5903554156.1301823</v>
      </c>
      <c r="L3705" s="444">
        <f t="shared" ca="1" si="154"/>
        <v>-1422756551627.3738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-1422756551627.3738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-5928152298.4473906</v>
      </c>
      <c r="L3706" s="444">
        <f t="shared" ca="1" si="154"/>
        <v>-1428684703925.8213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-1428684703925.8213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-5952852933.0242558</v>
      </c>
      <c r="L3707" s="444">
        <f t="shared" ca="1" si="154"/>
        <v>-1434637556858.8455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-1434637556858.8455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-5977656486.9118557</v>
      </c>
      <c r="L3708" s="444">
        <f t="shared" ca="1" si="154"/>
        <v>-1440615213345.7573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-1440615213345.7573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-6002563388.9406557</v>
      </c>
      <c r="L3709" s="444">
        <f t="shared" ca="1" si="154"/>
        <v>-1446617776734.698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-1446617776734.698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-6027574069.7279081</v>
      </c>
      <c r="L3710" s="444">
        <f t="shared" ca="1" si="154"/>
        <v>-1452645350804.426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-1452645350804.426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-6052688961.6851082</v>
      </c>
      <c r="L3711" s="444">
        <f t="shared" ca="1" si="154"/>
        <v>-1458698039766.1111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-1458698039766.1111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-6077908499.0254631</v>
      </c>
      <c r="L3712" s="444">
        <f t="shared" ca="1" si="154"/>
        <v>-1464775948265.1365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-1464775948265.1365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-6103233117.7714024</v>
      </c>
      <c r="L3713" s="444">
        <f t="shared" ca="1" si="154"/>
        <v>-1470879181382.908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-1470879181382.908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-6128663255.7621164</v>
      </c>
      <c r="L3714" s="444">
        <f t="shared" ca="1" si="154"/>
        <v>-1477007844638.6702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-1477007844638.6702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-6154199352.6611252</v>
      </c>
      <c r="L3715" s="444">
        <f t="shared" ca="1" si="154"/>
        <v>-1483162043991.3313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-1483162043991.3313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-6179841849.9638805</v>
      </c>
      <c r="L3716" s="444">
        <f t="shared" ca="1" si="154"/>
        <v>-1489341885841.2952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-1489341885841.2952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-6205591191.0053968</v>
      </c>
      <c r="L3717" s="444">
        <f t="shared" ca="1" si="154"/>
        <v>-1495547477032.3005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-1495547477032.3005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-6231447820.9679184</v>
      </c>
      <c r="L3718" s="444">
        <f t="shared" ca="1" si="154"/>
        <v>-1501778924853.2686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-1501778924853.2686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-6257412186.8886185</v>
      </c>
      <c r="L3719" s="444">
        <f t="shared" ca="1" si="154"/>
        <v>-1508036337040.1572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-1508036337040.1572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-6283484737.6673222</v>
      </c>
      <c r="L3720" s="444">
        <f t="shared" ca="1" si="154"/>
        <v>-1514319821777.8245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-1514319821777.8245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-6309665924.0742683</v>
      </c>
      <c r="L3721" s="444">
        <f t="shared" ca="1" si="154"/>
        <v>-1520629487701.8987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-1520629487701.8987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-6335956198.7579107</v>
      </c>
      <c r="L3722" s="444">
        <f t="shared" ca="1" si="154"/>
        <v>-1526965443900.6565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-1526965443900.6565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-6362356016.2527351</v>
      </c>
      <c r="L3723" s="444">
        <f t="shared" ca="1" si="154"/>
        <v>-1533327799916.9092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-1533327799916.9092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-6388865832.9871216</v>
      </c>
      <c r="L3724" s="444">
        <f t="shared" ca="1" si="154"/>
        <v>-1539716665749.8962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-1539716665749.8962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-6415486107.291234</v>
      </c>
      <c r="L3725" s="444">
        <f t="shared" ca="1" si="154"/>
        <v>-1546132151857.1875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-1546132151857.1875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-6442217299.4049482</v>
      </c>
      <c r="L3726" s="444">
        <f t="shared" ca="1" si="154"/>
        <v>-1552574369156.5925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-1552574369156.5925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-6469059871.4858017</v>
      </c>
      <c r="L3727" s="444">
        <f t="shared" ca="1" si="154"/>
        <v>-1559043429028.0784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-1559043429028.0784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-6496014287.616993</v>
      </c>
      <c r="L3728" s="444">
        <f t="shared" ca="1" si="154"/>
        <v>-1565539443315.6953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-1565539443315.6953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-6523081013.8153973</v>
      </c>
      <c r="L3729" s="444">
        <f t="shared" ca="1" si="154"/>
        <v>-1572062524329.5107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-1572062524329.5107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-6550260518.039628</v>
      </c>
      <c r="L3730" s="444">
        <f t="shared" ca="1" si="154"/>
        <v>-1578612784847.5503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-1578612784847.5503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-6577553270.1981258</v>
      </c>
      <c r="L3731" s="444">
        <f t="shared" ca="1" si="154"/>
        <v>-1585190338117.7485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-1585190338117.7485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-6604959742.1572857</v>
      </c>
      <c r="L3732" s="444">
        <f t="shared" ca="1" si="154"/>
        <v>-1591795297859.9058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-1591795297859.9058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-6632480407.7496071</v>
      </c>
      <c r="L3733" s="444">
        <f t="shared" ca="1" si="154"/>
        <v>-1598427778267.6553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-1598427778267.6553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-6660115742.7818966</v>
      </c>
      <c r="L3734" s="444">
        <f t="shared" ca="1" si="154"/>
        <v>-1605087894010.4373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-1605087894010.4373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-6687866225.0434885</v>
      </c>
      <c r="L3735" s="444">
        <f t="shared" ca="1" si="154"/>
        <v>-1611775760235.4807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-1611775760235.4807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-6715732334.3145027</v>
      </c>
      <c r="L3736" s="444">
        <f t="shared" ca="1" si="154"/>
        <v>-1618491492569.7952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-1618491492569.7952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-6743714552.3741465</v>
      </c>
      <c r="L3737" s="444">
        <f t="shared" ca="1" si="154"/>
        <v>-1625235207122.1694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-1625235207122.1694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-6771813363.0090389</v>
      </c>
      <c r="L3738" s="444">
        <f t="shared" ca="1" si="154"/>
        <v>-1632007020485.1785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-1632007020485.1785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-6800029252.0215769</v>
      </c>
      <c r="L3739" s="444">
        <f t="shared" ca="1" si="154"/>
        <v>-1638807049737.2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-1638807049737.2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-6828362707.2383327</v>
      </c>
      <c r="L3740" s="444">
        <f t="shared" ca="1" si="154"/>
        <v>-1645635412444.4382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-1645635412444.4382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-6856814218.5184927</v>
      </c>
      <c r="L3741" s="444">
        <f t="shared" ca="1" si="154"/>
        <v>-1652492226662.9568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-1652492226662.9568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-6885384277.7623196</v>
      </c>
      <c r="L3742" s="444">
        <f t="shared" ca="1" si="154"/>
        <v>-1659377610940.719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-1659377610940.719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-6914073378.9196625</v>
      </c>
      <c r="L3743" s="444">
        <f t="shared" ca="1" si="154"/>
        <v>-1666291684319.6387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-1666291684319.6387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-6942882017.9984941</v>
      </c>
      <c r="L3744" s="444">
        <f t="shared" ca="1" si="154"/>
        <v>-1673234566337.6372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-1673234566337.6372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-6971810693.0734882</v>
      </c>
      <c r="L3745" s="444">
        <f t="shared" ca="1" si="154"/>
        <v>-1680206377030.7107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-1680206377030.7107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-7000859904.2946281</v>
      </c>
      <c r="L3746" s="444">
        <f t="shared" ca="1" si="154"/>
        <v>-1687207236935.0054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-1687207236935.0054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-7030030153.8958559</v>
      </c>
      <c r="L3747" s="444">
        <f t="shared" ca="1" si="154"/>
        <v>-1694237267088.9011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-1694237267088.9011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-7059321946.2037544</v>
      </c>
      <c r="L3748" s="444">
        <f t="shared" ca="1" si="154"/>
        <v>-1701296589035.105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-1701296589035.105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-7088735787.6462708</v>
      </c>
      <c r="L3749" s="444">
        <f t="shared" ca="1" si="154"/>
        <v>-1708385324822.7512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-1708385324822.7512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-7118272186.7614632</v>
      </c>
      <c r="L3750" s="444">
        <f t="shared" ca="1" si="154"/>
        <v>-1715503597009.5127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-1715503597009.5127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-7147931654.2063017</v>
      </c>
      <c r="L3751" s="444">
        <f t="shared" ca="1" si="154"/>
        <v>-1722651528663.719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-1722651528663.719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-7177714702.7654953</v>
      </c>
      <c r="L3752" s="444">
        <f t="shared" ca="1" si="154"/>
        <v>-1729829243366.4844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-1729829243366.4844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-7207621847.3603525</v>
      </c>
      <c r="L3753" s="444">
        <f t="shared" ca="1" si="154"/>
        <v>-1737036865213.8447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-1737036865213.8447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-7237653605.0576859</v>
      </c>
      <c r="L3754" s="444">
        <f t="shared" ca="1" si="154"/>
        <v>-1744274518818.9023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-1744274518818.9023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-7267810495.0787582</v>
      </c>
      <c r="L3755" s="444">
        <f t="shared" ca="1" si="154"/>
        <v>-1751542329313.9812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-1751542329313.9812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-7298093038.8082552</v>
      </c>
      <c r="L3756" s="444">
        <f t="shared" ca="1" si="154"/>
        <v>-1758840422352.7896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-1758840422352.7896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-7328501759.8032894</v>
      </c>
      <c r="L3757" s="444">
        <f t="shared" ca="1" si="154"/>
        <v>-1766168924112.5928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-1766168924112.5928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-7359037183.8024683</v>
      </c>
      <c r="L3758" s="444">
        <f t="shared" ca="1" si="154"/>
        <v>-1773527961296.3953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-1773527961296.3953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-7389699838.7349806</v>
      </c>
      <c r="L3759" s="444">
        <f t="shared" ca="1" si="154"/>
        <v>-1780917661135.1301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-1780917661135.1301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-7420490254.7297087</v>
      </c>
      <c r="L3760" s="444">
        <f t="shared" ca="1" si="154"/>
        <v>-1788338151389.8599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-1788338151389.8599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-7451408964.1244154</v>
      </c>
      <c r="L3761" s="444">
        <f t="shared" ca="1" si="154"/>
        <v>-1795789560353.9844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-1795789560353.9844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-7482456501.4749346</v>
      </c>
      <c r="L3762" s="444">
        <f t="shared" ca="1" si="154"/>
        <v>-1803272016855.4592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-1803272016855.4592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-7513633403.5644131</v>
      </c>
      <c r="L3763" s="444">
        <f t="shared" ca="1" si="154"/>
        <v>-1810785650259.0237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-1810785650259.0237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-7544940209.4125996</v>
      </c>
      <c r="L3764" s="444">
        <f t="shared" ca="1" si="154"/>
        <v>-1818330590468.4363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-1818330590468.4363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-7576377460.2851524</v>
      </c>
      <c r="L3765" s="444">
        <f t="shared" ca="1" si="154"/>
        <v>-1825906967928.7214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-1825906967928.7214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-7607945699.7030058</v>
      </c>
      <c r="L3766" s="444">
        <f t="shared" ca="1" si="154"/>
        <v>-1833514913628.4246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-1833514913628.4246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-7639645473.4517679</v>
      </c>
      <c r="L3767" s="444">
        <f t="shared" ca="1" si="154"/>
        <v>-1841154559101.8762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-1841154559101.8762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-7671477329.5911512</v>
      </c>
      <c r="L3768" s="444">
        <f t="shared" ca="1" si="154"/>
        <v>-1848826036431.4673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-1848826036431.4673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-7703441818.464448</v>
      </c>
      <c r="L3769" s="444">
        <f t="shared" ca="1" si="154"/>
        <v>-1856529478249.9316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-1856529478249.9316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-7735539492.7080488</v>
      </c>
      <c r="L3770" s="444">
        <f t="shared" ca="1" si="154"/>
        <v>-1864265017742.6396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-1864265017742.6396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-7767770907.2609978</v>
      </c>
      <c r="L3771" s="444">
        <f t="shared" ca="1" si="154"/>
        <v>-1872032788649.9006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-1872032788649.9006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-7800136619.3745861</v>
      </c>
      <c r="L3772" s="444">
        <f t="shared" ca="1" si="154"/>
        <v>-1879832925269.2751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-1879832925269.2751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-7832637188.6219797</v>
      </c>
      <c r="L3773" s="444">
        <f t="shared" ca="1" si="154"/>
        <v>-1887665562457.8972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-1887665562457.8972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-7865273176.9079046</v>
      </c>
      <c r="L3774" s="444">
        <f t="shared" ca="1" si="154"/>
        <v>-1895530835634.8052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-1895530835634.8052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-7898045148.4783545</v>
      </c>
      <c r="L3775" s="444">
        <f t="shared" ca="1" si="154"/>
        <v>-1903428880783.2834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-1903428880783.2834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-7930953669.9303474</v>
      </c>
      <c r="L3776" s="444">
        <f t="shared" ca="1" si="154"/>
        <v>-1911359834453.2139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-1911359834453.2139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-7963999310.2217255</v>
      </c>
      <c r="L3777" s="444">
        <f t="shared" ca="1" si="154"/>
        <v>-1919323833763.4355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-1919323833763.4355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-7997182640.6809816</v>
      </c>
      <c r="L3778" s="444">
        <f t="shared" ca="1" si="154"/>
        <v>-1927321016404.1165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-1927321016404.1165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-8030504235.0171509</v>
      </c>
      <c r="L3779" s="444">
        <f t="shared" ca="1" si="154"/>
        <v>-1935351520639.1335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-1935351520639.1335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-8063964669.3297224</v>
      </c>
      <c r="L3780" s="444">
        <f t="shared" ca="1" si="154"/>
        <v>-1943415485308.4634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-1943415485308.4634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-8097564522.1185961</v>
      </c>
      <c r="L3781" s="444">
        <f t="shared" ca="1" si="154"/>
        <v>-1951513049830.582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-1951513049830.582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-8131304374.2940912</v>
      </c>
      <c r="L3782" s="444">
        <f t="shared" ca="1" si="154"/>
        <v>-1959644354204.8762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-1959644354204.8762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-8165184809.1869841</v>
      </c>
      <c r="L3783" s="444">
        <f t="shared" ca="1" si="154"/>
        <v>-1967809539014.0632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-1967809539014.0632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-8199206412.5585976</v>
      </c>
      <c r="L3784" s="444">
        <f t="shared" ca="1" si="154"/>
        <v>-1976008745426.6218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-1976008745426.6218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-8233369772.6109228</v>
      </c>
      <c r="L3785" s="444">
        <f t="shared" ca="1" si="154"/>
        <v>-1984242115199.2327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-1984242115199.2327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-8267675479.9968023</v>
      </c>
      <c r="L3786" s="444">
        <f t="shared" ca="1" si="154"/>
        <v>-1992509790679.2295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-1992509790679.2295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-8302124127.8301229</v>
      </c>
      <c r="L3787" s="444">
        <f t="shared" ca="1" si="154"/>
        <v>-2000811914807.0596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-2000811914807.0596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-8336716311.6960812</v>
      </c>
      <c r="L3788" s="444">
        <f t="shared" ca="1" si="154"/>
        <v>-2009148631118.7556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-2009148631118.7556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-8371452629.6614819</v>
      </c>
      <c r="L3789" s="444">
        <f t="shared" ca="1" si="154"/>
        <v>-2017520083748.417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-2017520083748.417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-8406333682.2850704</v>
      </c>
      <c r="L3790" s="444">
        <f t="shared" ca="1" si="154"/>
        <v>-2025926417430.7021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-2025926417430.7021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-8441360072.6279249</v>
      </c>
      <c r="L3791" s="444">
        <f t="shared" ca="1" si="154"/>
        <v>-2034367777503.3301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-2034367777503.3301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-8476532406.263875</v>
      </c>
      <c r="L3792" s="444">
        <f t="shared" ca="1" si="154"/>
        <v>-2042844309909.594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-2042844309909.594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-8511851291.2899752</v>
      </c>
      <c r="L3793" s="444">
        <f t="shared" ca="1" si="154"/>
        <v>-2051356161200.884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-2051356161200.884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-8547317338.3370171</v>
      </c>
      <c r="L3794" s="444">
        <f t="shared" ca="1" si="154"/>
        <v>-2059903478539.2209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-2059903478539.2209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-8582931160.5800867</v>
      </c>
      <c r="L3795" s="444">
        <f t="shared" ca="1" si="154"/>
        <v>-2068486409699.801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-2068486409699.801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-8618693373.7491703</v>
      </c>
      <c r="L3796" s="444">
        <f t="shared" ca="1" si="154"/>
        <v>-2077105103073.5503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-2077105103073.5503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-8654604596.1397934</v>
      </c>
      <c r="L3797" s="444">
        <f t="shared" ca="1" si="154"/>
        <v>-2085759707669.6902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-2085759707669.6902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-8690665448.6237087</v>
      </c>
      <c r="L3798" s="444">
        <f t="shared" ca="1" si="154"/>
        <v>-2094450373118.314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-2094450373118.314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-8726876554.6596413</v>
      </c>
      <c r="L3799" s="444">
        <f t="shared" ca="1" si="154"/>
        <v>-2103177249672.9736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-2103177249672.9736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-8763238540.3040562</v>
      </c>
      <c r="L3800" s="444">
        <f t="shared" ca="1" si="154"/>
        <v>-2111940488213.2776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-2111940488213.2776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-8799752034.2219906</v>
      </c>
      <c r="L3801" s="444">
        <f t="shared" ca="1" si="154"/>
        <v>-2120740240247.4995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-2120740240247.4995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-8836417667.6979141</v>
      </c>
      <c r="L3802" s="444">
        <f t="shared" ca="1" si="154"/>
        <v>-2129576657915.1975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-2129576657915.1975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-8873236074.646656</v>
      </c>
      <c r="L3803" s="444">
        <f t="shared" ca="1" si="154"/>
        <v>-2138449893989.8442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-2138449893989.8442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-8910207891.6243515</v>
      </c>
      <c r="L3804" s="444">
        <f t="shared" ca="1" si="154"/>
        <v>-2147360101881.4685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-2147360101881.4685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-8947333757.8394527</v>
      </c>
      <c r="L3805" s="444">
        <f t="shared" ca="1" si="154"/>
        <v>-2156307435639.3079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-2156307435639.3079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-8984614315.163784</v>
      </c>
      <c r="L3806" s="444">
        <f t="shared" ca="1" si="154"/>
        <v>-2165292049954.4717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-2165292049954.4717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-9022050208.1436329</v>
      </c>
      <c r="L3807" s="444">
        <f t="shared" ca="1" si="154"/>
        <v>-2174314100162.6152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-2174314100162.6152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-9059642084.0108967</v>
      </c>
      <c r="L3808" s="444">
        <f t="shared" ca="1" si="154"/>
        <v>-2183373742246.6262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-2183373742246.6262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-9097390592.6942749</v>
      </c>
      <c r="L3809" s="444">
        <f t="shared" ca="1" si="154"/>
        <v>-2192471132839.3206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-2192471132839.3206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-9135296386.8305016</v>
      </c>
      <c r="L3810" s="444">
        <f t="shared" ca="1" si="154"/>
        <v>-2201606429226.1509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-2201606429226.1509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-9173360121.775629</v>
      </c>
      <c r="L3811" s="444">
        <f t="shared" ca="1" si="154"/>
        <v>-2210779789347.9263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-2210779789347.9263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-9211582455.6163597</v>
      </c>
      <c r="L3812" s="444">
        <f t="shared" ca="1" si="154"/>
        <v>-2219991371803.5425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-2219991371803.5425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-9249964049.181427</v>
      </c>
      <c r="L3813" s="444">
        <f t="shared" ca="1" si="154"/>
        <v>-2229241335852.7241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-2229241335852.7241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-9288505566.0530167</v>
      </c>
      <c r="L3814" s="444">
        <f t="shared" ca="1" si="154"/>
        <v>-2238529841418.7773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-2238529841418.7773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-9327207672.5782394</v>
      </c>
      <c r="L3815" s="444">
        <f t="shared" ca="1" si="154"/>
        <v>-2247857049091.3555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-2247857049091.3555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-9366071037.8806477</v>
      </c>
      <c r="L3816" s="444">
        <f t="shared" ca="1" si="154"/>
        <v>-2257223120129.2363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-2257223120129.2363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-9405096333.8718185</v>
      </c>
      <c r="L3817" s="444">
        <f t="shared" ca="1" si="154"/>
        <v>-2266628216463.1079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-2266628216463.1079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-9444284235.262949</v>
      </c>
      <c r="L3818" s="444">
        <f t="shared" ca="1" si="154"/>
        <v>-2276072500698.3711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-2276072500698.3711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-9483635419.5765457</v>
      </c>
      <c r="L3819" s="444">
        <f t="shared" ca="1" si="154"/>
        <v>-2285556136117.9478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-2285556136117.9478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-9523150567.1581154</v>
      </c>
      <c r="L3820" s="444">
        <f t="shared" ca="1" si="154"/>
        <v>-2295079286685.106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-2295079286685.106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-9562830361.1879406</v>
      </c>
      <c r="L3821" s="444">
        <f t="shared" ca="1" si="154"/>
        <v>-2304642117046.2939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-2304642117046.2939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-9602675487.6928921</v>
      </c>
      <c r="L3822" s="444">
        <f t="shared" ca="1" si="154"/>
        <v>-2314244792533.9868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-2314244792533.9868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-9642686635.558279</v>
      </c>
      <c r="L3823" s="444">
        <f t="shared" ca="1" si="154"/>
        <v>-2323887479169.5449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-2323887479169.5449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-9682864496.5397701</v>
      </c>
      <c r="L3824" s="444">
        <f t="shared" ca="1" si="154"/>
        <v>-2333570343666.0845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-2333570343666.0845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-9723209765.2753525</v>
      </c>
      <c r="L3825" s="444">
        <f t="shared" ca="1" si="154"/>
        <v>-2343293553431.3599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-2343293553431.3599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-9763723139.2973328</v>
      </c>
      <c r="L3826" s="444">
        <f t="shared" ca="1" si="154"/>
        <v>-2353057276570.6572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-2353057276570.6572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-9804405319.044405</v>
      </c>
      <c r="L3827" s="444">
        <f t="shared" ca="1" si="154"/>
        <v>-2362861681889.7017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-2362861681889.7017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-9845257007.8737564</v>
      </c>
      <c r="L3828" s="444">
        <f t="shared" ca="1" si="154"/>
        <v>-2372706938897.5752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-2372706938897.5752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-9886278912.0732307</v>
      </c>
      <c r="L3829" s="444">
        <f t="shared" ca="1" si="154"/>
        <v>-2382593217809.6484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-2382593217809.6484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-9927471740.8735352</v>
      </c>
      <c r="L3830" s="444">
        <f t="shared" ca="1" si="154"/>
        <v>-2392520689550.522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-2392520689550.522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-9968836206.4605083</v>
      </c>
      <c r="L3831" s="444">
        <f t="shared" ca="1" si="154"/>
        <v>-2402489525756.9824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-2402489525756.9824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-10010373023.987427</v>
      </c>
      <c r="L3832" s="444">
        <f t="shared" ca="1" si="154"/>
        <v>-2412499898780.9697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-2412499898780.9697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-10052082911.587374</v>
      </c>
      <c r="L3833" s="444">
        <f t="shared" ref="L3833:L4087" ca="1" si="159">I3833-J3833+K3833</f>
        <v>-2422551981692.5571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-2422551981692.5571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-10093966590.385654</v>
      </c>
      <c r="L3834" s="444">
        <f t="shared" ca="1" si="159"/>
        <v>-2432645948282.9429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-2432645948282.9429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-10136024784.512262</v>
      </c>
      <c r="L3835" s="444">
        <f t="shared" ca="1" si="159"/>
        <v>-2442781973067.4551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-2442781973067.4551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-10178258221.114395</v>
      </c>
      <c r="L3836" s="444">
        <f t="shared" ca="1" si="159"/>
        <v>-2452960231288.5693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-2452960231288.5693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-10220667630.36904</v>
      </c>
      <c r="L3837" s="444">
        <f t="shared" ca="1" si="159"/>
        <v>-2463180898918.9385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-2463180898918.9385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-10263253745.495577</v>
      </c>
      <c r="L3838" s="444">
        <f t="shared" ca="1" si="159"/>
        <v>-2473444152664.4341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-2473444152664.4341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-10306017302.768475</v>
      </c>
      <c r="L3839" s="444">
        <f t="shared" ca="1" si="159"/>
        <v>-2483750169967.2026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-2483750169967.2026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-10348959041.53001</v>
      </c>
      <c r="L3840" s="444">
        <f t="shared" ca="1" si="159"/>
        <v>-2494099129008.7324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-2494099129008.7324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-10392079704.203053</v>
      </c>
      <c r="L3841" s="444">
        <f t="shared" ca="1" si="159"/>
        <v>-2504491208712.9355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-2504491208712.9355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-10435380036.303898</v>
      </c>
      <c r="L3842" s="444">
        <f t="shared" ca="1" si="159"/>
        <v>-2514926588749.2393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-2514926588749.2393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-10478860786.455164</v>
      </c>
      <c r="L3843" s="444">
        <f t="shared" ca="1" si="159"/>
        <v>-2525405449535.6943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-2525405449535.6943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-10522522706.398726</v>
      </c>
      <c r="L3844" s="444">
        <f t="shared" ca="1" si="159"/>
        <v>-2535927972242.0933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-2535927972242.0933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-10566366551.008722</v>
      </c>
      <c r="L3845" s="444">
        <f t="shared" ca="1" si="159"/>
        <v>-2546494338793.1021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-2546494338793.1021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-10610393078.304592</v>
      </c>
      <c r="L3846" s="444">
        <f t="shared" ca="1" si="159"/>
        <v>-2557104731871.4067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-2557104731871.4067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-10654603049.464195</v>
      </c>
      <c r="L3847" s="444">
        <f t="shared" ca="1" si="159"/>
        <v>-2567759334920.8711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-2567759334920.8711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-10698997228.836964</v>
      </c>
      <c r="L3848" s="444">
        <f t="shared" ca="1" si="159"/>
        <v>-2578458332149.708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-2578458332149.708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-10743576383.957117</v>
      </c>
      <c r="L3849" s="444">
        <f t="shared" ca="1" si="159"/>
        <v>-2589201908533.665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-2589201908533.665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-10788341285.556938</v>
      </c>
      <c r="L3850" s="444">
        <f t="shared" ca="1" si="159"/>
        <v>-2599990249819.2222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-2599990249819.2222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-10833292707.580091</v>
      </c>
      <c r="L3851" s="444">
        <f t="shared" ca="1" si="159"/>
        <v>-2610823542526.8022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-2610823542526.8022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-10878431427.195009</v>
      </c>
      <c r="L3852" s="444">
        <f t="shared" ca="1" si="159"/>
        <v>-2621701973953.9971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-2621701973953.9971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-10923758224.808321</v>
      </c>
      <c r="L3853" s="444">
        <f t="shared" ca="1" si="159"/>
        <v>-2632625732178.8052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-2632625732178.8052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-10969273884.078354</v>
      </c>
      <c r="L3854" s="444">
        <f t="shared" ca="1" si="159"/>
        <v>-2643595006062.8833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-2643595006062.8833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-11014979191.92868</v>
      </c>
      <c r="L3855" s="444">
        <f t="shared" ca="1" si="159"/>
        <v>-2654609985254.812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-2654609985254.812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-11060874938.561716</v>
      </c>
      <c r="L3856" s="444">
        <f t="shared" ca="1" si="159"/>
        <v>-2665670860193.3735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-2665670860193.3735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-11106961917.472389</v>
      </c>
      <c r="L3857" s="444">
        <f t="shared" ca="1" si="159"/>
        <v>-2676777822110.8457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-2676777822110.8457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-11153240925.461857</v>
      </c>
      <c r="L3858" s="444">
        <f t="shared" ca="1" si="159"/>
        <v>-2687931063036.3076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-2687931063036.3076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-11199712762.651281</v>
      </c>
      <c r="L3859" s="444">
        <f t="shared" ca="1" si="159"/>
        <v>-2699130775798.959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-2699130775798.959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-11246378232.495663</v>
      </c>
      <c r="L3860" s="444">
        <f t="shared" ca="1" si="159"/>
        <v>-2710377154031.4546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-2710377154031.4546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-11293238141.797728</v>
      </c>
      <c r="L3861" s="444">
        <f t="shared" ca="1" si="159"/>
        <v>-2721670392173.2524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-2721670392173.2524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-11340293300.721886</v>
      </c>
      <c r="L3862" s="444">
        <f t="shared" ca="1" si="159"/>
        <v>-2733010685473.9741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-2733010685473.9741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-11387544522.808226</v>
      </c>
      <c r="L3863" s="444">
        <f t="shared" ca="1" si="159"/>
        <v>-2744398229996.7822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-2744398229996.7822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-11434992624.986593</v>
      </c>
      <c r="L3864" s="444">
        <f t="shared" ca="1" si="159"/>
        <v>-2755833222621.769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-2755833222621.769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-11482638427.590704</v>
      </c>
      <c r="L3865" s="444">
        <f t="shared" ca="1" si="159"/>
        <v>-2767315861049.3599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-2767315861049.3599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-11530482754.372334</v>
      </c>
      <c r="L3866" s="444">
        <f t="shared" ca="1" si="159"/>
        <v>-2778846343803.7324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-2778846343803.7324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-11578526432.515553</v>
      </c>
      <c r="L3867" s="444">
        <f t="shared" ca="1" si="159"/>
        <v>-2790424870236.248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-2790424870236.248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-11626770292.651033</v>
      </c>
      <c r="L3868" s="444">
        <f t="shared" ca="1" si="159"/>
        <v>-2802051640528.8989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-2802051640528.8989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-11675215168.870413</v>
      </c>
      <c r="L3869" s="444">
        <f t="shared" ca="1" si="159"/>
        <v>-2813726855697.7695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-2813726855697.7695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-11723861898.740705</v>
      </c>
      <c r="L3870" s="444">
        <f t="shared" ca="1" si="159"/>
        <v>-2825450717596.5103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-2825450717596.5103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-11772711323.318792</v>
      </c>
      <c r="L3871" s="444">
        <f t="shared" ca="1" si="159"/>
        <v>-2837223428919.8291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-2837223428919.8291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-11821764287.165955</v>
      </c>
      <c r="L3872" s="444">
        <f t="shared" ca="1" si="159"/>
        <v>-2849045193206.9951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-2849045193206.9951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-11871021638.36248</v>
      </c>
      <c r="L3873" s="444">
        <f t="shared" ca="1" si="159"/>
        <v>-2860916214845.3574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-2860916214845.3574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-11920484228.522322</v>
      </c>
      <c r="L3874" s="444">
        <f t="shared" ca="1" si="159"/>
        <v>-2872836699073.8799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-2872836699073.8799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-11970152912.807833</v>
      </c>
      <c r="L3875" s="444">
        <f t="shared" ca="1" si="159"/>
        <v>-2884806851986.6875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-2884806851986.6875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-12020028549.94453</v>
      </c>
      <c r="L3876" s="444">
        <f t="shared" ca="1" si="159"/>
        <v>-2896826880536.6318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-2896826880536.6318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-12070112002.235966</v>
      </c>
      <c r="L3877" s="444">
        <f t="shared" ca="1" si="159"/>
        <v>-2908896992538.8677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-2908896992538.8677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-12120404135.578615</v>
      </c>
      <c r="L3878" s="444">
        <f t="shared" ca="1" si="159"/>
        <v>-2921017396674.4463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-2921017396674.4463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-12170905819.47686</v>
      </c>
      <c r="L3879" s="444">
        <f t="shared" ca="1" si="159"/>
        <v>-2933188302493.9233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-2933188302493.9233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-12221617927.058014</v>
      </c>
      <c r="L3880" s="444">
        <f t="shared" ca="1" si="159"/>
        <v>-2945409920420.9814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-2945409920420.9814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-12272541335.087423</v>
      </c>
      <c r="L3881" s="444">
        <f t="shared" ca="1" si="159"/>
        <v>-2957682461756.0688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-2957682461756.0688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-12323676923.98362</v>
      </c>
      <c r="L3882" s="444">
        <f t="shared" ca="1" si="159"/>
        <v>-2970006138680.0522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-2970006138680.0522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-12375025577.833551</v>
      </c>
      <c r="L3883" s="444">
        <f t="shared" ca="1" si="159"/>
        <v>-2982381164257.8857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-2982381164257.8857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-12426588184.407858</v>
      </c>
      <c r="L3884" s="444">
        <f t="shared" ca="1" si="159"/>
        <v>-2994807752442.2935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-2994807752442.2935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-12478365635.176222</v>
      </c>
      <c r="L3885" s="444">
        <f t="shared" ca="1" si="159"/>
        <v>-3007286118077.4697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-3007286118077.4697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-12530358825.32279</v>
      </c>
      <c r="L3886" s="444">
        <f t="shared" ca="1" si="159"/>
        <v>-3019816476902.7925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-3019816476902.7925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-12582568653.761635</v>
      </c>
      <c r="L3887" s="444">
        <f t="shared" ca="1" si="159"/>
        <v>-3032399045556.5542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-3032399045556.5542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-12634996023.152309</v>
      </c>
      <c r="L3888" s="444">
        <f t="shared" ca="1" si="159"/>
        <v>-3045034041579.7065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-3045034041579.7065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-12687641839.915443</v>
      </c>
      <c r="L3889" s="444">
        <f t="shared" ca="1" si="159"/>
        <v>-3057721683419.6221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-3057721683419.6221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-12740507014.248425</v>
      </c>
      <c r="L3890" s="444">
        <f t="shared" ca="1" si="159"/>
        <v>-3070462190433.8706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-3070462190433.8706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-12793592460.141127</v>
      </c>
      <c r="L3891" s="444">
        <f t="shared" ca="1" si="159"/>
        <v>-3083255782894.0117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-3083255782894.0117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-12846899095.391716</v>
      </c>
      <c r="L3892" s="444">
        <f t="shared" ca="1" si="159"/>
        <v>-3096102681989.4033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-3096102681989.4033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-12900427841.622513</v>
      </c>
      <c r="L3893" s="444">
        <f t="shared" ca="1" si="159"/>
        <v>-3109003109831.0259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-3109003109831.0259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-12954179624.29594</v>
      </c>
      <c r="L3894" s="444">
        <f t="shared" ca="1" si="159"/>
        <v>-3121957289455.3218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-3121957289455.3218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-13008155372.730507</v>
      </c>
      <c r="L3895" s="444">
        <f t="shared" ca="1" si="159"/>
        <v>-3134965444828.0522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-3134965444828.0522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-13062356020.116884</v>
      </c>
      <c r="L3896" s="444">
        <f t="shared" ca="1" si="159"/>
        <v>-3148027800848.1689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-3148027800848.1689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-13116782503.534037</v>
      </c>
      <c r="L3897" s="444">
        <f t="shared" ca="1" si="159"/>
        <v>-3161144583351.7031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-3161144583351.7031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-13171435763.965429</v>
      </c>
      <c r="L3898" s="444">
        <f t="shared" ca="1" si="159"/>
        <v>-3174316019115.6685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-3174316019115.6685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-13226316746.315285</v>
      </c>
      <c r="L3899" s="444">
        <f t="shared" ca="1" si="159"/>
        <v>-3187542335861.9839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-3187542335861.9839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-13281426399.424932</v>
      </c>
      <c r="L3900" s="444">
        <f t="shared" ca="1" si="159"/>
        <v>-3200823762261.4087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-3200823762261.4087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-13336765676.089203</v>
      </c>
      <c r="L3901" s="444">
        <f t="shared" ca="1" si="159"/>
        <v>-3214160527937.498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-3214160527937.498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-13392335533.072908</v>
      </c>
      <c r="L3902" s="444">
        <f t="shared" ca="1" si="159"/>
        <v>-3227552863470.5708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-3227552863470.5708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-13448136931.127378</v>
      </c>
      <c r="L3903" s="444">
        <f t="shared" ca="1" si="159"/>
        <v>-3241001000401.6982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-3241001000401.6982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-13504170835.007076</v>
      </c>
      <c r="L3904" s="444">
        <f t="shared" ca="1" si="159"/>
        <v>-3254505171236.7051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-3254505171236.7051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-13560438213.486271</v>
      </c>
      <c r="L3905" s="444">
        <f t="shared" ca="1" si="159"/>
        <v>-3268065609450.1914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-3268065609450.1914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-13616940039.375797</v>
      </c>
      <c r="L3906" s="444">
        <f t="shared" ca="1" si="159"/>
        <v>-3281682549489.5674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-3281682549489.5674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-13673677289.539864</v>
      </c>
      <c r="L3907" s="444">
        <f t="shared" ca="1" si="159"/>
        <v>-3295356226779.1074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-3295356226779.1074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-13730650944.912947</v>
      </c>
      <c r="L3908" s="444">
        <f t="shared" ca="1" si="159"/>
        <v>-3309086877724.0205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-3309086877724.0205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-13787861990.516752</v>
      </c>
      <c r="L3909" s="444">
        <f t="shared" ca="1" si="159"/>
        <v>-3322874739714.5371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-3322874739714.5371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-13845311415.477238</v>
      </c>
      <c r="L3910" s="444">
        <f t="shared" ca="1" si="159"/>
        <v>-3336720051130.0142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-3336720051130.0142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-13903000213.041725</v>
      </c>
      <c r="L3911" s="444">
        <f t="shared" ca="1" si="159"/>
        <v>-3350623051343.0557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-3350623051343.0557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-13960929380.596066</v>
      </c>
      <c r="L3912" s="444">
        <f t="shared" ca="1" si="159"/>
        <v>-3364583980723.6519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-3364583980723.6519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-14019099919.681883</v>
      </c>
      <c r="L3913" s="444">
        <f t="shared" ca="1" si="159"/>
        <v>-3378603080643.3335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-3378603080643.3335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-14077512836.013889</v>
      </c>
      <c r="L3914" s="444">
        <f t="shared" ca="1" si="159"/>
        <v>-3392680593479.3472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-3392680593479.3472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-14136169139.49728</v>
      </c>
      <c r="L3915" s="444">
        <f t="shared" ca="1" si="159"/>
        <v>-3406816762618.8442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-3406816762618.8442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-14195069844.245184</v>
      </c>
      <c r="L3916" s="444">
        <f t="shared" ca="1" si="159"/>
        <v>-3421011832463.0894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-3421011832463.0894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-14254215968.596205</v>
      </c>
      <c r="L3917" s="444">
        <f t="shared" ca="1" si="159"/>
        <v>-3435266048431.6855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-3435266048431.6855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-14313608535.132023</v>
      </c>
      <c r="L3918" s="444">
        <f t="shared" ca="1" si="159"/>
        <v>-3449579656966.8174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-3449579656966.8174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-14373248570.695072</v>
      </c>
      <c r="L3919" s="444">
        <f t="shared" ca="1" si="159"/>
        <v>-3463952905537.5127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-3463952905537.5127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-14433137106.406303</v>
      </c>
      <c r="L3920" s="444">
        <f t="shared" ca="1" si="159"/>
        <v>-3478386042643.9189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-3478386042643.9189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-14493275177.682995</v>
      </c>
      <c r="L3921" s="444">
        <f t="shared" ca="1" si="159"/>
        <v>-3492879317821.6021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-3492879317821.6021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-14553663824.256676</v>
      </c>
      <c r="L3922" s="444">
        <f t="shared" ca="1" si="159"/>
        <v>-3507432981645.8589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-3507432981645.8589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-14614304090.191076</v>
      </c>
      <c r="L3923" s="444">
        <f t="shared" ca="1" si="159"/>
        <v>-3522047285736.0498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-3522047285736.0498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-14675197023.900206</v>
      </c>
      <c r="L3924" s="444">
        <f t="shared" ca="1" si="159"/>
        <v>-3536722482759.9502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-3536722482759.9502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-14736343678.166458</v>
      </c>
      <c r="L3925" s="444">
        <f t="shared" ca="1" si="159"/>
        <v>-3551458826438.1167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-3551458826438.1167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-14797745110.158819</v>
      </c>
      <c r="L3926" s="444">
        <f t="shared" ca="1" si="159"/>
        <v>-3566256571548.2754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-3566256571548.2754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-14859402381.451145</v>
      </c>
      <c r="L3927" s="444">
        <f t="shared" ca="1" si="159"/>
        <v>-3581115973929.7266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-3581115973929.7266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-14921316558.040527</v>
      </c>
      <c r="L3928" s="444">
        <f t="shared" ca="1" si="159"/>
        <v>-3596037290487.7671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-3596037290487.7671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-14983488710.365696</v>
      </c>
      <c r="L3929" s="444">
        <f t="shared" ca="1" si="159"/>
        <v>-3611020779198.1328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-3611020779198.1328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-15045919913.325554</v>
      </c>
      <c r="L3930" s="444">
        <f t="shared" ca="1" si="159"/>
        <v>-3626066699111.4585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-3626066699111.4585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-15108611246.297743</v>
      </c>
      <c r="L3931" s="444">
        <f t="shared" ca="1" si="159"/>
        <v>-3641175310357.7563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-3641175310357.7563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-15171563793.157318</v>
      </c>
      <c r="L3932" s="444">
        <f t="shared" ca="1" si="159"/>
        <v>-3656346874150.9136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-3656346874150.9136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-15234778642.295473</v>
      </c>
      <c r="L3933" s="444">
        <f t="shared" ca="1" si="159"/>
        <v>-3671581652793.209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-3671581652793.209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-15298256886.638372</v>
      </c>
      <c r="L3934" s="444">
        <f t="shared" ca="1" si="159"/>
        <v>-3686879909679.8472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-3686879909679.8472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-15361999623.666031</v>
      </c>
      <c r="L3935" s="444">
        <f t="shared" ca="1" si="159"/>
        <v>-3702241909303.5132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-3702241909303.5132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-15426007955.431305</v>
      </c>
      <c r="L3936" s="444">
        <f t="shared" ca="1" si="159"/>
        <v>-3717667917258.9443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-3717667917258.9443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-15490282988.578934</v>
      </c>
      <c r="L3937" s="444">
        <f t="shared" ca="1" si="159"/>
        <v>-3733158200247.5234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-3733158200247.5234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-15554825834.364681</v>
      </c>
      <c r="L3938" s="444">
        <f t="shared" ca="1" si="159"/>
        <v>-3748713026081.8882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-3748713026081.8882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-15619637608.674534</v>
      </c>
      <c r="L3939" s="444">
        <f t="shared" ca="1" si="159"/>
        <v>-3764332663690.5625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-3764332663690.5625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-15684719432.044012</v>
      </c>
      <c r="L3940" s="444">
        <f t="shared" ca="1" si="159"/>
        <v>-3780017383122.6064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-3780017383122.6064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-15750072429.677525</v>
      </c>
      <c r="L3941" s="444">
        <f t="shared" ca="1" si="159"/>
        <v>-3795767455552.2842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-3795767455552.2842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-15815697731.46785</v>
      </c>
      <c r="L3942" s="444">
        <f t="shared" ca="1" si="159"/>
        <v>-3811583153283.752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-3811583153283.752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-15881596472.015633</v>
      </c>
      <c r="L3943" s="444">
        <f t="shared" ca="1" si="159"/>
        <v>-3827464749755.7676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-3827464749755.7676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-15947769790.649033</v>
      </c>
      <c r="L3944" s="444">
        <f t="shared" ca="1" si="159"/>
        <v>-3843412519546.4165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-3843412519546.4165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-16014218831.443399</v>
      </c>
      <c r="L3945" s="444">
        <f t="shared" ca="1" si="159"/>
        <v>-3859426738377.8599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-3859426738377.8599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-16080944743.241083</v>
      </c>
      <c r="L3946" s="444">
        <f t="shared" ca="1" si="159"/>
        <v>-3875507683121.1011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-3875507683121.1011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-16147948679.671255</v>
      </c>
      <c r="L3947" s="444">
        <f t="shared" ca="1" si="159"/>
        <v>-3891655631800.7725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-3891655631800.7725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-16215231799.169886</v>
      </c>
      <c r="L3948" s="444">
        <f t="shared" ca="1" si="159"/>
        <v>-3907870863599.9424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-3907870863599.9424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-16282795264.999762</v>
      </c>
      <c r="L3949" s="444">
        <f t="shared" ca="1" si="159"/>
        <v>-3924153658864.9424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-3924153658864.9424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-16350640245.270594</v>
      </c>
      <c r="L3950" s="444">
        <f t="shared" ca="1" si="159"/>
        <v>-3940504299110.2129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-3940504299110.2129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-16418767912.959221</v>
      </c>
      <c r="L3951" s="444">
        <f t="shared" ca="1" si="159"/>
        <v>-3956923067023.1719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-3956923067023.1719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-16487179445.929882</v>
      </c>
      <c r="L3952" s="444">
        <f t="shared" ca="1" si="159"/>
        <v>-3973410246469.1016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-3973410246469.1016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-16555876026.95459</v>
      </c>
      <c r="L3953" s="444">
        <f t="shared" ca="1" si="159"/>
        <v>-3989966122496.0562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-3989966122496.0562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-16624858843.733568</v>
      </c>
      <c r="L3954" s="444">
        <f t="shared" ca="1" si="159"/>
        <v>-4006590981339.7896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-4006590981339.7896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-16694129088.915789</v>
      </c>
      <c r="L3955" s="444">
        <f t="shared" ca="1" si="159"/>
        <v>-4023285110428.7056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-4023285110428.7056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-16763687960.119606</v>
      </c>
      <c r="L3956" s="444">
        <f t="shared" ca="1" si="159"/>
        <v>-4040048798388.8252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-4040048798388.8252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-16833536659.953438</v>
      </c>
      <c r="L3957" s="444">
        <f t="shared" ca="1" si="159"/>
        <v>-4056882335048.7788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-4056882335048.7788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-16903676396.036577</v>
      </c>
      <c r="L3958" s="444">
        <f t="shared" ca="1" si="159"/>
        <v>-4073786011444.8154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-4073786011444.8154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-16974108381.020061</v>
      </c>
      <c r="L3959" s="444">
        <f t="shared" ca="1" si="159"/>
        <v>-4090760119825.8354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-4090760119825.8354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-17044833832.607645</v>
      </c>
      <c r="L3960" s="444">
        <f t="shared" ca="1" si="159"/>
        <v>-4107804953658.4429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-4107804953658.4429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-17115853973.576847</v>
      </c>
      <c r="L3961" s="444">
        <f t="shared" ca="1" si="159"/>
        <v>-4124920807632.0195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-4124920807632.0195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-17187170031.800079</v>
      </c>
      <c r="L3962" s="444">
        <f t="shared" ca="1" si="159"/>
        <v>-4142107977663.8198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-4142107977663.8198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-17258783240.265915</v>
      </c>
      <c r="L3963" s="444">
        <f t="shared" ca="1" si="159"/>
        <v>-4159366760904.0859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-4159366760904.0859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-17330694837.100357</v>
      </c>
      <c r="L3964" s="444">
        <f t="shared" ca="1" si="159"/>
        <v>-4176697455741.1865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-4176697455741.1865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-17402906065.58828</v>
      </c>
      <c r="L3965" s="444">
        <f t="shared" ca="1" si="159"/>
        <v>-4194100361806.7749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-4194100361806.7749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-17475418174.194897</v>
      </c>
      <c r="L3966" s="444">
        <f t="shared" ca="1" si="159"/>
        <v>-4211575779980.9697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-4211575779980.9697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-17548232416.587372</v>
      </c>
      <c r="L3967" s="444">
        <f t="shared" ca="1" si="159"/>
        <v>-4229124012397.5571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-4229124012397.5571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-17621350051.656487</v>
      </c>
      <c r="L3968" s="444">
        <f t="shared" ca="1" si="159"/>
        <v>-4246745362449.2134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-4246745362449.2134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-17694772343.538387</v>
      </c>
      <c r="L3969" s="444">
        <f t="shared" ca="1" si="159"/>
        <v>-4264440134792.752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-4264440134792.752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-17768500561.636467</v>
      </c>
      <c r="L3970" s="444">
        <f t="shared" ca="1" si="159"/>
        <v>-4282208635354.3882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-4282208635354.3882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-17842535980.643284</v>
      </c>
      <c r="L3971" s="444">
        <f t="shared" ca="1" si="159"/>
        <v>-4300051171335.0313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-4300051171335.0313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-17916879880.56263</v>
      </c>
      <c r="L3972" s="444">
        <f t="shared" ca="1" si="159"/>
        <v>-4317968051215.5938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-4317968051215.5938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-17991533546.731644</v>
      </c>
      <c r="L3973" s="444">
        <f t="shared" ca="1" si="159"/>
        <v>-4335959584762.3252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-4335959584762.3252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-18066498269.843021</v>
      </c>
      <c r="L3974" s="444">
        <f t="shared" ca="1" si="159"/>
        <v>-4354026083032.1685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-4354026083032.1685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-18141775345.967369</v>
      </c>
      <c r="L3975" s="444">
        <f t="shared" ca="1" si="159"/>
        <v>-4372167858378.1357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-4372167858378.1357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-18217366076.575565</v>
      </c>
      <c r="L3976" s="444">
        <f t="shared" ca="1" si="159"/>
        <v>-4390385224454.7114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-4390385224454.7114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-18293271768.561295</v>
      </c>
      <c r="L3977" s="444">
        <f t="shared" ca="1" si="159"/>
        <v>-4408678496223.2725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-4408678496223.2725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-18369493734.263634</v>
      </c>
      <c r="L3978" s="444">
        <f t="shared" ca="1" si="159"/>
        <v>-4427047989957.5361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-4427047989957.5361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-18446033291.489735</v>
      </c>
      <c r="L3979" s="444">
        <f t="shared" ca="1" si="159"/>
        <v>-4445494023249.0254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-4445494023249.0254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-18522891763.537605</v>
      </c>
      <c r="L3980" s="444">
        <f t="shared" ca="1" si="159"/>
        <v>-4464016915012.5635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-4464016915012.5635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-18600070479.219013</v>
      </c>
      <c r="L3981" s="444">
        <f t="shared" ca="1" si="159"/>
        <v>-4482616985491.7822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-4482616985491.7822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-18677570772.882427</v>
      </c>
      <c r="L3982" s="444">
        <f t="shared" ca="1" si="159"/>
        <v>-4501294556264.665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-4501294556264.665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-18755393984.436104</v>
      </c>
      <c r="L3983" s="444">
        <f t="shared" ca="1" si="159"/>
        <v>-4520049950249.1016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-4520049950249.1016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-18833541459.371258</v>
      </c>
      <c r="L3984" s="444">
        <f t="shared" ca="1" si="159"/>
        <v>-4538883491708.4727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-4538883491708.4727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-18912014548.785301</v>
      </c>
      <c r="L3985" s="444">
        <f t="shared" ca="1" si="159"/>
        <v>-4557795506257.2578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-4557795506257.2578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-18990814609.405239</v>
      </c>
      <c r="L3986" s="444">
        <f t="shared" ca="1" si="159"/>
        <v>-4576786320866.6631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-4576786320866.6631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-19069943003.611095</v>
      </c>
      <c r="L3987" s="444">
        <f t="shared" ca="1" si="159"/>
        <v>-4595856263870.2744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-4595856263870.2744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-19149401099.459476</v>
      </c>
      <c r="L3988" s="444">
        <f t="shared" ca="1" si="159"/>
        <v>-4615005664969.7344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-4615005664969.7344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-19229190270.707226</v>
      </c>
      <c r="L3989" s="444">
        <f t="shared" ca="1" si="159"/>
        <v>-4634234855240.4414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-4634234855240.4414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-19309311896.835171</v>
      </c>
      <c r="L3990" s="444">
        <f t="shared" ca="1" si="159"/>
        <v>-4653544167137.2764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-4653544167137.2764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-19389767363.071983</v>
      </c>
      <c r="L3991" s="444">
        <f t="shared" ca="1" si="159"/>
        <v>-4672933934500.3486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-4672933934500.3486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-19470558060.418118</v>
      </c>
      <c r="L3992" s="444">
        <f t="shared" ca="1" si="159"/>
        <v>-4692404492560.7666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-4692404492560.7666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-19551685385.669861</v>
      </c>
      <c r="L3993" s="444">
        <f t="shared" ca="1" si="159"/>
        <v>-4711956177946.4365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-4711956177946.4365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-19633150741.443485</v>
      </c>
      <c r="L3994" s="444">
        <f t="shared" ca="1" si="159"/>
        <v>-4731589328687.8799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-4731589328687.8799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-19714955536.199501</v>
      </c>
      <c r="L3995" s="444">
        <f t="shared" ca="1" si="159"/>
        <v>-4751304284224.0791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-4751304284224.0791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-19797101184.266994</v>
      </c>
      <c r="L3996" s="444">
        <f t="shared" ca="1" si="159"/>
        <v>-4771101385408.3457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-4771101385408.3457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-19879589105.868107</v>
      </c>
      <c r="L3997" s="444">
        <f t="shared" ca="1" si="159"/>
        <v>-4790980974514.2139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-4790980974514.2139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-19962420727.142559</v>
      </c>
      <c r="L3998" s="444">
        <f t="shared" ca="1" si="159"/>
        <v>-4810943395241.3564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-4810943395241.3564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-20045597480.172318</v>
      </c>
      <c r="L3999" s="444">
        <f t="shared" ca="1" si="159"/>
        <v>-4830988992721.5283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-4830988992721.5283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-20129120803.006367</v>
      </c>
      <c r="L4000" s="444">
        <f t="shared" ca="1" si="159"/>
        <v>-4851118113524.5352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-4851118113524.5352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-20212992139.685562</v>
      </c>
      <c r="L4001" s="444">
        <f t="shared" ca="1" si="159"/>
        <v>-4871331105664.2207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-4871331105664.2207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-20297212940.267586</v>
      </c>
      <c r="L4002" s="444">
        <f t="shared" ca="1" si="159"/>
        <v>-4891628318604.4883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-4891628318604.4883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-20381784660.852036</v>
      </c>
      <c r="L4003" s="444">
        <f t="shared" ca="1" si="159"/>
        <v>-4912010103265.3398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-4912010103265.3398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-20466708763.605583</v>
      </c>
      <c r="L4004" s="444">
        <f t="shared" ca="1" si="159"/>
        <v>-4932476812028.9453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-4932476812028.9453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-20551986716.787273</v>
      </c>
      <c r="L4005" s="444">
        <f t="shared" ca="1" si="159"/>
        <v>-4953028798745.7324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-4953028798745.7324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-20637619994.773884</v>
      </c>
      <c r="L4006" s="444">
        <f t="shared" ca="1" si="159"/>
        <v>-4973666418740.5059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-4973666418740.5059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-20723610078.085442</v>
      </c>
      <c r="L4007" s="444">
        <f t="shared" ca="1" si="159"/>
        <v>-4994390028818.5908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-4994390028818.5908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-20809958453.410793</v>
      </c>
      <c r="L4008" s="444">
        <f t="shared" ca="1" si="159"/>
        <v>-5015199987272.002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-5015199987272.002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-20896666613.633343</v>
      </c>
      <c r="L4009" s="444">
        <f t="shared" ca="1" si="159"/>
        <v>-5036096653885.6357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-5036096653885.6357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-20983736057.856815</v>
      </c>
      <c r="L4010" s="444">
        <f t="shared" ca="1" si="159"/>
        <v>-5057080389943.4922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-5057080389943.4922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-21071168291.431217</v>
      </c>
      <c r="L4011" s="444">
        <f t="shared" ca="1" si="159"/>
        <v>-5078151558234.9238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-5078151558234.9238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-21158964825.978848</v>
      </c>
      <c r="L4012" s="444">
        <f t="shared" ca="1" si="159"/>
        <v>-5099310523060.9023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-5099310523060.9023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-21247127179.420425</v>
      </c>
      <c r="L4013" s="444">
        <f t="shared" ca="1" si="159"/>
        <v>-5120557650240.3232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-5120557650240.3232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-21335656876.001347</v>
      </c>
      <c r="L4014" s="444">
        <f t="shared" ca="1" si="159"/>
        <v>-5141893307116.3242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-5141893307116.3242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-21424555446.318016</v>
      </c>
      <c r="L4015" s="444">
        <f t="shared" ca="1" si="159"/>
        <v>-5163317862562.6426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-5163317862562.6426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-21513824427.344345</v>
      </c>
      <c r="L4016" s="444">
        <f t="shared" ca="1" si="159"/>
        <v>-5184831686989.9873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-5184831686989.9873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-21603465362.458279</v>
      </c>
      <c r="L4017" s="444">
        <f t="shared" ca="1" si="159"/>
        <v>-5206435152352.4453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-5206435152352.4453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-21693479801.468521</v>
      </c>
      <c r="L4018" s="444">
        <f t="shared" ca="1" si="159"/>
        <v>-5228128632153.9141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-5228128632153.9141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-21783869300.641308</v>
      </c>
      <c r="L4019" s="444">
        <f t="shared" ca="1" si="159"/>
        <v>-5249912501454.5557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-5249912501454.5557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-21874635422.727314</v>
      </c>
      <c r="L4020" s="444">
        <f t="shared" ca="1" si="159"/>
        <v>-5271787136877.2832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-5271787136877.2832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-21965779736.988678</v>
      </c>
      <c r="L4021" s="444">
        <f t="shared" ca="1" si="159"/>
        <v>-5293752916614.2715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-5293752916614.2715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-22057303819.226131</v>
      </c>
      <c r="L4022" s="444">
        <f t="shared" ca="1" si="159"/>
        <v>-5315810220433.498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-5315810220433.498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-22149209251.80624</v>
      </c>
      <c r="L4023" s="444">
        <f t="shared" ca="1" si="159"/>
        <v>-5337959429685.3047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-5337959429685.3047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-22241497623.68877</v>
      </c>
      <c r="L4024" s="444">
        <f t="shared" ca="1" si="159"/>
        <v>-5360200927308.9932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-5360200927308.9932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-22334170530.45414</v>
      </c>
      <c r="L4025" s="444">
        <f t="shared" ca="1" si="159"/>
        <v>-5382535097839.4473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-5382535097839.4473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-22427229574.331032</v>
      </c>
      <c r="L4026" s="444">
        <f t="shared" ca="1" si="159"/>
        <v>-5404962327413.7783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-5404962327413.7783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-22520676364.224075</v>
      </c>
      <c r="L4027" s="444">
        <f t="shared" ca="1" si="159"/>
        <v>-5427483003778.002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-5427483003778.002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-22614512515.741676</v>
      </c>
      <c r="L4028" s="444">
        <f t="shared" ca="1" si="159"/>
        <v>-5450097516293.7432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-5450097516293.7432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-22708739651.22393</v>
      </c>
      <c r="L4029" s="444">
        <f t="shared" ca="1" si="159"/>
        <v>-5472806255944.9668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-5472806255944.9668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-22803359399.770695</v>
      </c>
      <c r="L4030" s="444">
        <f t="shared" ca="1" si="159"/>
        <v>-5495609615344.7373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-5495609615344.7373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-22898373397.269737</v>
      </c>
      <c r="L4031" s="444">
        <f t="shared" ca="1" si="159"/>
        <v>-5518507988742.0068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-5518507988742.0068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-22993783286.42503</v>
      </c>
      <c r="L4032" s="444">
        <f t="shared" ca="1" si="159"/>
        <v>-5541501772028.4316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-5541501772028.4316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-23089590716.785133</v>
      </c>
      <c r="L4033" s="444">
        <f t="shared" ca="1" si="159"/>
        <v>-5564591362745.2168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-5564591362745.2168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-23185797344.771736</v>
      </c>
      <c r="L4034" s="444">
        <f t="shared" ca="1" si="159"/>
        <v>-5587777160089.9883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-5587777160089.9883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-23282404833.708282</v>
      </c>
      <c r="L4035" s="444">
        <f t="shared" ca="1" si="159"/>
        <v>-5611059564923.6963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-5611059564923.6963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-23379414853.848736</v>
      </c>
      <c r="L4036" s="444">
        <f t="shared" ca="1" si="159"/>
        <v>-5634438979777.5449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-5634438979777.5449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-23476829082.406437</v>
      </c>
      <c r="L4037" s="444">
        <f t="shared" ca="1" si="159"/>
        <v>-5657915808859.9512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-5657915808859.9512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-23574649203.58313</v>
      </c>
      <c r="L4038" s="444">
        <f t="shared" ca="1" si="159"/>
        <v>-5681490458063.5342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-5681490458063.5342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-23672876908.598061</v>
      </c>
      <c r="L4039" s="444">
        <f t="shared" ca="1" si="159"/>
        <v>-5705163334972.1318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-5705163334972.1318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-23771513895.717216</v>
      </c>
      <c r="L4040" s="444">
        <f t="shared" ca="1" si="159"/>
        <v>-5728934848867.8486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-5728934848867.8486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-23870561870.282703</v>
      </c>
      <c r="L4041" s="444">
        <f t="shared" ca="1" si="159"/>
        <v>-5752805410738.1309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-5752805410738.1309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-23970022544.74221</v>
      </c>
      <c r="L4042" s="444">
        <f t="shared" ca="1" si="159"/>
        <v>-5776775433282.873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-5776775433282.873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-24069897638.678638</v>
      </c>
      <c r="L4043" s="444">
        <f t="shared" ca="1" si="159"/>
        <v>-5800845330921.5518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-5800845330921.5518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-24170188878.839798</v>
      </c>
      <c r="L4044" s="444">
        <f t="shared" ca="1" si="159"/>
        <v>-5825015519800.3916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-5825015519800.3916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-24270897999.168297</v>
      </c>
      <c r="L4045" s="444">
        <f t="shared" ca="1" si="159"/>
        <v>-5849286417799.5596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-5849286417799.5596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-24372026740.831497</v>
      </c>
      <c r="L4046" s="444">
        <f t="shared" ca="1" si="159"/>
        <v>-5873658444540.3906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-5873658444540.3906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-24473576852.251629</v>
      </c>
      <c r="L4047" s="444">
        <f t="shared" ca="1" si="159"/>
        <v>-5898132021392.6426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-5898132021392.6426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-24575550089.136009</v>
      </c>
      <c r="L4048" s="444">
        <f t="shared" ca="1" si="159"/>
        <v>-5922707571481.7783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-5922707571481.7783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-24677948214.507408</v>
      </c>
      <c r="L4049" s="444">
        <f t="shared" ca="1" si="159"/>
        <v>-5947385519696.2861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-5947385519696.2861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-24780772998.734524</v>
      </c>
      <c r="L4050" s="444">
        <f t="shared" ca="1" si="159"/>
        <v>-5972166292695.0205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-5972166292695.0205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-24884026219.562584</v>
      </c>
      <c r="L4051" s="444">
        <f t="shared" ca="1" si="159"/>
        <v>-5997050318914.583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-5997050318914.583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-24987709662.144096</v>
      </c>
      <c r="L4052" s="444">
        <f t="shared" ca="1" si="159"/>
        <v>-6022038028576.7275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-6022038028576.7275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-25091825119.069698</v>
      </c>
      <c r="L4053" s="444">
        <f t="shared" ca="1" si="159"/>
        <v>-6047129853695.7969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-6047129853695.7969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-25196374390.399155</v>
      </c>
      <c r="L4054" s="444">
        <f t="shared" ca="1" si="159"/>
        <v>-6072326228086.1963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-6072326228086.1963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-25301359283.692486</v>
      </c>
      <c r="L4055" s="444">
        <f t="shared" ca="1" si="159"/>
        <v>-6097627587369.8887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-6097627587369.8887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-25406781614.041203</v>
      </c>
      <c r="L4056" s="444">
        <f t="shared" ca="1" si="159"/>
        <v>-6123034368983.9297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-6123034368983.9297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-25512643204.099709</v>
      </c>
      <c r="L4057" s="444">
        <f t="shared" ca="1" si="159"/>
        <v>-6148547012188.0293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-6148547012188.0293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-25618945884.116787</v>
      </c>
      <c r="L4058" s="444">
        <f t="shared" ca="1" si="159"/>
        <v>-6174165958072.1465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-6174165958072.1465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-25725691491.967278</v>
      </c>
      <c r="L4059" s="444">
        <f t="shared" ca="1" si="159"/>
        <v>-6199891649564.1133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-6199891649564.1133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-25832881873.183804</v>
      </c>
      <c r="L4060" s="444">
        <f t="shared" ca="1" si="159"/>
        <v>-6225724531437.2969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-6225724531437.2969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-25940518880.988735</v>
      </c>
      <c r="L4061" s="444">
        <f t="shared" ca="1" si="159"/>
        <v>-6251665050318.2852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-6251665050318.2852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-26048604376.326187</v>
      </c>
      <c r="L4062" s="444">
        <f t="shared" ca="1" si="159"/>
        <v>-6277713654694.6113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-6277713654694.6113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-26157140227.894215</v>
      </c>
      <c r="L4063" s="444">
        <f t="shared" ca="1" si="159"/>
        <v>-6303870794922.5059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-6303870794922.5059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-26266128312.177109</v>
      </c>
      <c r="L4064" s="444">
        <f t="shared" ca="1" si="159"/>
        <v>-6330136923234.6826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-6330136923234.6826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-26375570513.477844</v>
      </c>
      <c r="L4065" s="444">
        <f t="shared" ca="1" si="159"/>
        <v>-6356512493748.1602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-6356512493748.1602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-26485468723.950668</v>
      </c>
      <c r="L4066" s="444">
        <f t="shared" ca="1" si="159"/>
        <v>-6382997962472.1104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-6382997962472.1104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-26595824843.633793</v>
      </c>
      <c r="L4067" s="444">
        <f t="shared" ca="1" si="159"/>
        <v>-6409593787315.7441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-6409593787315.7441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-26706640780.482265</v>
      </c>
      <c r="L4068" s="444">
        <f t="shared" ca="1" si="159"/>
        <v>-6436300428096.2266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-6436300428096.2266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-26817918450.400944</v>
      </c>
      <c r="L4069" s="444">
        <f t="shared" ca="1" si="159"/>
        <v>-6463118346546.6279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-6463118346546.6279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-26929659777.277615</v>
      </c>
      <c r="L4070" s="444">
        <f t="shared" ca="1" si="159"/>
        <v>-6490048006323.9053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-6490048006323.9053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-27041866693.016273</v>
      </c>
      <c r="L4071" s="444">
        <f t="shared" ca="1" si="159"/>
        <v>-6517089873016.9219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-6517089873016.9219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-27154541137.570507</v>
      </c>
      <c r="L4072" s="444">
        <f t="shared" ca="1" si="159"/>
        <v>-6544244414154.4922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-6544244414154.4922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-27267685058.977051</v>
      </c>
      <c r="L4073" s="444">
        <f t="shared" ca="1" si="159"/>
        <v>-6571512099213.4688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-6571512099213.4688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-27381300413.389454</v>
      </c>
      <c r="L4074" s="444">
        <f t="shared" ca="1" si="159"/>
        <v>-6598893399626.8584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-6598893399626.8584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-27495389165.111908</v>
      </c>
      <c r="L4075" s="444">
        <f t="shared" ca="1" si="159"/>
        <v>-6626388788791.9707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-6626388788791.9707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-27609953286.633209</v>
      </c>
      <c r="L4076" s="444">
        <f t="shared" ca="1" si="159"/>
        <v>-6653998742078.6035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-6653998742078.6035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-27724994758.660847</v>
      </c>
      <c r="L4077" s="444">
        <f t="shared" ca="1" si="159"/>
        <v>-6681723736837.2646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-6681723736837.2646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-27840515570.15527</v>
      </c>
      <c r="L4078" s="444">
        <f t="shared" ca="1" si="159"/>
        <v>-6709564252407.4199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-6709564252407.4199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-27956517718.36425</v>
      </c>
      <c r="L4079" s="444">
        <f t="shared" ca="1" si="159"/>
        <v>-6737520770125.7842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-6737520770125.7842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-28073003208.857433</v>
      </c>
      <c r="L4080" s="444">
        <f t="shared" ca="1" si="159"/>
        <v>-6765593773334.6416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-6765593773334.6416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-28189974055.561005</v>
      </c>
      <c r="L4081" s="444">
        <f t="shared" ca="1" si="159"/>
        <v>-6793783747390.2021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-6793783747390.2021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-28307432280.792507</v>
      </c>
      <c r="L4082" s="444">
        <f t="shared" ca="1" si="159"/>
        <v>-6822091179670.9951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-6822091179670.9951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-28425379915.295811</v>
      </c>
      <c r="L4083" s="444">
        <f t="shared" ca="1" si="159"/>
        <v>-6850516559586.291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-6850516559586.291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-28543818998.276211</v>
      </c>
      <c r="L4084" s="444">
        <f t="shared" ca="1" si="159"/>
        <v>-6879060378584.5674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-6879060378584.5674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-28662751577.435696</v>
      </c>
      <c r="L4085" s="444">
        <f t="shared" ca="1" si="159"/>
        <v>-6907723130162.0029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-6907723130162.0029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-28782179709.008347</v>
      </c>
      <c r="L4086" s="444">
        <f t="shared" ca="1" si="159"/>
        <v>-6936505309871.0117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-6936505309871.0117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-28902105457.795883</v>
      </c>
      <c r="L4087" s="444">
        <f t="shared" ca="1" si="159"/>
        <v>-6965407415328.8076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-6965407415328.8076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-29022530897.203369</v>
      </c>
      <c r="L4088" s="444">
        <f t="shared" ref="L4088:L4342" ca="1" si="164">I4088-J4088+K4088</f>
        <v>-6994429946226.0107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-6994429946226.0107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-29143458109.275043</v>
      </c>
      <c r="L4089" s="444">
        <f t="shared" ca="1" si="164"/>
        <v>-7023573404335.2861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-7023573404335.2861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-29264889184.730358</v>
      </c>
      <c r="L4090" s="444">
        <f t="shared" ca="1" si="164"/>
        <v>-7052838293520.0166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-7052838293520.0166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-29386826223.000065</v>
      </c>
      <c r="L4091" s="444">
        <f t="shared" ca="1" si="164"/>
        <v>-7082225119743.0166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-7082225119743.0166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-29509271332.262569</v>
      </c>
      <c r="L4092" s="444">
        <f t="shared" ca="1" si="164"/>
        <v>-7111734391075.2793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-7111734391075.2793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-29632226629.480331</v>
      </c>
      <c r="L4093" s="444">
        <f t="shared" ca="1" si="164"/>
        <v>-7141366617704.7598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-7141366617704.7598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-29755694240.436497</v>
      </c>
      <c r="L4094" s="444">
        <f t="shared" ca="1" si="164"/>
        <v>-7171122311945.1963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-7171122311945.1963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-29879676299.771656</v>
      </c>
      <c r="L4095" s="444">
        <f t="shared" ca="1" si="164"/>
        <v>-7201001988244.9678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-7201001988244.9678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-30004174951.020695</v>
      </c>
      <c r="L4096" s="444">
        <f t="shared" ca="1" si="164"/>
        <v>-7231006163195.9883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-7231006163195.9883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-30129192346.649952</v>
      </c>
      <c r="L4097" s="444">
        <f t="shared" ca="1" si="164"/>
        <v>-7261135355542.6387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-7261135355542.6387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-30254730648.094326</v>
      </c>
      <c r="L4098" s="444">
        <f t="shared" ca="1" si="164"/>
        <v>-7291390086190.7334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-7291390086190.7334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-30380792025.794724</v>
      </c>
      <c r="L4099" s="444">
        <f t="shared" ca="1" si="164"/>
        <v>-7321770878216.5283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-7321770878216.5283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-30507378659.235535</v>
      </c>
      <c r="L4100" s="444">
        <f t="shared" ca="1" si="164"/>
        <v>-7352278256875.7637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-7352278256875.7637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-30634492736.982349</v>
      </c>
      <c r="L4101" s="444">
        <f t="shared" ca="1" si="164"/>
        <v>-7382912749612.7461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-7382912749612.7461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-30762136456.719776</v>
      </c>
      <c r="L4102" s="444">
        <f t="shared" ca="1" si="164"/>
        <v>-7413674886069.4658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-7413674886069.4658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-30890312025.28944</v>
      </c>
      <c r="L4103" s="444">
        <f t="shared" ca="1" si="164"/>
        <v>-7444565198094.7549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-7444565198094.7549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-31019021658.728142</v>
      </c>
      <c r="L4104" s="444">
        <f t="shared" ca="1" si="164"/>
        <v>-7475584219753.4834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-7475584219753.4834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-31148267582.306179</v>
      </c>
      <c r="L4105" s="444">
        <f t="shared" ca="1" si="164"/>
        <v>-7506732487335.79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-7506732487335.79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-31278052030.565792</v>
      </c>
      <c r="L4106" s="444">
        <f t="shared" ca="1" si="164"/>
        <v>-7538010539366.3555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-7538010539366.3555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-31408377247.35981</v>
      </c>
      <c r="L4107" s="444">
        <f t="shared" ca="1" si="164"/>
        <v>-7569418916613.7148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-7569418916613.7148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-31539245485.890484</v>
      </c>
      <c r="L4108" s="444">
        <f t="shared" ca="1" si="164"/>
        <v>-7600958162099.6055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-7600958162099.6055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-31670659008.748356</v>
      </c>
      <c r="L4109" s="444">
        <f t="shared" ca="1" si="164"/>
        <v>-7632628821108.3535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-7632628821108.3535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-31802620087.951477</v>
      </c>
      <c r="L4110" s="444">
        <f t="shared" ca="1" si="164"/>
        <v>-7664431441196.3047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-7664431441196.3047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-31935131004.984608</v>
      </c>
      <c r="L4111" s="444">
        <f t="shared" ca="1" si="164"/>
        <v>-7696366572201.2891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-7696366572201.2891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-32068194050.838703</v>
      </c>
      <c r="L4112" s="444">
        <f t="shared" ca="1" si="164"/>
        <v>-7728434766252.1279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-7728434766252.1279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-32201811526.050533</v>
      </c>
      <c r="L4113" s="444">
        <f t="shared" ca="1" si="164"/>
        <v>-7760636577778.1787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-7760636577778.1787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-32335985740.742413</v>
      </c>
      <c r="L4114" s="444">
        <f t="shared" ca="1" si="164"/>
        <v>-7792972563518.9209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-7792972563518.9209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-32470719014.66217</v>
      </c>
      <c r="L4115" s="444">
        <f t="shared" ca="1" si="164"/>
        <v>-7825443282533.583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-7825443282533.583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-32606013677.223263</v>
      </c>
      <c r="L4116" s="444">
        <f t="shared" ca="1" si="164"/>
        <v>-7858049296210.8066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-7858049296210.8066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-32741872067.545033</v>
      </c>
      <c r="L4117" s="444">
        <f t="shared" ca="1" si="164"/>
        <v>-7890791168278.3516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-7890791168278.3516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-32878296534.493126</v>
      </c>
      <c r="L4118" s="444">
        <f t="shared" ca="1" si="164"/>
        <v>-7923669464812.8447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-7923669464812.8447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-33015289436.720184</v>
      </c>
      <c r="L4119" s="444">
        <f t="shared" ca="1" si="164"/>
        <v>-7956684754249.5645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-7956684754249.5645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-33152853142.706516</v>
      </c>
      <c r="L4120" s="444">
        <f t="shared" ca="1" si="164"/>
        <v>-7989837607392.2705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-7989837607392.2705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-33290990030.801128</v>
      </c>
      <c r="L4121" s="444">
        <f t="shared" ca="1" si="164"/>
        <v>-8023128597423.0713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-8023128597423.0713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-33429702489.262798</v>
      </c>
      <c r="L4122" s="444">
        <f t="shared" ca="1" si="164"/>
        <v>-8056558299912.334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-8056558299912.334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-33568992916.301395</v>
      </c>
      <c r="L4123" s="444">
        <f t="shared" ca="1" si="164"/>
        <v>-8090127292828.6357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-8090127292828.6357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-33708863720.119316</v>
      </c>
      <c r="L4124" s="444">
        <f t="shared" ca="1" si="164"/>
        <v>-8123836156548.7549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-8123836156548.7549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-33849317318.95314</v>
      </c>
      <c r="L4125" s="444">
        <f t="shared" ca="1" si="164"/>
        <v>-8157685473867.708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-8157685473867.708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-33990356141.115448</v>
      </c>
      <c r="L4126" s="444">
        <f t="shared" ca="1" si="164"/>
        <v>-8191675830008.8232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-8191675830008.8232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-34131982625.036758</v>
      </c>
      <c r="L4127" s="444">
        <f t="shared" ca="1" si="164"/>
        <v>-8225807812633.8604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-8225807812633.8604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-34274199219.307751</v>
      </c>
      <c r="L4128" s="444">
        <f t="shared" ca="1" si="164"/>
        <v>-8260082011853.168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-8260082011853.168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-34417008382.721535</v>
      </c>
      <c r="L4129" s="444">
        <f t="shared" ca="1" si="164"/>
        <v>-8294499020235.8896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-8294499020235.8896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-34560412584.316208</v>
      </c>
      <c r="L4130" s="444">
        <f t="shared" ca="1" si="164"/>
        <v>-8329059432820.2061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-8329059432820.2061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-34704414303.417526</v>
      </c>
      <c r="L4131" s="444">
        <f t="shared" ca="1" si="164"/>
        <v>-8363763847123.624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-8363763847123.624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-34849016029.681763</v>
      </c>
      <c r="L4132" s="444">
        <f t="shared" ca="1" si="164"/>
        <v>-8398612863153.3057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-8398612863153.3057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-34994220263.138771</v>
      </c>
      <c r="L4133" s="444">
        <f t="shared" ca="1" si="164"/>
        <v>-8433607083416.4443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-8433607083416.4443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-35140029514.235184</v>
      </c>
      <c r="L4134" s="444">
        <f t="shared" ca="1" si="164"/>
        <v>-8468747112930.6797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-8468747112930.6797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-35286446303.877831</v>
      </c>
      <c r="L4135" s="444">
        <f t="shared" ca="1" si="164"/>
        <v>-8504033559234.5576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-8504033559234.5576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-35433473163.477325</v>
      </c>
      <c r="L4136" s="444">
        <f t="shared" ca="1" si="164"/>
        <v>-8539467032398.0352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-8539467032398.0352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-35581112634.991814</v>
      </c>
      <c r="L4137" s="444">
        <f t="shared" ca="1" si="164"/>
        <v>-8575048145033.0273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-8575048145033.0273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-35729367270.970947</v>
      </c>
      <c r="L4138" s="444">
        <f t="shared" ca="1" si="164"/>
        <v>-8610777512303.998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-8610777512303.998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-35878239634.599991</v>
      </c>
      <c r="L4139" s="444">
        <f t="shared" ca="1" si="164"/>
        <v>-8646655751938.5977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-8646655751938.5977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-36027732299.744156</v>
      </c>
      <c r="L4140" s="444">
        <f t="shared" ca="1" si="164"/>
        <v>-8682683484238.3418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-8682683484238.3418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-36177847850.993088</v>
      </c>
      <c r="L4141" s="444">
        <f t="shared" ca="1" si="164"/>
        <v>-8718861332089.335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-8718861332089.335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-36328588883.705559</v>
      </c>
      <c r="L4142" s="444">
        <f t="shared" ca="1" si="164"/>
        <v>-8755189920973.04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-8755189920973.04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-36479958004.054329</v>
      </c>
      <c r="L4143" s="444">
        <f t="shared" ca="1" si="164"/>
        <v>-8791669878977.0947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-8791669878977.0947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-36631957829.071228</v>
      </c>
      <c r="L4144" s="444">
        <f t="shared" ca="1" si="164"/>
        <v>-8828301836806.166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-8828301836806.166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-36784590986.69236</v>
      </c>
      <c r="L4145" s="444">
        <f t="shared" ca="1" si="164"/>
        <v>-8865086427792.8574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-8865086427792.8574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-36937860115.803574</v>
      </c>
      <c r="L4146" s="444">
        <f t="shared" ca="1" si="164"/>
        <v>-8902024287908.6602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-8902024287908.6602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-37091767866.286087</v>
      </c>
      <c r="L4147" s="444">
        <f t="shared" ca="1" si="164"/>
        <v>-8939116055774.9453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-8939116055774.9453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-37246316899.062271</v>
      </c>
      <c r="L4148" s="444">
        <f t="shared" ca="1" si="164"/>
        <v>-8976362372674.0078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-8976362372674.0078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-37401509886.141701</v>
      </c>
      <c r="L4149" s="444">
        <f t="shared" ca="1" si="164"/>
        <v>-9013763882560.1504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-9013763882560.1504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-37557349510.66729</v>
      </c>
      <c r="L4150" s="444">
        <f t="shared" ca="1" si="164"/>
        <v>-9051321232070.8184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-9051321232070.8184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-37713838466.961746</v>
      </c>
      <c r="L4151" s="444">
        <f t="shared" ca="1" si="164"/>
        <v>-9089035070537.7793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-9089035070537.7793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-37870979460.574081</v>
      </c>
      <c r="L4152" s="444">
        <f t="shared" ca="1" si="164"/>
        <v>-9126906049998.3535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-9126906049998.3535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-38028775208.326469</v>
      </c>
      <c r="L4153" s="444">
        <f t="shared" ca="1" si="164"/>
        <v>-9164934825206.6797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-9164934825206.6797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-38187228438.361168</v>
      </c>
      <c r="L4154" s="444">
        <f t="shared" ca="1" si="164"/>
        <v>-9203122053645.041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-9203122053645.041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-38346341890.187668</v>
      </c>
      <c r="L4155" s="444">
        <f t="shared" ca="1" si="164"/>
        <v>-9241468395535.2285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-9241468395535.2285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-38506118314.730118</v>
      </c>
      <c r="L4156" s="444">
        <f t="shared" ca="1" si="164"/>
        <v>-9279974513849.959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-9279974513849.959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-38666560474.374832</v>
      </c>
      <c r="L4157" s="444">
        <f t="shared" ca="1" si="164"/>
        <v>-9318641074324.334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-9318641074324.334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-38827671143.018059</v>
      </c>
      <c r="L4158" s="444">
        <f t="shared" ca="1" si="164"/>
        <v>-9357468745467.3516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-9357468745467.3516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-38989453106.113968</v>
      </c>
      <c r="L4159" s="444">
        <f t="shared" ca="1" si="164"/>
        <v>-9396458198573.4648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-9396458198573.4648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-39151909160.722771</v>
      </c>
      <c r="L4160" s="444">
        <f t="shared" ca="1" si="164"/>
        <v>-9435610107734.1875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-9435610107734.1875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-39315042115.559113</v>
      </c>
      <c r="L4161" s="444">
        <f t="shared" ca="1" si="164"/>
        <v>-9474925149849.7461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-9474925149849.7461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-39478854791.040611</v>
      </c>
      <c r="L4162" s="444">
        <f t="shared" ca="1" si="164"/>
        <v>-9514404004640.7871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-9514404004640.7871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-39643350019.336609</v>
      </c>
      <c r="L4163" s="444">
        <f t="shared" ca="1" si="164"/>
        <v>-9554047354660.123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-9554047354660.123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-39808530644.417175</v>
      </c>
      <c r="L4164" s="444">
        <f t="shared" ca="1" si="164"/>
        <v>-9593855885304.541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-9593855885304.541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-39974399522.102257</v>
      </c>
      <c r="L4165" s="444">
        <f t="shared" ca="1" si="164"/>
        <v>-9633830284826.6426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-9633830284826.6426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-40140959520.111008</v>
      </c>
      <c r="L4166" s="444">
        <f t="shared" ca="1" si="164"/>
        <v>-9673971244346.7539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-9673971244346.7539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-40308213518.111473</v>
      </c>
      <c r="L4167" s="444">
        <f t="shared" ca="1" si="164"/>
        <v>-9714279457864.8652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-9714279457864.8652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-40476164407.770271</v>
      </c>
      <c r="L4168" s="444">
        <f t="shared" ca="1" si="164"/>
        <v>-9754755622272.6348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-9754755622272.6348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-40644815092.802643</v>
      </c>
      <c r="L4169" s="444">
        <f t="shared" ca="1" si="164"/>
        <v>-9795400437365.4375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-9795400437365.4375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-40814168489.022659</v>
      </c>
      <c r="L4170" s="444">
        <f t="shared" ca="1" si="164"/>
        <v>-9836214605854.4609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-9836214605854.4609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-40984227524.393585</v>
      </c>
      <c r="L4171" s="444">
        <f t="shared" ca="1" si="164"/>
        <v>-9877198833378.8555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-9877198833378.8555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-41154995139.078568</v>
      </c>
      <c r="L4172" s="444">
        <f t="shared" ca="1" si="164"/>
        <v>-9918353828517.9336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-9918353828517.9336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-41326474285.491386</v>
      </c>
      <c r="L4173" s="444">
        <f t="shared" ca="1" si="164"/>
        <v>-9959680302803.4258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-9959680302803.4258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-41498667928.34761</v>
      </c>
      <c r="L4174" s="444">
        <f t="shared" ca="1" si="164"/>
        <v>-10001178970731.773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-10001178970731.773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-41671579044.715721</v>
      </c>
      <c r="L4175" s="444">
        <f t="shared" ca="1" si="164"/>
        <v>-10042850549776.488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-10042850549776.488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-41845210624.068703</v>
      </c>
      <c r="L4176" s="444">
        <f t="shared" ca="1" si="164"/>
        <v>-10084695760400.557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-10084695760400.557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-42019565668.335655</v>
      </c>
      <c r="L4177" s="444">
        <f t="shared" ca="1" si="164"/>
        <v>-10126715326068.893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-10126715326068.893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-42194647191.95372</v>
      </c>
      <c r="L4178" s="444">
        <f t="shared" ca="1" si="164"/>
        <v>-10168909973260.846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-10168909973260.846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-42370458221.920189</v>
      </c>
      <c r="L4179" s="444">
        <f t="shared" ca="1" si="164"/>
        <v>-10211280431482.766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-10211280431482.766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-42547001797.844856</v>
      </c>
      <c r="L4180" s="444">
        <f t="shared" ca="1" si="164"/>
        <v>-10253827433280.611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-10253827433280.611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-42724280972.002548</v>
      </c>
      <c r="L4181" s="444">
        <f t="shared" ca="1" si="164"/>
        <v>-10296551714252.613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-10296551714252.613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-42902298809.385887</v>
      </c>
      <c r="L4182" s="444">
        <f t="shared" ca="1" si="164"/>
        <v>-10339454013062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-10339454013062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-43081058387.758331</v>
      </c>
      <c r="L4183" s="444">
        <f t="shared" ca="1" si="164"/>
        <v>-10382535071449.758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-10382535071449.758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-43260562797.707321</v>
      </c>
      <c r="L4184" s="444">
        <f t="shared" ca="1" si="164"/>
        <v>-10425795634247.465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-10425795634247.465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-43440815142.697769</v>
      </c>
      <c r="L4185" s="444">
        <f t="shared" ca="1" si="164"/>
        <v>-10469236449390.162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-10469236449390.162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-43621818539.125671</v>
      </c>
      <c r="L4186" s="444">
        <f t="shared" ca="1" si="164"/>
        <v>-10512858267929.287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-10512858267929.287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-43803576116.372032</v>
      </c>
      <c r="L4187" s="444">
        <f t="shared" ca="1" si="164"/>
        <v>-10556661844045.658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-10556661844045.658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-43986091016.856911</v>
      </c>
      <c r="L4188" s="444">
        <f t="shared" ca="1" si="164"/>
        <v>-10600647935062.516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-10600647935062.516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-44169366396.093811</v>
      </c>
      <c r="L4189" s="444">
        <f t="shared" ca="1" si="164"/>
        <v>-10644817301458.609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-10644817301458.609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-44353405422.744202</v>
      </c>
      <c r="L4190" s="444">
        <f t="shared" ca="1" si="164"/>
        <v>-10689170706881.354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-10689170706881.354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-44538211278.672302</v>
      </c>
      <c r="L4191" s="444">
        <f t="shared" ca="1" si="164"/>
        <v>-10733708918160.025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-10733708918160.025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-44723787159.000107</v>
      </c>
      <c r="L4192" s="444">
        <f t="shared" ca="1" si="164"/>
        <v>-10778432705319.025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-10778432705319.025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-44910136272.162605</v>
      </c>
      <c r="L4193" s="444">
        <f t="shared" ca="1" si="164"/>
        <v>-10823342841591.188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-10823342841591.188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-45097261839.96328</v>
      </c>
      <c r="L4194" s="444">
        <f t="shared" ca="1" si="164"/>
        <v>-10868440103431.15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-10868440103431.15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-45285167097.629791</v>
      </c>
      <c r="L4195" s="444">
        <f t="shared" ca="1" si="164"/>
        <v>-10913725270528.779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-10913725270528.779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-45473855293.869911</v>
      </c>
      <c r="L4196" s="444">
        <f t="shared" ca="1" si="164"/>
        <v>-10959199125822.648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-10959199125822.648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-45663329690.927704</v>
      </c>
      <c r="L4197" s="444">
        <f t="shared" ca="1" si="164"/>
        <v>-11004862455513.576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-11004862455513.576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-45853593564.6399</v>
      </c>
      <c r="L4198" s="444">
        <f t="shared" ca="1" si="164"/>
        <v>-11050716049078.217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-11050716049078.217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-46044650204.492569</v>
      </c>
      <c r="L4199" s="444">
        <f t="shared" ca="1" si="164"/>
        <v>-11096760699282.709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-11096760699282.709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-46236502913.677956</v>
      </c>
      <c r="L4200" s="444">
        <f t="shared" ca="1" si="164"/>
        <v>-11142997202196.387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-11142997202196.387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-46429155009.151611</v>
      </c>
      <c r="L4201" s="444">
        <f t="shared" ca="1" si="164"/>
        <v>-11189426357205.539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-11189426357205.539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-46622609821.689743</v>
      </c>
      <c r="L4202" s="444">
        <f t="shared" ca="1" si="164"/>
        <v>-11236048967027.229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-11236048967027.229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-46816870695.946785</v>
      </c>
      <c r="L4203" s="444">
        <f t="shared" ca="1" si="164"/>
        <v>-11282865837723.176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-11282865837723.176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-47011940990.513229</v>
      </c>
      <c r="L4204" s="444">
        <f t="shared" ca="1" si="164"/>
        <v>-11329877778713.689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-11329877778713.689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-47207824077.973709</v>
      </c>
      <c r="L4205" s="444">
        <f t="shared" ca="1" si="164"/>
        <v>-11377085602791.664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-11377085602791.664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-47404523344.965263</v>
      </c>
      <c r="L4206" s="444">
        <f t="shared" ca="1" si="164"/>
        <v>-11424490126136.629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-11424490126136.629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-47602042192.235954</v>
      </c>
      <c r="L4207" s="444">
        <f t="shared" ca="1" si="164"/>
        <v>-11472092168328.865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-11472092168328.865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-47800384034.703606</v>
      </c>
      <c r="L4208" s="444">
        <f t="shared" ca="1" si="164"/>
        <v>-11519892552363.568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-11519892552363.568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-47999552301.51487</v>
      </c>
      <c r="L4209" s="444">
        <f t="shared" ca="1" si="164"/>
        <v>-11567892104665.084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-11567892104665.084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-48199550436.104515</v>
      </c>
      <c r="L4210" s="444">
        <f t="shared" ca="1" si="164"/>
        <v>-11616091655101.189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-11616091655101.189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-48400381896.254959</v>
      </c>
      <c r="L4211" s="444">
        <f t="shared" ca="1" si="164"/>
        <v>-11664492036997.445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-11664492036997.445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-48602050154.156021</v>
      </c>
      <c r="L4212" s="444">
        <f t="shared" ca="1" si="164"/>
        <v>-11713094087151.602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-11713094087151.602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-48804558696.465004</v>
      </c>
      <c r="L4213" s="444">
        <f t="shared" ca="1" si="164"/>
        <v>-11761898645848.066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-11761898645848.066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-49007911024.366943</v>
      </c>
      <c r="L4214" s="444">
        <f t="shared" ca="1" si="164"/>
        <v>-11810906556872.434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-11810906556872.434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-49212110653.635139</v>
      </c>
      <c r="L4215" s="444">
        <f t="shared" ca="1" si="164"/>
        <v>-11860118667526.068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-11860118667526.068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-49417161114.691948</v>
      </c>
      <c r="L4216" s="444">
        <f t="shared" ca="1" si="164"/>
        <v>-11909535828640.76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-11909535828640.76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-49623065952.66983</v>
      </c>
      <c r="L4217" s="444">
        <f t="shared" ca="1" si="164"/>
        <v>-11959158894593.43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-11959158894593.43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-49829828727.472626</v>
      </c>
      <c r="L4218" s="444">
        <f t="shared" ca="1" si="164"/>
        <v>-12008988723320.902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-12008988723320.902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-50037453013.83709</v>
      </c>
      <c r="L4219" s="444">
        <f t="shared" ca="1" si="164"/>
        <v>-12059026176334.74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-12059026176334.74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-50245942401.394753</v>
      </c>
      <c r="L4220" s="444">
        <f t="shared" ca="1" si="164"/>
        <v>-12109272118736.135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-12109272118736.135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-50455300494.733894</v>
      </c>
      <c r="L4221" s="444">
        <f t="shared" ca="1" si="164"/>
        <v>-12159727419230.869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-12159727419230.869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-50665530913.461952</v>
      </c>
      <c r="L4222" s="444">
        <f t="shared" ca="1" si="164"/>
        <v>-12210392950144.332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-12210392950144.332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-50876637292.268051</v>
      </c>
      <c r="L4223" s="444">
        <f t="shared" ca="1" si="164"/>
        <v>-12261269587436.6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-12261269587436.6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-51088623280.985832</v>
      </c>
      <c r="L4224" s="444">
        <f t="shared" ca="1" si="164"/>
        <v>-12312358210717.586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-12312358210717.586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-51301492544.656609</v>
      </c>
      <c r="L4225" s="444">
        <f t="shared" ca="1" si="164"/>
        <v>-12363659703262.242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-12363659703262.242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-51515248763.592674</v>
      </c>
      <c r="L4226" s="444">
        <f t="shared" ca="1" si="164"/>
        <v>-12415174952025.834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-12415174952025.834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-51729895633.440971</v>
      </c>
      <c r="L4227" s="444">
        <f t="shared" ca="1" si="164"/>
        <v>-12466904847659.275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-12466904847659.275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-51945436865.246979</v>
      </c>
      <c r="L4228" s="444">
        <f t="shared" ca="1" si="164"/>
        <v>-12518850284524.521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-12518850284524.521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-52161876185.518837</v>
      </c>
      <c r="L4229" s="444">
        <f t="shared" ca="1" si="164"/>
        <v>-12571012160710.041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-12571012160710.041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-52379217336.29184</v>
      </c>
      <c r="L4230" s="444">
        <f t="shared" ca="1" si="164"/>
        <v>-12623391378046.332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-12623391378046.332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-52597464075.193047</v>
      </c>
      <c r="L4231" s="444">
        <f t="shared" ca="1" si="164"/>
        <v>-12675988842121.525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-12675988842121.525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-52816620175.506355</v>
      </c>
      <c r="L4232" s="444">
        <f t="shared" ca="1" si="164"/>
        <v>-12728805462297.031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-12728805462297.031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-53036689426.237633</v>
      </c>
      <c r="L4233" s="444">
        <f t="shared" ca="1" si="164"/>
        <v>-12781842151723.27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-12781842151723.27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-53257675632.18029</v>
      </c>
      <c r="L4234" s="444">
        <f t="shared" ca="1" si="164"/>
        <v>-12835099827355.449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-12835099827355.449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-53479582613.981041</v>
      </c>
      <c r="L4235" s="444">
        <f t="shared" ca="1" si="164"/>
        <v>-12888579409969.43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-12888579409969.43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-53702414208.205956</v>
      </c>
      <c r="L4236" s="444">
        <f t="shared" ca="1" si="164"/>
        <v>-12942281824177.635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-12942281824177.635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-53926174267.406815</v>
      </c>
      <c r="L4237" s="444">
        <f t="shared" ca="1" si="164"/>
        <v>-12996207998445.041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-12996207998445.041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-54150866660.187668</v>
      </c>
      <c r="L4238" s="444">
        <f t="shared" ca="1" si="164"/>
        <v>-13050358865105.229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-13050358865105.229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-54376495271.271782</v>
      </c>
      <c r="L4239" s="444">
        <f t="shared" ca="1" si="164"/>
        <v>-13104735360376.5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-13104735360376.5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-54603064001.568748</v>
      </c>
      <c r="L4240" s="444">
        <f t="shared" ca="1" si="164"/>
        <v>-13159338424378.068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-13159338424378.068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-54830576768.241951</v>
      </c>
      <c r="L4241" s="444">
        <f t="shared" ca="1" si="164"/>
        <v>-13214169001146.311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-13214169001146.311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-55059037504.776291</v>
      </c>
      <c r="L4242" s="444">
        <f t="shared" ca="1" si="164"/>
        <v>-13269228038651.086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-13269228038651.086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-55288450161.046188</v>
      </c>
      <c r="L4243" s="444">
        <f t="shared" ca="1" si="164"/>
        <v>-13324516488812.133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-13324516488812.133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-55518818703.383888</v>
      </c>
      <c r="L4244" s="444">
        <f t="shared" ca="1" si="164"/>
        <v>-13380035307515.518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-13380035307515.518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-55750147114.647987</v>
      </c>
      <c r="L4245" s="444">
        <f t="shared" ca="1" si="164"/>
        <v>-13435785454630.166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-13435785454630.166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-55982439394.292358</v>
      </c>
      <c r="L4246" s="444">
        <f t="shared" ca="1" si="164"/>
        <v>-13491767894024.459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-13491767894024.459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-56215699558.435242</v>
      </c>
      <c r="L4247" s="444">
        <f t="shared" ca="1" si="164"/>
        <v>-13547983593582.895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-13547983593582.895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-56449931639.928726</v>
      </c>
      <c r="L4248" s="444">
        <f t="shared" ca="1" si="164"/>
        <v>-13604433525222.824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-13604433525222.824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-56685139688.428436</v>
      </c>
      <c r="L4249" s="444">
        <f t="shared" ca="1" si="164"/>
        <v>-13661118664911.252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-13661118664911.252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-56921327770.463547</v>
      </c>
      <c r="L4250" s="444">
        <f t="shared" ca="1" si="164"/>
        <v>-13718039992681.715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-13718039992681.715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-57158499969.507133</v>
      </c>
      <c r="L4251" s="444">
        <f t="shared" ca="1" si="164"/>
        <v>-13775198492651.223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-13775198492651.223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-57396660386.046761</v>
      </c>
      <c r="L4252" s="444">
        <f t="shared" ca="1" si="164"/>
        <v>-13832595153037.27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-13832595153037.27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-57635813137.655296</v>
      </c>
      <c r="L4253" s="444">
        <f t="shared" ca="1" si="164"/>
        <v>-13890230966174.926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-13890230966174.926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-57875962359.062187</v>
      </c>
      <c r="L4254" s="444">
        <f t="shared" ca="1" si="164"/>
        <v>-13948106928533.988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-13948106928533.988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-58117112202.224953</v>
      </c>
      <c r="L4255" s="444">
        <f t="shared" ca="1" si="164"/>
        <v>-14006224040736.213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-14006224040736.213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-58359266836.400887</v>
      </c>
      <c r="L4256" s="444">
        <f t="shared" ca="1" si="164"/>
        <v>-14064583307572.613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-14064583307572.613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-58602430448.219223</v>
      </c>
      <c r="L4257" s="444">
        <f t="shared" ca="1" si="164"/>
        <v>-14123185738020.832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-14123185738020.832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-58846607241.753464</v>
      </c>
      <c r="L4258" s="444">
        <f t="shared" ca="1" si="164"/>
        <v>-14182032345262.586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-14182032345262.586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-59091801438.594101</v>
      </c>
      <c r="L4259" s="444">
        <f t="shared" ca="1" si="164"/>
        <v>-14241124146701.18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-14241124146701.18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-59338017277.921593</v>
      </c>
      <c r="L4260" s="444">
        <f t="shared" ca="1" si="164"/>
        <v>-14300462163979.102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-14300462163979.102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-59585259016.57959</v>
      </c>
      <c r="L4261" s="444">
        <f t="shared" ca="1" si="164"/>
        <v>-14360047422995.682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-14360047422995.682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-59833530929.148674</v>
      </c>
      <c r="L4262" s="444">
        <f t="shared" ca="1" si="164"/>
        <v>-14419880953924.83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-14419880953924.83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-60082837308.020126</v>
      </c>
      <c r="L4263" s="444">
        <f t="shared" ca="1" si="164"/>
        <v>-14479963791232.85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-14479963791232.85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-60333182463.470207</v>
      </c>
      <c r="L4264" s="444">
        <f t="shared" ca="1" si="164"/>
        <v>-14540296973696.32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-14540296973696.32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-60584570723.734665</v>
      </c>
      <c r="L4265" s="444">
        <f t="shared" ca="1" si="164"/>
        <v>-14600881544420.055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-14600881544420.055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-60837006435.083557</v>
      </c>
      <c r="L4266" s="444">
        <f t="shared" ca="1" si="164"/>
        <v>-14661718550855.139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-14661718550855.139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-61090493961.896408</v>
      </c>
      <c r="L4267" s="444">
        <f t="shared" ca="1" si="164"/>
        <v>-14722809044817.035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-14722809044817.035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-61345037686.73764</v>
      </c>
      <c r="L4268" s="444">
        <f t="shared" ca="1" si="164"/>
        <v>-14784154082503.773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-14784154082503.773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-61600642010.432396</v>
      </c>
      <c r="L4269" s="444">
        <f t="shared" ca="1" si="164"/>
        <v>-14845754724514.205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-14845754724514.205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-61857311352.142517</v>
      </c>
      <c r="L4270" s="444">
        <f t="shared" ca="1" si="164"/>
        <v>-14907612035866.348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-14907612035866.348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-62115050149.443115</v>
      </c>
      <c r="L4271" s="444">
        <f t="shared" ca="1" si="164"/>
        <v>-14969727086015.791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-14969727086015.791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-62373862858.399139</v>
      </c>
      <c r="L4272" s="444">
        <f t="shared" ca="1" si="164"/>
        <v>-15032100948874.189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-15032100948874.189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-62633753953.642456</v>
      </c>
      <c r="L4273" s="444">
        <f t="shared" ca="1" si="164"/>
        <v>-15094734702827.832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-15094734702827.832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-62894727928.449287</v>
      </c>
      <c r="L4274" s="444">
        <f t="shared" ca="1" si="164"/>
        <v>-15157629430756.281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-15157629430756.281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-63156789294.817848</v>
      </c>
      <c r="L4275" s="444">
        <f t="shared" ca="1" si="164"/>
        <v>-15220786220051.1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-15220786220051.1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-63419942583.546257</v>
      </c>
      <c r="L4276" s="444">
        <f t="shared" ca="1" si="164"/>
        <v>-15284206162634.646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-15284206162634.646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-63684192344.311035</v>
      </c>
      <c r="L4277" s="444">
        <f t="shared" ca="1" si="164"/>
        <v>-15347890354978.957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-15347890354978.957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-63949543145.745651</v>
      </c>
      <c r="L4278" s="444">
        <f t="shared" ca="1" si="164"/>
        <v>-15411839898124.703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-15411839898124.703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-64215999575.519585</v>
      </c>
      <c r="L4279" s="444">
        <f t="shared" ca="1" si="164"/>
        <v>-15476055897700.223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-15476055897700.223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-64483566240.417595</v>
      </c>
      <c r="L4280" s="444">
        <f t="shared" ca="1" si="164"/>
        <v>-15540539463940.641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-15540539463940.641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-64752247766.419334</v>
      </c>
      <c r="L4281" s="444">
        <f t="shared" ca="1" si="164"/>
        <v>-15605291711707.061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-15605291711707.061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-65022048798.779419</v>
      </c>
      <c r="L4282" s="444">
        <f t="shared" ca="1" si="164"/>
        <v>-15670313760505.84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-15670313760505.84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-65292974002.107666</v>
      </c>
      <c r="L4283" s="444">
        <f t="shared" ca="1" si="164"/>
        <v>-15735606734507.947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-15735606734507.947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-65565028060.449776</v>
      </c>
      <c r="L4284" s="444">
        <f t="shared" ca="1" si="164"/>
        <v>-15801171762568.396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-15801171762568.396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-65838215677.368317</v>
      </c>
      <c r="L4285" s="444">
        <f t="shared" ca="1" si="164"/>
        <v>-15867009978245.766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-15867009978245.766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-66112541576.024025</v>
      </c>
      <c r="L4286" s="444">
        <f t="shared" ca="1" si="164"/>
        <v>-15933122519821.789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-15933122519821.789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-66388010499.257454</v>
      </c>
      <c r="L4287" s="444">
        <f t="shared" ca="1" si="164"/>
        <v>-15999510530321.047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-15999510530321.047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-66664627209.671028</v>
      </c>
      <c r="L4288" s="444">
        <f t="shared" ca="1" si="164"/>
        <v>-16066175157530.719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-16066175157530.719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-66942396489.711334</v>
      </c>
      <c r="L4289" s="444">
        <f t="shared" ca="1" si="164"/>
        <v>-16133117554020.43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-16133117554020.43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-67221323141.751801</v>
      </c>
      <c r="L4290" s="444">
        <f t="shared" ca="1" si="164"/>
        <v>-16200338877162.182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-16200338877162.182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-67501411988.175758</v>
      </c>
      <c r="L4291" s="444">
        <f t="shared" ca="1" si="164"/>
        <v>-16267840289150.357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-16267840289150.357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-67782667871.459824</v>
      </c>
      <c r="L4292" s="444">
        <f t="shared" ca="1" si="164"/>
        <v>-16335622957021.816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-16335622957021.816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-68065095654.257568</v>
      </c>
      <c r="L4293" s="444">
        <f t="shared" ca="1" si="164"/>
        <v>-16403688052676.074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-16403688052676.074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-68348700219.483635</v>
      </c>
      <c r="L4294" s="444">
        <f t="shared" ca="1" si="164"/>
        <v>-16472036752895.559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-16472036752895.559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-68633486470.398163</v>
      </c>
      <c r="L4295" s="444">
        <f t="shared" ca="1" si="164"/>
        <v>-16540670239365.957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-16540670239365.957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-68919459330.691483</v>
      </c>
      <c r="L4296" s="444">
        <f t="shared" ca="1" si="164"/>
        <v>-16609589698696.648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-16609589698696.648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-69206623744.569366</v>
      </c>
      <c r="L4297" s="444">
        <f t="shared" ca="1" si="164"/>
        <v>-16678796322441.219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-16678796322441.219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-69494984676.838409</v>
      </c>
      <c r="L4298" s="444">
        <f t="shared" ca="1" si="164"/>
        <v>-16748291307118.057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-16748291307118.057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-69784547112.991898</v>
      </c>
      <c r="L4299" s="444">
        <f t="shared" ca="1" si="164"/>
        <v>-16818075854231.049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-16818075854231.049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-70075316059.296036</v>
      </c>
      <c r="L4300" s="444">
        <f t="shared" ca="1" si="164"/>
        <v>-16888151170290.346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-16888151170290.346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-70367296542.876434</v>
      </c>
      <c r="L4301" s="444">
        <f t="shared" ca="1" si="164"/>
        <v>-16958518466833.223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-16958518466833.223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-70660493611.805099</v>
      </c>
      <c r="L4302" s="444">
        <f t="shared" ca="1" si="164"/>
        <v>-17029178960445.027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-17029178960445.027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-70954912335.187607</v>
      </c>
      <c r="L4303" s="444">
        <f t="shared" ca="1" si="164"/>
        <v>-17100133872780.215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-17100133872780.215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-71250557803.250885</v>
      </c>
      <c r="L4304" s="444">
        <f t="shared" ca="1" si="164"/>
        <v>-17171384430583.465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-17171384430583.465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-71547435127.431107</v>
      </c>
      <c r="L4305" s="444">
        <f t="shared" ca="1" si="164"/>
        <v>-17242931865710.896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-17242931865710.896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-71845549440.462067</v>
      </c>
      <c r="L4306" s="444">
        <f t="shared" ca="1" si="164"/>
        <v>-17314777415151.359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-17314777415151.359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-72144905896.463989</v>
      </c>
      <c r="L4307" s="444">
        <f t="shared" ca="1" si="164"/>
        <v>-17386922321047.824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-17386922321047.824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-72445509671.032593</v>
      </c>
      <c r="L4308" s="444">
        <f t="shared" ca="1" si="164"/>
        <v>-17459367830718.857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-17459367830718.857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-72747365961.328583</v>
      </c>
      <c r="L4309" s="444">
        <f t="shared" ca="1" si="164"/>
        <v>-17532115196680.186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-17532115196680.186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-73050479986.167435</v>
      </c>
      <c r="L4310" s="444">
        <f t="shared" ca="1" si="164"/>
        <v>-17605165676666.352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-17605165676666.352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-73354856986.109802</v>
      </c>
      <c r="L4311" s="444">
        <f t="shared" ca="1" si="164"/>
        <v>-17678520533652.461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-17678520533652.461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-73660502223.551926</v>
      </c>
      <c r="L4312" s="444">
        <f t="shared" ca="1" si="164"/>
        <v>-17752181035876.012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-17752181035876.012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-73967420982.816711</v>
      </c>
      <c r="L4313" s="444">
        <f t="shared" ca="1" si="164"/>
        <v>-17826148456858.828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-17826148456858.828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-74275618570.245117</v>
      </c>
      <c r="L4314" s="444">
        <f t="shared" ca="1" si="164"/>
        <v>-17900424075429.074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-17900424075429.074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-74585100314.287811</v>
      </c>
      <c r="L4315" s="444">
        <f t="shared" ca="1" si="164"/>
        <v>-17975009175743.363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-17975009175743.363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-74895871565.597351</v>
      </c>
      <c r="L4316" s="444">
        <f t="shared" ca="1" si="164"/>
        <v>-18049905047308.961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-18049905047308.961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-75207937697.120667</v>
      </c>
      <c r="L4317" s="444">
        <f t="shared" ca="1" si="164"/>
        <v>-18125112985006.082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-18125112985006.082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-75521304104.192001</v>
      </c>
      <c r="L4318" s="444">
        <f t="shared" ca="1" si="164"/>
        <v>-18200634289110.273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-18200634289110.273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-75835976204.626144</v>
      </c>
      <c r="L4319" s="444">
        <f t="shared" ca="1" si="164"/>
        <v>-18276470265314.898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-18276470265314.898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-76151959438.812073</v>
      </c>
      <c r="L4320" s="444">
        <f t="shared" ca="1" si="164"/>
        <v>-18352622224753.711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-18352622224753.711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-76469259269.807129</v>
      </c>
      <c r="L4321" s="444">
        <f t="shared" ca="1" si="164"/>
        <v>-18429091484023.52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-18429091484023.52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-76787881183.431335</v>
      </c>
      <c r="L4322" s="444">
        <f t="shared" ca="1" si="164"/>
        <v>-18505879365206.949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-18505879365206.949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-77107830688.362289</v>
      </c>
      <c r="L4323" s="444">
        <f t="shared" ca="1" si="164"/>
        <v>-18582987195895.313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-18582987195895.313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-77429113316.230469</v>
      </c>
      <c r="L4324" s="444">
        <f t="shared" ca="1" si="164"/>
        <v>-18660416309211.543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-18660416309211.543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-77751734621.714767</v>
      </c>
      <c r="L4325" s="444">
        <f t="shared" ca="1" si="164"/>
        <v>-18738168043833.258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-18738168043833.258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-78075700182.63858</v>
      </c>
      <c r="L4326" s="444">
        <f t="shared" ca="1" si="164"/>
        <v>-18816243744015.895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-18816243744015.895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-78401015600.066223</v>
      </c>
      <c r="L4327" s="444">
        <f t="shared" ca="1" si="164"/>
        <v>-18894644759615.961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-18894644759615.961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-78727686498.399841</v>
      </c>
      <c r="L4328" s="444">
        <f t="shared" ca="1" si="164"/>
        <v>-18973372446114.359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-18973372446114.359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-79055718525.476501</v>
      </c>
      <c r="L4329" s="444">
        <f t="shared" ca="1" si="164"/>
        <v>-19052428164639.836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-19052428164639.836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-79385117352.665985</v>
      </c>
      <c r="L4330" s="444">
        <f t="shared" ca="1" si="164"/>
        <v>-19131813281992.5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-19131813281992.5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-79715888674.96875</v>
      </c>
      <c r="L4331" s="444">
        <f t="shared" ca="1" si="164"/>
        <v>-19211529170667.469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-19211529170667.469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-80048038211.114456</v>
      </c>
      <c r="L4332" s="444">
        <f t="shared" ca="1" si="164"/>
        <v>-19291577208878.582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-19291577208878.582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-80381571703.660751</v>
      </c>
      <c r="L4333" s="444">
        <f t="shared" ca="1" si="164"/>
        <v>-19371958780582.242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-19371958780582.242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-80716494919.092682</v>
      </c>
      <c r="L4334" s="444">
        <f t="shared" ca="1" si="164"/>
        <v>-19452675275501.336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-19452675275501.336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-81052813647.922226</v>
      </c>
      <c r="L4335" s="444">
        <f t="shared" ca="1" si="164"/>
        <v>-19533728089149.258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-19533728089149.258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-81390533704.788574</v>
      </c>
      <c r="L4336" s="444">
        <f t="shared" ca="1" si="164"/>
        <v>-19615118622854.047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-19615118622854.047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-81729660928.558533</v>
      </c>
      <c r="L4337" s="444">
        <f t="shared" ca="1" si="164"/>
        <v>-19696848283782.605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-19696848283782.605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-82070201182.427521</v>
      </c>
      <c r="L4338" s="444">
        <f t="shared" ca="1" si="164"/>
        <v>-19778918484965.031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-19778918484965.031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-82412160354.020966</v>
      </c>
      <c r="L4339" s="444">
        <f t="shared" ca="1" si="164"/>
        <v>-19861330645319.051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-19861330645319.051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-82755544355.496048</v>
      </c>
      <c r="L4340" s="444">
        <f t="shared" ca="1" si="164"/>
        <v>-19944086189674.547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-19944086189674.547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-83100359123.643951</v>
      </c>
      <c r="L4341" s="444">
        <f t="shared" ca="1" si="164"/>
        <v>-20027186548798.191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-20027186548798.191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-83446610619.992462</v>
      </c>
      <c r="L4342" s="444">
        <f t="shared" ca="1" si="164"/>
        <v>-20110633159418.184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-20110633159418.184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-83794304830.909103</v>
      </c>
      <c r="L4343" s="444">
        <f t="shared" ref="L4343:L4597" ca="1" si="169">I4343-J4343+K4343</f>
        <v>-20194427464249.094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-20194427464249.094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-84143447767.704559</v>
      </c>
      <c r="L4344" s="444">
        <f t="shared" ca="1" si="169"/>
        <v>-20278570912016.797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-20278570912016.797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-84494045466.736649</v>
      </c>
      <c r="L4345" s="444">
        <f t="shared" ca="1" si="169"/>
        <v>-20363064957483.535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-20363064957483.535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-84846103989.514725</v>
      </c>
      <c r="L4346" s="444">
        <f t="shared" ca="1" si="169"/>
        <v>-20447911061473.051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-20447911061473.051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-85199629422.804382</v>
      </c>
      <c r="L4347" s="444">
        <f t="shared" ca="1" si="169"/>
        <v>-20533110690895.855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-20533110690895.855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-85554627878.732727</v>
      </c>
      <c r="L4348" s="444">
        <f t="shared" ca="1" si="169"/>
        <v>-20618665318774.59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-20618665318774.59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-85911105494.894119</v>
      </c>
      <c r="L4349" s="444">
        <f t="shared" ca="1" si="169"/>
        <v>-20704576424269.484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-20704576424269.484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-86269068434.456177</v>
      </c>
      <c r="L4350" s="444">
        <f t="shared" ca="1" si="169"/>
        <v>-20790845492703.941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-20790845492703.941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-86628522886.266418</v>
      </c>
      <c r="L4351" s="444">
        <f t="shared" ca="1" si="169"/>
        <v>-20877474015590.207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-20877474015590.207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-86989475064.959198</v>
      </c>
      <c r="L4352" s="444">
        <f t="shared" ca="1" si="169"/>
        <v>-20964463490655.168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-20964463490655.168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-87351931211.063202</v>
      </c>
      <c r="L4353" s="444">
        <f t="shared" ca="1" si="169"/>
        <v>-21051815421866.23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-21051815421866.23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-87715897591.109299</v>
      </c>
      <c r="L4354" s="444">
        <f t="shared" ca="1" si="169"/>
        <v>-21139531319457.34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-21139531319457.34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-88081380497.738922</v>
      </c>
      <c r="L4355" s="444">
        <f t="shared" ca="1" si="169"/>
        <v>-21227612699955.078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-21227612699955.078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-88448386249.81282</v>
      </c>
      <c r="L4356" s="444">
        <f t="shared" ca="1" si="169"/>
        <v>-21316061086204.891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-21316061086204.891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-88816921192.52037</v>
      </c>
      <c r="L4357" s="444">
        <f t="shared" ca="1" si="169"/>
        <v>-21404878007397.41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-21404878007397.41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-89186991697.489212</v>
      </c>
      <c r="L4358" s="444">
        <f t="shared" ca="1" si="169"/>
        <v>-21494064999094.898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-21494064999094.898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-89558604162.895416</v>
      </c>
      <c r="L4359" s="444">
        <f t="shared" ca="1" si="169"/>
        <v>-21583623603257.793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-21583623603257.793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-89931765013.574142</v>
      </c>
      <c r="L4360" s="444">
        <f t="shared" ca="1" si="169"/>
        <v>-21673555368271.367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-21673555368271.367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-90306480701.130692</v>
      </c>
      <c r="L4361" s="444">
        <f t="shared" ca="1" si="169"/>
        <v>-21763861848972.496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-21763861848972.496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-90682757704.052063</v>
      </c>
      <c r="L4362" s="444">
        <f t="shared" ca="1" si="169"/>
        <v>-21854544606676.547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-21854544606676.547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-91060602527.818939</v>
      </c>
      <c r="L4363" s="444">
        <f t="shared" ca="1" si="169"/>
        <v>-21945605209204.367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-21945605209204.367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-91440021705.018188</v>
      </c>
      <c r="L4364" s="444">
        <f t="shared" ca="1" si="169"/>
        <v>-22037045230909.387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-22037045230909.387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-91821021795.45578</v>
      </c>
      <c r="L4365" s="444">
        <f t="shared" ca="1" si="169"/>
        <v>-22128866252704.844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-22128866252704.844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-92203609386.270187</v>
      </c>
      <c r="L4366" s="444">
        <f t="shared" ca="1" si="169"/>
        <v>-22221069862091.113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-22221069862091.113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-92587791092.04631</v>
      </c>
      <c r="L4367" s="444">
        <f t="shared" ca="1" si="169"/>
        <v>-22313657653183.16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-22313657653183.16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-92973573554.92984</v>
      </c>
      <c r="L4368" s="444">
        <f t="shared" ca="1" si="169"/>
        <v>-22406631226738.09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-22406631226738.09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-93360963444.742035</v>
      </c>
      <c r="L4369" s="444">
        <f t="shared" ca="1" si="169"/>
        <v>-22499992190182.832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-22499992190182.832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-93749967459.095139</v>
      </c>
      <c r="L4370" s="444">
        <f t="shared" ca="1" si="169"/>
        <v>-22593742157641.926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-22593742157641.926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-94140592323.508026</v>
      </c>
      <c r="L4371" s="444">
        <f t="shared" ca="1" si="169"/>
        <v>-22687882749965.434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-22687882749965.434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-94532844791.522644</v>
      </c>
      <c r="L4372" s="444">
        <f t="shared" ca="1" si="169"/>
        <v>-22782415594756.957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-22782415594756.957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-94926731644.820648</v>
      </c>
      <c r="L4373" s="444">
        <f t="shared" ca="1" si="169"/>
        <v>-22877342326401.777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-22877342326401.777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-95322259693.340744</v>
      </c>
      <c r="L4374" s="444">
        <f t="shared" ca="1" si="169"/>
        <v>-22972664586095.117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-22972664586095.117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-95719435775.396317</v>
      </c>
      <c r="L4375" s="444">
        <f t="shared" ca="1" si="169"/>
        <v>-23068384021870.512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-23068384021870.512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-96118266757.793793</v>
      </c>
      <c r="L4376" s="444">
        <f t="shared" ca="1" si="169"/>
        <v>-23164502288628.305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-23164502288628.305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-96518759535.951263</v>
      </c>
      <c r="L4377" s="444">
        <f t="shared" ca="1" si="169"/>
        <v>-23261021048164.258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-23261021048164.258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-96920921034.017746</v>
      </c>
      <c r="L4378" s="444">
        <f t="shared" ca="1" si="169"/>
        <v>-23357941969198.277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-23357941969198.277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-97324758204.992828</v>
      </c>
      <c r="L4379" s="444">
        <f t="shared" ca="1" si="169"/>
        <v>-23455266727403.27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-23455266727403.27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-97730278030.846954</v>
      </c>
      <c r="L4380" s="444">
        <f t="shared" ca="1" si="169"/>
        <v>-23552997005434.117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-23552997005434.117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-98137487522.642151</v>
      </c>
      <c r="L4381" s="444">
        <f t="shared" ca="1" si="169"/>
        <v>-23651134492956.758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-23651134492956.758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-98546393720.653152</v>
      </c>
      <c r="L4382" s="444">
        <f t="shared" ca="1" si="169"/>
        <v>-23749680886677.41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-23749680886677.41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-98957003694.489212</v>
      </c>
      <c r="L4383" s="444">
        <f t="shared" ca="1" si="169"/>
        <v>-23848637890371.898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-23848637890371.898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-99369324543.216248</v>
      </c>
      <c r="L4384" s="444">
        <f t="shared" ca="1" si="169"/>
        <v>-23948007214915.113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-23948007214915.113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-99783363395.479645</v>
      </c>
      <c r="L4385" s="444">
        <f t="shared" ca="1" si="169"/>
        <v>-24047790578310.594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-24047790578310.594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-100199127409.62747</v>
      </c>
      <c r="L4386" s="444">
        <f t="shared" ca="1" si="169"/>
        <v>-24147989705720.223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-24147989705720.223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-100616623773.83426</v>
      </c>
      <c r="L4387" s="444">
        <f t="shared" ca="1" si="169"/>
        <v>-24248606329494.059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-24248606329494.059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-101035859706.22525</v>
      </c>
      <c r="L4388" s="444">
        <f t="shared" ca="1" si="169"/>
        <v>-24349642189200.285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-24349642189200.285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-101456842455.00119</v>
      </c>
      <c r="L4389" s="444">
        <f t="shared" ca="1" si="169"/>
        <v>-24451099031655.285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-24451099031655.285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-101879579298.56369</v>
      </c>
      <c r="L4390" s="444">
        <f t="shared" ca="1" si="169"/>
        <v>-24552978610953.848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-24552978610953.848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-102304077545.64104</v>
      </c>
      <c r="L4391" s="444">
        <f t="shared" ca="1" si="169"/>
        <v>-24655282688499.488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-24655282688499.488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-102730344535.41454</v>
      </c>
      <c r="L4392" s="444">
        <f t="shared" ca="1" si="169"/>
        <v>-24758013033034.902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-24758013033034.902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-103158387637.64543</v>
      </c>
      <c r="L4393" s="444">
        <f t="shared" ca="1" si="169"/>
        <v>-24861171420672.547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-24861171420672.547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-103588214252.80228</v>
      </c>
      <c r="L4394" s="444">
        <f t="shared" ca="1" si="169"/>
        <v>-24964759634925.348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-24964759634925.348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-104019831812.18895</v>
      </c>
      <c r="L4395" s="444">
        <f t="shared" ca="1" si="169"/>
        <v>-25068779466737.535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-25068779466737.535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-104453247778.07306</v>
      </c>
      <c r="L4396" s="444">
        <f t="shared" ca="1" si="169"/>
        <v>-25173232714515.609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-25173232714515.609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-104888469643.81503</v>
      </c>
      <c r="L4397" s="444">
        <f t="shared" ca="1" si="169"/>
        <v>-25278121184159.426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-25278121184159.426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-105325504933.9976</v>
      </c>
      <c r="L4398" s="444">
        <f t="shared" ca="1" si="169"/>
        <v>-25383446689093.422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-25383446689093.422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-105764361204.55592</v>
      </c>
      <c r="L4399" s="444">
        <f t="shared" ca="1" si="169"/>
        <v>-25489211050297.977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-25489211050297.977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-106205046042.90823</v>
      </c>
      <c r="L4400" s="444">
        <f t="shared" ca="1" si="169"/>
        <v>-25595416096340.887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-25595416096340.887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-106647567068.08702</v>
      </c>
      <c r="L4401" s="444">
        <f t="shared" ca="1" si="169"/>
        <v>-25702063663408.973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-25702063663408.973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-107091931930.87071</v>
      </c>
      <c r="L4402" s="444">
        <f t="shared" ca="1" si="169"/>
        <v>-25809155595339.844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-25809155595339.844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-107538148313.91602</v>
      </c>
      <c r="L4403" s="444">
        <f t="shared" ca="1" si="169"/>
        <v>-25916693743653.758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-25916693743653.758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-107986223931.89066</v>
      </c>
      <c r="L4404" s="444">
        <f t="shared" ca="1" si="169"/>
        <v>-26024679967585.648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-26024679967585.648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-108436166531.60687</v>
      </c>
      <c r="L4405" s="444">
        <f t="shared" ca="1" si="169"/>
        <v>-26133116134117.254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-26133116134117.254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-108887983892.15523</v>
      </c>
      <c r="L4406" s="444">
        <f t="shared" ca="1" si="169"/>
        <v>-26242004118009.41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-26242004118009.41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-109341683825.03922</v>
      </c>
      <c r="L4407" s="444">
        <f t="shared" ca="1" si="169"/>
        <v>-26351345801834.449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-26351345801834.449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-109797274174.31021</v>
      </c>
      <c r="L4408" s="444">
        <f t="shared" ca="1" si="169"/>
        <v>-26461143076008.758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-26461143076008.758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-110254762816.70316</v>
      </c>
      <c r="L4409" s="444">
        <f t="shared" ca="1" si="169"/>
        <v>-26571397838825.461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-26571397838825.461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-110714157661.77275</v>
      </c>
      <c r="L4410" s="444">
        <f t="shared" ca="1" si="169"/>
        <v>-26682111996487.234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-26682111996487.234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-111175466652.03014</v>
      </c>
      <c r="L4411" s="444">
        <f t="shared" ca="1" si="169"/>
        <v>-26793287463139.266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-26793287463139.266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-111638697763.08028</v>
      </c>
      <c r="L4412" s="444">
        <f t="shared" ca="1" si="169"/>
        <v>-26904926160902.348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-26904926160902.348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-112103859003.75978</v>
      </c>
      <c r="L4413" s="444">
        <f t="shared" ca="1" si="169"/>
        <v>-27017030019906.109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-27017030019906.109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-112570958416.27545</v>
      </c>
      <c r="L4414" s="444">
        <f t="shared" ca="1" si="169"/>
        <v>-27129600978322.387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-27129600978322.387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-113040004076.34328</v>
      </c>
      <c r="L4415" s="444">
        <f t="shared" ca="1" si="169"/>
        <v>-27242640982398.73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-27242640982398.73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-113511004093.32805</v>
      </c>
      <c r="L4416" s="444">
        <f t="shared" ca="1" si="169"/>
        <v>-27356151986492.059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-27356151986492.059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-113983966610.38358</v>
      </c>
      <c r="L4417" s="444">
        <f t="shared" ca="1" si="169"/>
        <v>-27470135953102.441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-27470135953102.441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-114458899804.59351</v>
      </c>
      <c r="L4418" s="444">
        <f t="shared" ca="1" si="169"/>
        <v>-27584594852907.035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-27584594852907.035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-114935811887.11266</v>
      </c>
      <c r="L4419" s="444">
        <f t="shared" ca="1" si="169"/>
        <v>-27699530664794.148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-27699530664794.148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-115414711103.30896</v>
      </c>
      <c r="L4420" s="444">
        <f t="shared" ca="1" si="169"/>
        <v>-27814945375897.457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-27814945375897.457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-115895605732.90607</v>
      </c>
      <c r="L4421" s="444">
        <f t="shared" ca="1" si="169"/>
        <v>-27930840981630.363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-27930840981630.363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-116378504090.12651</v>
      </c>
      <c r="L4422" s="444">
        <f t="shared" ca="1" si="169"/>
        <v>-28047219485720.488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-28047219485720.488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-116863414523.83539</v>
      </c>
      <c r="L4423" s="444">
        <f t="shared" ca="1" si="169"/>
        <v>-28164082900244.324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-28164082900244.324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-117350345417.68466</v>
      </c>
      <c r="L4424" s="444">
        <f t="shared" ca="1" si="169"/>
        <v>-28281433245662.008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-28281433245662.008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-117839305190.25838</v>
      </c>
      <c r="L4425" s="444">
        <f t="shared" ca="1" si="169"/>
        <v>-28399272550852.266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-28399272550852.266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-118330302295.21779</v>
      </c>
      <c r="L4426" s="444">
        <f t="shared" ca="1" si="169"/>
        <v>-28517602853147.484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-28517602853147.484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-118823345221.44785</v>
      </c>
      <c r="L4427" s="444">
        <f t="shared" ca="1" si="169"/>
        <v>-28636426198368.934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-28636426198368.934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-119318442493.20389</v>
      </c>
      <c r="L4428" s="444">
        <f t="shared" ca="1" si="169"/>
        <v>-28755744640862.137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-28755744640862.137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-119815602670.2589</v>
      </c>
      <c r="L4429" s="444">
        <f t="shared" ca="1" si="169"/>
        <v>-28875560243532.395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-28875560243532.395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-120314834348.05164</v>
      </c>
      <c r="L4430" s="444">
        <f t="shared" ca="1" si="169"/>
        <v>-28995875077880.445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-28995875077880.445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-120816146157.83519</v>
      </c>
      <c r="L4431" s="444">
        <f t="shared" ca="1" si="169"/>
        <v>-29116691224038.281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-29116691224038.281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-121319546766.82616</v>
      </c>
      <c r="L4432" s="444">
        <f t="shared" ca="1" si="169"/>
        <v>-29238010770805.105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-29238010770805.105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-121825044878.35458</v>
      </c>
      <c r="L4433" s="444">
        <f t="shared" ca="1" si="169"/>
        <v>-29359835815683.461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-29359835815683.461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-122332649232.01442</v>
      </c>
      <c r="L4434" s="444">
        <f t="shared" ca="1" si="169"/>
        <v>-29482168464915.477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-29482168464915.477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-122842368603.81447</v>
      </c>
      <c r="L4435" s="444">
        <f t="shared" ca="1" si="169"/>
        <v>-29605010833519.293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-29605010833519.293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-123354211806.33038</v>
      </c>
      <c r="L4436" s="444">
        <f t="shared" ca="1" si="169"/>
        <v>-29728365045325.625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-29728365045325.625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-123868187688.85677</v>
      </c>
      <c r="L4437" s="444">
        <f t="shared" ca="1" si="169"/>
        <v>-29852233233014.48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-29852233233014.48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-124384305137.56033</v>
      </c>
      <c r="L4438" s="444">
        <f t="shared" ca="1" si="169"/>
        <v>-29976617538152.039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-29976617538152.039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-124902573075.63348</v>
      </c>
      <c r="L4439" s="444">
        <f t="shared" ca="1" si="169"/>
        <v>-30101520111227.672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-30101520111227.672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-125423000463.44862</v>
      </c>
      <c r="L4440" s="444">
        <f t="shared" ca="1" si="169"/>
        <v>-30226943111691.121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-30226943111691.121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-125945596298.713</v>
      </c>
      <c r="L4441" s="444">
        <f t="shared" ca="1" si="169"/>
        <v>-30352888707989.836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-30352888707989.836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-126470369616.62431</v>
      </c>
      <c r="L4442" s="444">
        <f t="shared" ca="1" si="169"/>
        <v>-30479359077606.461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-30479359077606.461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-126997329490.02692</v>
      </c>
      <c r="L4443" s="444">
        <f t="shared" ca="1" si="169"/>
        <v>-30606356407096.488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-30606356407096.488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-127526485029.5687</v>
      </c>
      <c r="L4444" s="444">
        <f t="shared" ca="1" si="169"/>
        <v>-30733882892126.059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-30733882892126.059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-128057845383.85858</v>
      </c>
      <c r="L4445" s="444">
        <f t="shared" ca="1" si="169"/>
        <v>-30861940737509.918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-30861940737509.918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-128591419739.62468</v>
      </c>
      <c r="L4446" s="444">
        <f t="shared" ca="1" si="169"/>
        <v>-30990532157249.543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-30990532157249.543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-129127217321.87309</v>
      </c>
      <c r="L4447" s="444">
        <f t="shared" ca="1" si="169"/>
        <v>-31119659374571.418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-31119659374571.418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-129665247394.04758</v>
      </c>
      <c r="L4448" s="444">
        <f t="shared" ca="1" si="169"/>
        <v>-31249324621965.465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-31249324621965.465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-130205519258.18945</v>
      </c>
      <c r="L4449" s="444">
        <f t="shared" ca="1" si="169"/>
        <v>-31379530141223.656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-31379530141223.656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-130748042255.09857</v>
      </c>
      <c r="L4450" s="444">
        <f t="shared" ca="1" si="169"/>
        <v>-31510278183478.754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-31510278183478.754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-131292825764.49481</v>
      </c>
      <c r="L4451" s="444">
        <f t="shared" ca="1" si="169"/>
        <v>-31641571009243.25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-31641571009243.25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-131839879205.18022</v>
      </c>
      <c r="L4452" s="444">
        <f t="shared" ca="1" si="169"/>
        <v>-31773410888448.43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-31773410888448.43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-132389212035.20178</v>
      </c>
      <c r="L4453" s="444">
        <f t="shared" ca="1" si="169"/>
        <v>-31905800100483.633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-31905800100483.633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-132940833752.01515</v>
      </c>
      <c r="L4454" s="444">
        <f t="shared" ca="1" si="169"/>
        <v>-32038740934235.648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-32038740934235.648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-133494753892.64854</v>
      </c>
      <c r="L4455" s="444">
        <f t="shared" ca="1" si="169"/>
        <v>-32172235688128.297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-32172235688128.297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-134050982033.86792</v>
      </c>
      <c r="L4456" s="444">
        <f t="shared" ca="1" si="169"/>
        <v>-32306286670162.164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-32306286670162.164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-134609527792.34235</v>
      </c>
      <c r="L4457" s="444">
        <f t="shared" ca="1" si="169"/>
        <v>-32440896197954.508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-32440896197954.508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-135170400824.81044</v>
      </c>
      <c r="L4458" s="444">
        <f t="shared" ca="1" si="169"/>
        <v>-32576066598779.316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-32576066598779.316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-135733610828.24715</v>
      </c>
      <c r="L4459" s="444">
        <f t="shared" ca="1" si="169"/>
        <v>-32711800209607.563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-32711800209607.563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-136299167540.03151</v>
      </c>
      <c r="L4460" s="444">
        <f t="shared" ca="1" si="169"/>
        <v>-32848099377147.594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-32848099377147.594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-136867080738.11496</v>
      </c>
      <c r="L4461" s="444">
        <f t="shared" ca="1" si="169"/>
        <v>-32984966457885.707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-32984966457885.707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-137437360241.19046</v>
      </c>
      <c r="L4462" s="444">
        <f t="shared" ca="1" si="169"/>
        <v>-33122403818126.898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-33122403818126.898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-138010015908.86206</v>
      </c>
      <c r="L4463" s="444">
        <f t="shared" ca="1" si="169"/>
        <v>-33260413834035.762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-33260413834035.762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-138585057641.81567</v>
      </c>
      <c r="L4464" s="444">
        <f t="shared" ca="1" si="169"/>
        <v>-33398998891677.578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-33398998891677.578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-139162495381.9899</v>
      </c>
      <c r="L4465" s="444">
        <f t="shared" ca="1" si="169"/>
        <v>-33538161387059.566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-33538161387059.566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-139742339112.7482</v>
      </c>
      <c r="L4466" s="444">
        <f t="shared" ca="1" si="169"/>
        <v>-33677903726172.316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-33677903726172.316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-140324598859.05133</v>
      </c>
      <c r="L4467" s="444">
        <f t="shared" ca="1" si="169"/>
        <v>-33818228325031.367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-33818228325031.367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-140909284687.63068</v>
      </c>
      <c r="L4468" s="444">
        <f t="shared" ca="1" si="169"/>
        <v>-33959137609718.996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-33959137609718.996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-141496406707.16248</v>
      </c>
      <c r="L4469" s="444">
        <f t="shared" ca="1" si="169"/>
        <v>-34100634016426.16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-34100634016426.16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-142085975068.44235</v>
      </c>
      <c r="L4470" s="444">
        <f t="shared" ca="1" si="169"/>
        <v>-34242719991494.602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-34242719991494.602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-142677999964.56085</v>
      </c>
      <c r="L4471" s="444">
        <f t="shared" ca="1" si="169"/>
        <v>-34385397991459.164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-34385397991459.164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-143272491631.07983</v>
      </c>
      <c r="L4472" s="444">
        <f t="shared" ca="1" si="169"/>
        <v>-34528670483090.242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-34528670483090.242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-143869460346.20932</v>
      </c>
      <c r="L4473" s="444">
        <f t="shared" ca="1" si="169"/>
        <v>-34672539943436.453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-34672539943436.453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-144468916430.98523</v>
      </c>
      <c r="L4474" s="444">
        <f t="shared" ca="1" si="169"/>
        <v>-34817008859867.438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-34817008859867.438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-145070870249.44766</v>
      </c>
      <c r="L4475" s="444">
        <f t="shared" ca="1" si="169"/>
        <v>-34962079730116.887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-34962079730116.887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-145675332208.82037</v>
      </c>
      <c r="L4476" s="444">
        <f t="shared" ca="1" si="169"/>
        <v>-35107755062325.707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-35107755062325.707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-146282312759.69043</v>
      </c>
      <c r="L4477" s="444">
        <f t="shared" ca="1" si="169"/>
        <v>-35254037375085.398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-35254037375085.398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-146891822396.18915</v>
      </c>
      <c r="L4478" s="444">
        <f t="shared" ca="1" si="169"/>
        <v>-35400929197481.586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-35400929197481.586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-147503871656.17328</v>
      </c>
      <c r="L4479" s="444">
        <f t="shared" ca="1" si="169"/>
        <v>-35548433069137.758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-35548433069137.758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-148118471121.40732</v>
      </c>
      <c r="L4480" s="444">
        <f t="shared" ca="1" si="169"/>
        <v>-35696551540259.164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-35696551540259.164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-148735631417.74652</v>
      </c>
      <c r="L4481" s="444">
        <f t="shared" ca="1" si="169"/>
        <v>-35845287171676.914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-35845287171676.914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-149355363215.32047</v>
      </c>
      <c r="L4482" s="444">
        <f t="shared" ca="1" si="169"/>
        <v>-35994642534892.234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-35994642534892.234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-149977677228.71765</v>
      </c>
      <c r="L4483" s="444">
        <f t="shared" ca="1" si="169"/>
        <v>-36144620212120.953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-36144620212120.953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-150602584217.17062</v>
      </c>
      <c r="L4484" s="444">
        <f t="shared" ca="1" si="169"/>
        <v>-36295222796338.125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-36295222796338.125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-151230094984.74219</v>
      </c>
      <c r="L4485" s="444">
        <f t="shared" ca="1" si="169"/>
        <v>-36446452891322.867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-36446452891322.867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-151860220380.51193</v>
      </c>
      <c r="L4486" s="444">
        <f t="shared" ca="1" si="169"/>
        <v>-36598313111703.383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-36598313111703.383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-152492971298.7641</v>
      </c>
      <c r="L4487" s="444">
        <f t="shared" ca="1" si="169"/>
        <v>-36750806083002.148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-36750806083002.148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-153128358679.17563</v>
      </c>
      <c r="L4488" s="444">
        <f t="shared" ca="1" si="169"/>
        <v>-36903934441681.32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-36903934441681.32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-153766393507.00549</v>
      </c>
      <c r="L4489" s="444">
        <f t="shared" ca="1" si="169"/>
        <v>-37057700835188.328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-37057700835188.328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-154407086813.2847</v>
      </c>
      <c r="L4490" s="444">
        <f t="shared" ca="1" si="169"/>
        <v>-37212107922001.609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-37212107922001.609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-155050449675.00671</v>
      </c>
      <c r="L4491" s="444">
        <f t="shared" ca="1" si="169"/>
        <v>-37367158371676.617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-37367158371676.617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-155696493215.31924</v>
      </c>
      <c r="L4492" s="444">
        <f t="shared" ca="1" si="169"/>
        <v>-37522854864891.938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-37522854864891.938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-156345228603.7164</v>
      </c>
      <c r="L4493" s="444">
        <f t="shared" ca="1" si="169"/>
        <v>-37679200093495.656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-37679200093495.656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-156996667056.2319</v>
      </c>
      <c r="L4494" s="444">
        <f t="shared" ca="1" si="169"/>
        <v>-37836196760551.891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-37836196760551.891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-157650819835.63287</v>
      </c>
      <c r="L4495" s="444">
        <f t="shared" ca="1" si="169"/>
        <v>-37993847580387.523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-37993847580387.523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-158307698251.61469</v>
      </c>
      <c r="L4496" s="444">
        <f t="shared" ca="1" si="169"/>
        <v>-38152155278639.141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-38152155278639.141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-158967313660.99643</v>
      </c>
      <c r="L4497" s="444">
        <f t="shared" ca="1" si="169"/>
        <v>-38311122592300.141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-38311122592300.141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-159629677467.91724</v>
      </c>
      <c r="L4498" s="444">
        <f t="shared" ca="1" si="169"/>
        <v>-38470752269768.055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-38470752269768.055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-160294801124.03357</v>
      </c>
      <c r="L4499" s="444">
        <f t="shared" ca="1" si="169"/>
        <v>-38631047070892.086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-38631047070892.086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-160962696128.71701</v>
      </c>
      <c r="L4500" s="444">
        <f t="shared" ca="1" si="169"/>
        <v>-38792009767020.805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-38792009767020.805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-161633374029.25336</v>
      </c>
      <c r="L4501" s="444">
        <f t="shared" ca="1" si="169"/>
        <v>-38953643141050.055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-38953643141050.055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-162306846421.0419</v>
      </c>
      <c r="L4502" s="444">
        <f t="shared" ca="1" si="169"/>
        <v>-39115949987471.094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-39115949987471.094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-162983124947.79623</v>
      </c>
      <c r="L4503" s="444">
        <f t="shared" ca="1" si="169"/>
        <v>-39278933112418.891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-39278933112418.891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-163662221301.74536</v>
      </c>
      <c r="L4504" s="444">
        <f t="shared" ca="1" si="169"/>
        <v>-39442595333720.633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-39442595333720.633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-164344147223.83597</v>
      </c>
      <c r="L4505" s="444">
        <f t="shared" ca="1" si="169"/>
        <v>-39606939480944.469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-39606939480944.469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-165028914503.93527</v>
      </c>
      <c r="L4506" s="444">
        <f t="shared" ca="1" si="169"/>
        <v>-39771968395448.406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-39771968395448.406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-165716534981.03503</v>
      </c>
      <c r="L4507" s="444">
        <f t="shared" ca="1" si="169"/>
        <v>-39937684930429.438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-39937684930429.438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-166407020543.45599</v>
      </c>
      <c r="L4508" s="444">
        <f t="shared" ca="1" si="169"/>
        <v>-40104091950972.891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-40104091950972.891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-167100383129.05371</v>
      </c>
      <c r="L4509" s="444">
        <f t="shared" ca="1" si="169"/>
        <v>-40271192334101.945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-40271192334101.945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-167796634725.42477</v>
      </c>
      <c r="L4510" s="444">
        <f t="shared" ca="1" si="169"/>
        <v>-40438988968827.367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-40438988968827.367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-168495787370.11401</v>
      </c>
      <c r="L4511" s="444">
        <f t="shared" ca="1" si="169"/>
        <v>-40607484756197.484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-40607484756197.484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-169197853150.82285</v>
      </c>
      <c r="L4512" s="444">
        <f t="shared" ca="1" si="169"/>
        <v>-40776682609348.305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-40776682609348.305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-169902844205.61792</v>
      </c>
      <c r="L4513" s="444">
        <f t="shared" ca="1" si="169"/>
        <v>-40946585453553.922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-40946585453553.922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-170610772723.14133</v>
      </c>
      <c r="L4514" s="444">
        <f t="shared" ca="1" si="169"/>
        <v>-41117196226277.063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-41117196226277.063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-171321650942.82111</v>
      </c>
      <c r="L4515" s="444">
        <f t="shared" ca="1" si="169"/>
        <v>-41288517877219.883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-41288517877219.883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-172035491155.08286</v>
      </c>
      <c r="L4516" s="444">
        <f t="shared" ca="1" si="169"/>
        <v>-41460553368374.969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-41460553368374.969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-172752305701.56238</v>
      </c>
      <c r="L4517" s="444">
        <f t="shared" ca="1" si="169"/>
        <v>-41633305674076.531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-41633305674076.531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-173472106975.31888</v>
      </c>
      <c r="L4518" s="444">
        <f t="shared" ca="1" si="169"/>
        <v>-41806777781051.852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-41806777781051.852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-174194907421.04938</v>
      </c>
      <c r="L4519" s="444">
        <f t="shared" ca="1" si="169"/>
        <v>-41980972688472.898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-41980972688472.898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-174920719535.30374</v>
      </c>
      <c r="L4520" s="444">
        <f t="shared" ca="1" si="169"/>
        <v>-42155893408008.203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-42155893408008.203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-175649555866.70084</v>
      </c>
      <c r="L4521" s="444">
        <f t="shared" ca="1" si="169"/>
        <v>-42331542963874.906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-42331542963874.906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-176381429016.14545</v>
      </c>
      <c r="L4522" s="444">
        <f t="shared" ca="1" si="169"/>
        <v>-42507924392891.055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-42507924392891.055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-177116351637.04605</v>
      </c>
      <c r="L4523" s="444">
        <f t="shared" ca="1" si="169"/>
        <v>-42685040744528.102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-42685040744528.102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-177854336435.53375</v>
      </c>
      <c r="L4524" s="444">
        <f t="shared" ca="1" si="169"/>
        <v>-42862895080963.633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-42862895080963.633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-178595396170.68179</v>
      </c>
      <c r="L4525" s="444">
        <f t="shared" ca="1" si="169"/>
        <v>-43041490477134.313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-43041490477134.313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-179339543654.72629</v>
      </c>
      <c r="L4526" s="444">
        <f t="shared" ca="1" si="169"/>
        <v>-43220830020789.039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-43220830020789.039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-180086791753.28766</v>
      </c>
      <c r="L4527" s="444">
        <f t="shared" ca="1" si="169"/>
        <v>-43400916812542.328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-43400916812542.328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-180837153385.59302</v>
      </c>
      <c r="L4528" s="444">
        <f t="shared" ca="1" si="169"/>
        <v>-43581753965927.922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-43581753965927.922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-181590641524.69968</v>
      </c>
      <c r="L4529" s="444">
        <f t="shared" ca="1" si="169"/>
        <v>-43763344607452.625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-43763344607452.625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-182347269197.71927</v>
      </c>
      <c r="L4530" s="444">
        <f t="shared" ca="1" si="169"/>
        <v>-43945691876650.344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-43945691876650.344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-183107049486.04309</v>
      </c>
      <c r="L4531" s="444">
        <f t="shared" ca="1" si="169"/>
        <v>-44128798926136.391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-44128798926136.391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-183869995525.5683</v>
      </c>
      <c r="L4532" s="444">
        <f t="shared" ca="1" si="169"/>
        <v>-44312668921661.961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-44312668921661.961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-184636120506.92484</v>
      </c>
      <c r="L4533" s="444">
        <f t="shared" ca="1" si="169"/>
        <v>-44497305042168.883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-44497305042168.883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-185405437675.70367</v>
      </c>
      <c r="L4534" s="444">
        <f t="shared" ca="1" si="169"/>
        <v>-44682710479844.586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-44682710479844.586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-186177960332.68576</v>
      </c>
      <c r="L4535" s="444">
        <f t="shared" ca="1" si="169"/>
        <v>-44868888440177.273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-44868888440177.273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-186953701834.07196</v>
      </c>
      <c r="L4536" s="444">
        <f t="shared" ca="1" si="169"/>
        <v>-45055842142011.344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-45055842142011.344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-187732675591.71393</v>
      </c>
      <c r="L4537" s="444">
        <f t="shared" ca="1" si="169"/>
        <v>-45243574817603.055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-45243574817603.055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-188514895073.34607</v>
      </c>
      <c r="L4538" s="444">
        <f t="shared" ca="1" si="169"/>
        <v>-45432089712676.398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-45432089712676.398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-189300373802.81833</v>
      </c>
      <c r="L4539" s="444">
        <f t="shared" ca="1" si="169"/>
        <v>-45621390086479.219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-45621390086479.219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-190089125360.33008</v>
      </c>
      <c r="L4540" s="444">
        <f t="shared" ca="1" si="169"/>
        <v>-45811479211839.547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-45811479211839.547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-190881163382.66476</v>
      </c>
      <c r="L4541" s="444">
        <f t="shared" ca="1" si="169"/>
        <v>-46002360375222.211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-46002360375222.211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-191676501563.42587</v>
      </c>
      <c r="L4542" s="444">
        <f t="shared" ca="1" si="169"/>
        <v>-46194036876785.641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-46194036876785.641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-192475153653.2735</v>
      </c>
      <c r="L4543" s="444">
        <f t="shared" ca="1" si="169"/>
        <v>-46386512030438.914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-46386512030438.914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-193277133460.16214</v>
      </c>
      <c r="L4544" s="444">
        <f t="shared" ca="1" si="169"/>
        <v>-46579789163899.078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-46579789163899.078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-194082454849.5795</v>
      </c>
      <c r="L4545" s="444">
        <f t="shared" ca="1" si="169"/>
        <v>-46773871618748.656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-46773871618748.656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-194891131744.78607</v>
      </c>
      <c r="L4546" s="444">
        <f t="shared" ca="1" si="169"/>
        <v>-46968762750493.445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-46968762750493.445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-195703178127.05603</v>
      </c>
      <c r="L4547" s="444">
        <f t="shared" ca="1" si="169"/>
        <v>-47164465928620.5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-47164465928620.5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-196518608035.91876</v>
      </c>
      <c r="L4548" s="444">
        <f t="shared" ca="1" si="169"/>
        <v>-47360984536656.422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-47360984536656.422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-197337435569.40176</v>
      </c>
      <c r="L4549" s="444">
        <f t="shared" ca="1" si="169"/>
        <v>-47558321972225.82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-47558321972225.82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-198159674884.27426</v>
      </c>
      <c r="L4550" s="444">
        <f t="shared" ca="1" si="169"/>
        <v>-47756481647110.094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-47756481647110.094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-198985340196.29205</v>
      </c>
      <c r="L4551" s="444">
        <f t="shared" ca="1" si="169"/>
        <v>-47955466987306.383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-47955466987306.383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-199814445780.44327</v>
      </c>
      <c r="L4552" s="444">
        <f t="shared" ca="1" si="169"/>
        <v>-48155281433086.828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-48155281433086.828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-200647005971.19513</v>
      </c>
      <c r="L4553" s="444">
        <f t="shared" ca="1" si="169"/>
        <v>-48355928439058.023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-48355928439058.023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-201483035162.74176</v>
      </c>
      <c r="L4554" s="444">
        <f t="shared" ca="1" si="169"/>
        <v>-48557411474220.766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-48557411474220.766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-202322547809.25317</v>
      </c>
      <c r="L4555" s="444">
        <f t="shared" ca="1" si="169"/>
        <v>-48759734022030.016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-48759734022030.016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-203165558425.12506</v>
      </c>
      <c r="L4556" s="444">
        <f t="shared" ca="1" si="169"/>
        <v>-48962899580455.141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-48962899580455.141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-204012081585.22974</v>
      </c>
      <c r="L4557" s="444">
        <f t="shared" ca="1" si="169"/>
        <v>-49166911662040.367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-49166911662040.367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-204862131925.16818</v>
      </c>
      <c r="L4558" s="444">
        <f t="shared" ca="1" si="169"/>
        <v>-49371773793965.539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-49371773793965.539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-205715724141.52307</v>
      </c>
      <c r="L4559" s="444">
        <f t="shared" ca="1" si="169"/>
        <v>-49577489518107.063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-49577489518107.063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-206572872992.11276</v>
      </c>
      <c r="L4560" s="444">
        <f t="shared" ca="1" si="169"/>
        <v>-49784062391099.172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-49784062391099.172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-207433593296.24655</v>
      </c>
      <c r="L4561" s="444">
        <f t="shared" ca="1" si="169"/>
        <v>-49991495984395.422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-49991495984395.422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-208297899934.98093</v>
      </c>
      <c r="L4562" s="444">
        <f t="shared" ca="1" si="169"/>
        <v>-50199793884330.406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-50199793884330.406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-209165807851.37668</v>
      </c>
      <c r="L4563" s="444">
        <f t="shared" ca="1" si="169"/>
        <v>-50408959692181.781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-50408959692181.781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-210037332050.75742</v>
      </c>
      <c r="L4564" s="444">
        <f t="shared" ca="1" si="169"/>
        <v>-50618997024232.539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-50618997024232.539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-210912487600.9689</v>
      </c>
      <c r="L4565" s="444">
        <f t="shared" ca="1" si="169"/>
        <v>-50829909511833.508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-50829909511833.508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-211791289632.63962</v>
      </c>
      <c r="L4566" s="444">
        <f t="shared" ca="1" si="169"/>
        <v>-51041700801466.148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-51041700801466.148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-212673753339.44229</v>
      </c>
      <c r="L4567" s="444">
        <f t="shared" ca="1" si="169"/>
        <v>-51254374554805.594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-51254374554805.594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-213559893978.35663</v>
      </c>
      <c r="L4568" s="444">
        <f t="shared" ca="1" si="169"/>
        <v>-51467934448783.953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-51467934448783.953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-214449726869.93314</v>
      </c>
      <c r="L4569" s="444">
        <f t="shared" ca="1" si="169"/>
        <v>-51682384175653.883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-51682384175653.883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-215343267398.55783</v>
      </c>
      <c r="L4570" s="444">
        <f t="shared" ca="1" si="169"/>
        <v>-51897727443052.438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-51897727443052.438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-216240531012.71848</v>
      </c>
      <c r="L4571" s="444">
        <f t="shared" ca="1" si="169"/>
        <v>-52113967974065.156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-52113967974065.156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-217141533225.27148</v>
      </c>
      <c r="L4572" s="444">
        <f t="shared" ca="1" si="169"/>
        <v>-52331109507290.43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-52331109507290.43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-218046289613.71011</v>
      </c>
      <c r="L4573" s="444">
        <f t="shared" ca="1" si="169"/>
        <v>-52549155796904.141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-52549155796904.141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-218954815820.43393</v>
      </c>
      <c r="L4574" s="444">
        <f t="shared" ca="1" si="169"/>
        <v>-52768110612724.578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-52768110612724.578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-219867127553.01907</v>
      </c>
      <c r="L4575" s="444">
        <f t="shared" ca="1" si="169"/>
        <v>-52987977740277.594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-52987977740277.594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-220783240584.48996</v>
      </c>
      <c r="L4576" s="444">
        <f t="shared" ca="1" si="169"/>
        <v>-53208760980862.086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-53208760980862.086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-221703170753.59201</v>
      </c>
      <c r="L4577" s="444">
        <f t="shared" ca="1" si="169"/>
        <v>-53430464151615.68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-53430464151615.68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-222626933965.06534</v>
      </c>
      <c r="L4578" s="444">
        <f t="shared" ca="1" si="169"/>
        <v>-53653091085580.742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-53653091085580.742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-223554546189.91977</v>
      </c>
      <c r="L4579" s="444">
        <f t="shared" ca="1" si="169"/>
        <v>-53876645631770.664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-53876645631770.664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-224486023465.71109</v>
      </c>
      <c r="L4580" s="444">
        <f t="shared" ca="1" si="169"/>
        <v>-54101131655236.375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-54101131655236.375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-225421381896.81824</v>
      </c>
      <c r="L4581" s="444">
        <f t="shared" ca="1" si="169"/>
        <v>-54326553037133.195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-54326553037133.195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-226360637654.72165</v>
      </c>
      <c r="L4582" s="444">
        <f t="shared" ca="1" si="169"/>
        <v>-54552913674787.914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-54552913674787.914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-227303806978.28296</v>
      </c>
      <c r="L4583" s="444">
        <f t="shared" ca="1" si="169"/>
        <v>-54780217481766.195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-54780217481766.195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-228250906174.02582</v>
      </c>
      <c r="L4584" s="444">
        <f t="shared" ca="1" si="169"/>
        <v>-55008468387940.219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-55008468387940.219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-229201951616.4176</v>
      </c>
      <c r="L4585" s="444">
        <f t="shared" ca="1" si="169"/>
        <v>-55237670339556.633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-55237670339556.633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-230156959748.15268</v>
      </c>
      <c r="L4586" s="444">
        <f t="shared" ca="1" si="169"/>
        <v>-55467827299304.789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-55467827299304.789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-231115947080.43665</v>
      </c>
      <c r="L4587" s="444">
        <f t="shared" ca="1" si="169"/>
        <v>-55698943246385.227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-55698943246385.227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-232078930193.27176</v>
      </c>
      <c r="L4588" s="444">
        <f t="shared" ca="1" si="169"/>
        <v>-55931022176578.5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-55931022176578.5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-233045925735.74374</v>
      </c>
      <c r="L4589" s="444">
        <f t="shared" ca="1" si="169"/>
        <v>-56164068102314.242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-56164068102314.242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-234016950426.3093</v>
      </c>
      <c r="L4590" s="444">
        <f t="shared" ca="1" si="169"/>
        <v>-56398085052740.555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-56398085052740.555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-234992021053.08563</v>
      </c>
      <c r="L4591" s="444">
        <f t="shared" ca="1" si="169"/>
        <v>-56633077073793.641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-56633077073793.641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-235971154474.1402</v>
      </c>
      <c r="L4592" s="444">
        <f t="shared" ca="1" si="169"/>
        <v>-56869048228267.781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-56869048228267.781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-236954367617.78241</v>
      </c>
      <c r="L4593" s="444">
        <f t="shared" ca="1" si="169"/>
        <v>-57106002595885.563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-57106002595885.563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-237941677482.85651</v>
      </c>
      <c r="L4594" s="444">
        <f t="shared" ca="1" si="169"/>
        <v>-57343944273368.422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-57343944273368.422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-238933101139.03513</v>
      </c>
      <c r="L4595" s="444">
        <f t="shared" ca="1" si="169"/>
        <v>-57582877374507.453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-57582877374507.453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-239928655727.11435</v>
      </c>
      <c r="L4596" s="444">
        <f t="shared" ca="1" si="169"/>
        <v>-57822806030234.57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-57822806030234.57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-240928358459.31067</v>
      </c>
      <c r="L4597" s="444">
        <f t="shared" ca="1" si="169"/>
        <v>-58063734388693.883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-58063734388693.883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-241932226619.55783</v>
      </c>
      <c r="L4598" s="444">
        <f t="shared" ref="L4598:L4852" ca="1" si="174">I4598-J4598+K4598</f>
        <v>-58305666615313.438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-58305666615313.438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-242940277563.806</v>
      </c>
      <c r="L4599" s="444">
        <f t="shared" ca="1" si="174"/>
        <v>-58548606892877.242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-58548606892877.242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-243952528720.32184</v>
      </c>
      <c r="L4600" s="444">
        <f t="shared" ca="1" si="174"/>
        <v>-58792559421597.563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-58792559421597.563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-244968997589.98981</v>
      </c>
      <c r="L4601" s="444">
        <f t="shared" ca="1" si="174"/>
        <v>-59037528419187.555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-59037528419187.555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-245989701746.61481</v>
      </c>
      <c r="L4602" s="444">
        <f t="shared" ca="1" si="174"/>
        <v>-59283518120934.172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-59283518120934.172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-247014658837.22571</v>
      </c>
      <c r="L4603" s="444">
        <f t="shared" ca="1" si="174"/>
        <v>-59530532779771.398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-59530532779771.398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-248043886582.3808</v>
      </c>
      <c r="L4604" s="444">
        <f t="shared" ca="1" si="174"/>
        <v>-59778576666353.781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-59778576666353.781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-249077402776.47409</v>
      </c>
      <c r="L4605" s="444">
        <f t="shared" ca="1" si="174"/>
        <v>-60027654069130.258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-60027654069130.258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-250115225288.04269</v>
      </c>
      <c r="L4606" s="444">
        <f t="shared" ca="1" si="174"/>
        <v>-60277769294418.297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-60277769294418.297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-251157372060.07623</v>
      </c>
      <c r="L4607" s="444">
        <f t="shared" ca="1" si="174"/>
        <v>-60528926666478.375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-60528926666478.375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-252203861110.32654</v>
      </c>
      <c r="L4608" s="444">
        <f t="shared" ca="1" si="174"/>
        <v>-60781130527588.703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-60781130527588.703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-253254710531.61963</v>
      </c>
      <c r="L4609" s="444">
        <f t="shared" ca="1" si="174"/>
        <v>-61034385238120.32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-61034385238120.32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-254309938492.16797</v>
      </c>
      <c r="L4610" s="444">
        <f t="shared" ca="1" si="174"/>
        <v>-61288695176612.484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-61288695176612.484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-255369563235.88535</v>
      </c>
      <c r="L4611" s="444">
        <f t="shared" ca="1" si="174"/>
        <v>-61544064739848.367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-61544064739848.367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-256433603082.70157</v>
      </c>
      <c r="L4612" s="444">
        <f t="shared" ca="1" si="174"/>
        <v>-61800498342931.07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-61800498342931.07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-257502076428.87946</v>
      </c>
      <c r="L4613" s="444">
        <f t="shared" ca="1" si="174"/>
        <v>-62058000419359.953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-62058000419359.953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-258575001747.33313</v>
      </c>
      <c r="L4614" s="444">
        <f t="shared" ca="1" si="174"/>
        <v>-62316575421107.289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-62316575421107.289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-259652397587.94699</v>
      </c>
      <c r="L4615" s="444">
        <f t="shared" ca="1" si="174"/>
        <v>-62576227818695.234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-62576227818695.234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-260734282577.89685</v>
      </c>
      <c r="L4616" s="444">
        <f t="shared" ca="1" si="174"/>
        <v>-62836962101273.133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-62836962101273.133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-261820675421.97134</v>
      </c>
      <c r="L4617" s="444">
        <f t="shared" ca="1" si="174"/>
        <v>-63098782776695.102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-63098782776695.102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-262911594902.89627</v>
      </c>
      <c r="L4618" s="444">
        <f t="shared" ca="1" si="174"/>
        <v>-63361694371598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-63361694371598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-264007059881.65833</v>
      </c>
      <c r="L4619" s="444">
        <f t="shared" ca="1" si="174"/>
        <v>-63625701431479.656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-63625701431479.656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-265107089297.83191</v>
      </c>
      <c r="L4620" s="444">
        <f t="shared" ca="1" si="174"/>
        <v>-63890808520777.484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-63890808520777.484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-266211702169.90619</v>
      </c>
      <c r="L4621" s="444">
        <f t="shared" ca="1" si="174"/>
        <v>-64157020222947.391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-64157020222947.391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-267320917595.61417</v>
      </c>
      <c r="L4622" s="444">
        <f t="shared" ca="1" si="174"/>
        <v>-64424341140543.008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-64424341140543.008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-268434754752.26254</v>
      </c>
      <c r="L4623" s="444">
        <f t="shared" ca="1" si="174"/>
        <v>-64692775895295.273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-64692775895295.273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-269553232897.0636</v>
      </c>
      <c r="L4624" s="444">
        <f t="shared" ca="1" si="174"/>
        <v>-64962329128192.336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-64962329128192.336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-270676371367.46805</v>
      </c>
      <c r="L4625" s="444">
        <f t="shared" ca="1" si="174"/>
        <v>-65233005499559.805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-65233005499559.805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-271804189581.49915</v>
      </c>
      <c r="L4626" s="444">
        <f t="shared" ca="1" si="174"/>
        <v>-65504809689141.305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-65504809689141.305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-272936707038.08881</v>
      </c>
      <c r="L4627" s="444">
        <f t="shared" ca="1" si="174"/>
        <v>-65777746396179.391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-65777746396179.391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-274073943317.41412</v>
      </c>
      <c r="L4628" s="444">
        <f t="shared" ca="1" si="174"/>
        <v>-66051820339496.805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-66051820339496.805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-275215918081.23663</v>
      </c>
      <c r="L4629" s="444">
        <f t="shared" ca="1" si="174"/>
        <v>-66327036257578.039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-66327036257578.039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-276362651073.24188</v>
      </c>
      <c r="L4630" s="444">
        <f t="shared" ca="1" si="174"/>
        <v>-66603398908651.281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-66603398908651.281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-277514162119.38031</v>
      </c>
      <c r="L4631" s="444">
        <f t="shared" ca="1" si="174"/>
        <v>-66880913070770.664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-66880913070770.664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-278670471128.21112</v>
      </c>
      <c r="L4632" s="444">
        <f t="shared" ca="1" si="174"/>
        <v>-67159583541898.875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-67159583541898.875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-279831598091.2453</v>
      </c>
      <c r="L4633" s="444">
        <f t="shared" ca="1" si="174"/>
        <v>-67439415139990.117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-67439415139990.117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-280997563083.29218</v>
      </c>
      <c r="L4634" s="444">
        <f t="shared" ca="1" si="174"/>
        <v>-67720412703073.406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-67720412703073.406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-282168386262.80585</v>
      </c>
      <c r="L4635" s="444">
        <f t="shared" ca="1" si="174"/>
        <v>-68002581089336.211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-68002581089336.211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-283344087872.23425</v>
      </c>
      <c r="L4636" s="444">
        <f t="shared" ca="1" si="174"/>
        <v>-68285925177208.445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-68285925177208.445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-284524688238.36853</v>
      </c>
      <c r="L4637" s="444">
        <f t="shared" ca="1" si="174"/>
        <v>-68570449865446.813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-68570449865446.813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-285710207772.69507</v>
      </c>
      <c r="L4638" s="444">
        <f t="shared" ca="1" si="174"/>
        <v>-68856160073219.508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-68856160073219.508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-286900666971.74792</v>
      </c>
      <c r="L4639" s="444">
        <f t="shared" ca="1" si="174"/>
        <v>-69143060740191.258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-69143060740191.258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-288096086417.46362</v>
      </c>
      <c r="L4640" s="444">
        <f t="shared" ca="1" si="174"/>
        <v>-69431156826608.719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-69431156826608.719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-289296486777.53638</v>
      </c>
      <c r="L4641" s="444">
        <f t="shared" ca="1" si="174"/>
        <v>-69720453313386.258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-69720453313386.258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-290501888805.77606</v>
      </c>
      <c r="L4642" s="444">
        <f t="shared" ca="1" si="174"/>
        <v>-70010955202192.031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-70010955202192.031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-291712313342.4668</v>
      </c>
      <c r="L4643" s="444">
        <f t="shared" ca="1" si="174"/>
        <v>-70302667515534.5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-70302667515534.5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-292927781314.72705</v>
      </c>
      <c r="L4644" s="444">
        <f t="shared" ca="1" si="174"/>
        <v>-70595595296849.234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-70595595296849.234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-294148313736.87183</v>
      </c>
      <c r="L4645" s="444">
        <f t="shared" ca="1" si="174"/>
        <v>-70889743610586.109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-70889743610586.109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-295373931710.77545</v>
      </c>
      <c r="L4646" s="444">
        <f t="shared" ca="1" si="174"/>
        <v>-71185117542296.891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-71185117542296.891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-296604656426.23706</v>
      </c>
      <c r="L4647" s="444">
        <f t="shared" ca="1" si="174"/>
        <v>-71481722198723.125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-71481722198723.125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-297840509161.34637</v>
      </c>
      <c r="L4648" s="444">
        <f t="shared" ca="1" si="174"/>
        <v>-71779562707884.469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-71779562707884.469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-299081511282.85193</v>
      </c>
      <c r="L4649" s="444">
        <f t="shared" ca="1" si="174"/>
        <v>-72078644219167.328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-72078644219167.328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-300327684246.53052</v>
      </c>
      <c r="L4650" s="444">
        <f t="shared" ca="1" si="174"/>
        <v>-72378971903413.859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-72378971903413.859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-301579049597.55774</v>
      </c>
      <c r="L4651" s="444">
        <f t="shared" ca="1" si="174"/>
        <v>-72680550953011.422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-72680550953011.422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-302835628970.88092</v>
      </c>
      <c r="L4652" s="444">
        <f t="shared" ca="1" si="174"/>
        <v>-72983386581982.297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-72983386581982.297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-304097444091.5929</v>
      </c>
      <c r="L4653" s="444">
        <f t="shared" ca="1" si="174"/>
        <v>-73287484026073.891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-73287484026073.891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-305364516775.30786</v>
      </c>
      <c r="L4654" s="444">
        <f t="shared" ca="1" si="174"/>
        <v>-73592848542849.203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-73592848542849.203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-306636868928.53833</v>
      </c>
      <c r="L4655" s="444">
        <f t="shared" ca="1" si="174"/>
        <v>-73899485411777.734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-73899485411777.734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-307914522549.07391</v>
      </c>
      <c r="L4656" s="444">
        <f t="shared" ca="1" si="174"/>
        <v>-74207399934326.813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-74207399934326.813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-309197499726.36169</v>
      </c>
      <c r="L4657" s="444">
        <f t="shared" ca="1" si="174"/>
        <v>-74516597434053.172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-74516597434053.172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-310485822641.88818</v>
      </c>
      <c r="L4658" s="444">
        <f t="shared" ca="1" si="174"/>
        <v>-74827083256695.063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-74827083256695.063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-311779513569.56274</v>
      </c>
      <c r="L4659" s="444">
        <f t="shared" ca="1" si="174"/>
        <v>-75138862770264.625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-75138862770264.625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-313078594876.1026</v>
      </c>
      <c r="L4660" s="444">
        <f t="shared" ca="1" si="174"/>
        <v>-75451941365140.734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-75451941365140.734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-314383089021.41974</v>
      </c>
      <c r="L4661" s="444">
        <f t="shared" ca="1" si="174"/>
        <v>-75766324454162.156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-75766324454162.156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-315693018559.00897</v>
      </c>
      <c r="L4662" s="444">
        <f t="shared" ca="1" si="174"/>
        <v>-76082017472721.172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-76082017472721.172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-317008406136.3382</v>
      </c>
      <c r="L4663" s="444">
        <f t="shared" ca="1" si="174"/>
        <v>-76399025878857.516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-76399025878857.516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-318329274495.23962</v>
      </c>
      <c r="L4664" s="444">
        <f t="shared" ca="1" si="174"/>
        <v>-76717355153352.75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-76717355153352.75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-319655646472.3031</v>
      </c>
      <c r="L4665" s="444">
        <f t="shared" ca="1" si="174"/>
        <v>-77037010799825.047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-77037010799825.047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-320987544999.271</v>
      </c>
      <c r="L4666" s="444">
        <f t="shared" ca="1" si="174"/>
        <v>-77357998344824.313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-77357998344824.313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-322324993103.43463</v>
      </c>
      <c r="L4667" s="444">
        <f t="shared" ca="1" si="174"/>
        <v>-77680323337927.75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-77680323337927.75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-323668013908.03229</v>
      </c>
      <c r="L4668" s="444">
        <f t="shared" ca="1" si="174"/>
        <v>-78003991351835.781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-78003991351835.781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-325016630632.64911</v>
      </c>
      <c r="L4669" s="444">
        <f t="shared" ca="1" si="174"/>
        <v>-78329007982468.438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-78329007982468.438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-326370866593.61847</v>
      </c>
      <c r="L4670" s="444">
        <f t="shared" ca="1" si="174"/>
        <v>-78655378849062.063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-78655378849062.063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-327730745204.42523</v>
      </c>
      <c r="L4671" s="444">
        <f t="shared" ca="1" si="174"/>
        <v>-78983109594266.484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-78983109594266.484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-329096289976.11035</v>
      </c>
      <c r="L4672" s="444">
        <f t="shared" ca="1" si="174"/>
        <v>-79312205884242.594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-79312205884242.594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-330467524517.67749</v>
      </c>
      <c r="L4673" s="444">
        <f t="shared" ca="1" si="174"/>
        <v>-79642673408760.266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-79642673408760.266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-331844472536.5011</v>
      </c>
      <c r="L4674" s="444">
        <f t="shared" ca="1" si="174"/>
        <v>-79974517881296.766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-79974517881296.766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-333227157838.73651</v>
      </c>
      <c r="L4675" s="444">
        <f t="shared" ca="1" si="174"/>
        <v>-80307745039135.5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-80307745039135.5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-334615604329.73126</v>
      </c>
      <c r="L4676" s="444">
        <f t="shared" ca="1" si="174"/>
        <v>-80642360643465.234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-80642360643465.234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-336009836014.43848</v>
      </c>
      <c r="L4677" s="444">
        <f t="shared" ca="1" si="174"/>
        <v>-80978370479479.672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-80978370479479.672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-337409876997.83197</v>
      </c>
      <c r="L4678" s="444">
        <f t="shared" ca="1" si="174"/>
        <v>-81315780356477.5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-81315780356477.5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-338815751485.32294</v>
      </c>
      <c r="L4679" s="444">
        <f t="shared" ca="1" si="174"/>
        <v>-81654596107962.828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-81654596107962.828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-340227483783.17847</v>
      </c>
      <c r="L4680" s="444">
        <f t="shared" ca="1" si="174"/>
        <v>-81994823591746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-81994823591746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-341645098298.94165</v>
      </c>
      <c r="L4681" s="444">
        <f t="shared" ca="1" si="174"/>
        <v>-82336468690044.938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-82336468690044.938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-343068619541.85388</v>
      </c>
      <c r="L4682" s="444">
        <f t="shared" ca="1" si="174"/>
        <v>-82679537309586.797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-82679537309586.797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-344498072123.27832</v>
      </c>
      <c r="L4683" s="444">
        <f t="shared" ca="1" si="174"/>
        <v>-83024035381710.078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-83024035381710.078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-345933480757.12531</v>
      </c>
      <c r="L4684" s="444">
        <f t="shared" ca="1" si="174"/>
        <v>-83369968862467.203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-83369968862467.203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-347374870260.28003</v>
      </c>
      <c r="L4685" s="444">
        <f t="shared" ca="1" si="174"/>
        <v>-83717343732727.484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-83717343732727.484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-348822265553.03119</v>
      </c>
      <c r="L4686" s="444">
        <f t="shared" ca="1" si="174"/>
        <v>-84066165998280.516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-84066165998280.516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-350275691659.50214</v>
      </c>
      <c r="L4687" s="444">
        <f t="shared" ca="1" si="174"/>
        <v>-84416441689940.016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-84416441689940.016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-351735173708.08337</v>
      </c>
      <c r="L4688" s="444">
        <f t="shared" ca="1" si="174"/>
        <v>-84768176863648.094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-84768176863648.094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-353200736931.86707</v>
      </c>
      <c r="L4689" s="444">
        <f t="shared" ca="1" si="174"/>
        <v>-85121377600579.953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-85121377600579.953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-354672406669.08313</v>
      </c>
      <c r="L4690" s="444">
        <f t="shared" ca="1" si="174"/>
        <v>-85476050007249.031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-85476050007249.031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-356150208363.5376</v>
      </c>
      <c r="L4691" s="444">
        <f t="shared" ca="1" si="174"/>
        <v>-85832200215612.563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-85832200215612.563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-357634167565.05237</v>
      </c>
      <c r="L4692" s="444">
        <f t="shared" ca="1" si="174"/>
        <v>-86189834383177.609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-86189834383177.609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-359124309929.90668</v>
      </c>
      <c r="L4693" s="444">
        <f t="shared" ca="1" si="174"/>
        <v>-86548958693107.516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-86548958693107.516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-360620661221.28131</v>
      </c>
      <c r="L4694" s="444">
        <f t="shared" ca="1" si="174"/>
        <v>-86909579354328.797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-86909579354328.797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-362123247309.70331</v>
      </c>
      <c r="L4695" s="444">
        <f t="shared" ca="1" si="174"/>
        <v>-87271702601638.5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-87271702601638.5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-363632094173.49377</v>
      </c>
      <c r="L4696" s="444">
        <f t="shared" ca="1" si="174"/>
        <v>-87635334695812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-87635334695812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-365147227899.21667</v>
      </c>
      <c r="L4697" s="444">
        <f t="shared" ca="1" si="174"/>
        <v>-88000481923711.219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-88000481923711.219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-366668674682.13007</v>
      </c>
      <c r="L4698" s="444">
        <f t="shared" ca="1" si="174"/>
        <v>-88367150598393.344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-88367150598393.344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-368196460826.63892</v>
      </c>
      <c r="L4699" s="444">
        <f t="shared" ca="1" si="174"/>
        <v>-88735347059219.984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-88735347059219.984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-369730612746.74994</v>
      </c>
      <c r="L4700" s="444">
        <f t="shared" ca="1" si="174"/>
        <v>-89105077671966.734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-89105077671966.734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-371271156966.52808</v>
      </c>
      <c r="L4701" s="444">
        <f t="shared" ca="1" si="174"/>
        <v>-89476348828933.266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-89476348828933.266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-372818120120.5553</v>
      </c>
      <c r="L4702" s="444">
        <f t="shared" ca="1" si="174"/>
        <v>-89849166949053.828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-89849166949053.828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-374371528954.39093</v>
      </c>
      <c r="L4703" s="444">
        <f t="shared" ca="1" si="174"/>
        <v>-90223538478008.219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-90223538478008.219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-375931410325.03424</v>
      </c>
      <c r="L4704" s="444">
        <f t="shared" ca="1" si="174"/>
        <v>-90599469888333.25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-90599469888333.25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-377497791201.38855</v>
      </c>
      <c r="L4705" s="444">
        <f t="shared" ca="1" si="174"/>
        <v>-90976967679534.641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-90976967679534.641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-379070698664.72766</v>
      </c>
      <c r="L4706" s="444">
        <f t="shared" ca="1" si="174"/>
        <v>-91356038378199.375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-91356038378199.375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-380650159909.16406</v>
      </c>
      <c r="L4707" s="444">
        <f t="shared" ca="1" si="174"/>
        <v>-91736688538108.531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-91736688538108.531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-382236202242.1189</v>
      </c>
      <c r="L4708" s="444">
        <f t="shared" ca="1" si="174"/>
        <v>-92118924740350.656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-92118924740350.656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-383828853084.79437</v>
      </c>
      <c r="L4709" s="444">
        <f t="shared" ca="1" si="174"/>
        <v>-92502753593435.453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-92502753593435.453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-385428139972.64771</v>
      </c>
      <c r="L4710" s="444">
        <f t="shared" ca="1" si="174"/>
        <v>-92888181733408.094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-92888181733408.094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-387034090555.86707</v>
      </c>
      <c r="L4711" s="444">
        <f t="shared" ca="1" si="174"/>
        <v>-93275215823963.953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-93275215823963.953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-388646732599.84979</v>
      </c>
      <c r="L4712" s="444">
        <f t="shared" ca="1" si="174"/>
        <v>-93663862556563.797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-93663862556563.797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-390266093985.6825</v>
      </c>
      <c r="L4713" s="444">
        <f t="shared" ca="1" si="174"/>
        <v>-94054128650549.484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-94054128650549.484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-391892202710.62286</v>
      </c>
      <c r="L4714" s="444">
        <f t="shared" ca="1" si="174"/>
        <v>-94446020853260.109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-94446020853260.109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-393525086888.5838</v>
      </c>
      <c r="L4715" s="444">
        <f t="shared" ca="1" si="174"/>
        <v>-94839545940148.688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-94839545940148.688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-395164774750.61951</v>
      </c>
      <c r="L4716" s="444">
        <f t="shared" ca="1" si="174"/>
        <v>-95234710714899.313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-95234710714899.313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-396811294645.41382</v>
      </c>
      <c r="L4717" s="444">
        <f t="shared" ca="1" si="174"/>
        <v>-95631522009544.719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-95631522009544.719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-398464675039.76965</v>
      </c>
      <c r="L4718" s="444">
        <f t="shared" ca="1" si="174"/>
        <v>-96029986684584.484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-96029986684584.484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-400124944519.10199</v>
      </c>
      <c r="L4719" s="444">
        <f t="shared" ca="1" si="174"/>
        <v>-96430111629103.594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-96430111629103.594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-401792131787.93164</v>
      </c>
      <c r="L4720" s="444">
        <f t="shared" ca="1" si="174"/>
        <v>-96831903760891.531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-96831903760891.531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-403466265670.38135</v>
      </c>
      <c r="L4721" s="444">
        <f t="shared" ca="1" si="174"/>
        <v>-97235370026561.906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-97235370026561.906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-405147375110.67462</v>
      </c>
      <c r="L4722" s="444">
        <f t="shared" ca="1" si="174"/>
        <v>-97640517401672.578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-97640517401672.578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-406835489173.63574</v>
      </c>
      <c r="L4723" s="444">
        <f t="shared" ca="1" si="174"/>
        <v>-98047352890846.219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-98047352890846.219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-408530637045.19257</v>
      </c>
      <c r="L4724" s="444">
        <f t="shared" ca="1" si="174"/>
        <v>-98455883527891.406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-98455883527891.406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-410232848032.88086</v>
      </c>
      <c r="L4725" s="444">
        <f t="shared" ca="1" si="174"/>
        <v>-98866116375924.281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-98866116375924.281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-411942151566.3512</v>
      </c>
      <c r="L4726" s="444">
        <f t="shared" ca="1" si="174"/>
        <v>-99278058527490.625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-99278058527490.625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-413658577197.87762</v>
      </c>
      <c r="L4727" s="444">
        <f t="shared" ca="1" si="174"/>
        <v>-99691717104688.5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-99691717104688.5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-415382154602.86877</v>
      </c>
      <c r="L4728" s="444">
        <f t="shared" ca="1" si="174"/>
        <v>-100107099259291.38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-100107099259291.38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-417112913580.38074</v>
      </c>
      <c r="L4729" s="444">
        <f t="shared" ca="1" si="174"/>
        <v>-100524212172871.75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-100524212172871.75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-418850884053.63226</v>
      </c>
      <c r="L4730" s="444">
        <f t="shared" ca="1" si="174"/>
        <v>-100943063056925.38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-100943063056925.38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-420596096070.5224</v>
      </c>
      <c r="L4731" s="444">
        <f t="shared" ca="1" si="174"/>
        <v>-101363659152995.89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-101363659152995.89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-422348579804.14954</v>
      </c>
      <c r="L4732" s="444">
        <f t="shared" ca="1" si="174"/>
        <v>-101786007732800.05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-101786007732800.05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-424108365553.3335</v>
      </c>
      <c r="L4733" s="444">
        <f t="shared" ca="1" si="174"/>
        <v>-102210116098353.38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-102210116098353.38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-425875483743.13904</v>
      </c>
      <c r="L4734" s="444">
        <f t="shared" ca="1" si="174"/>
        <v>-102635991582096.52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-102635991582096.52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-427649964925.40216</v>
      </c>
      <c r="L4735" s="444">
        <f t="shared" ca="1" si="174"/>
        <v>-103063641547021.92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-103063641547021.92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-429431839779.258</v>
      </c>
      <c r="L4736" s="444">
        <f t="shared" ca="1" si="174"/>
        <v>-103493073386801.19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-103493073386801.19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-431221139111.67163</v>
      </c>
      <c r="L4737" s="444">
        <f t="shared" ca="1" si="174"/>
        <v>-103924294525912.86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-103924294525912.86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-433017893857.97021</v>
      </c>
      <c r="L4738" s="444">
        <f t="shared" ca="1" si="174"/>
        <v>-104357312419770.83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-104357312419770.83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-434822135082.37842</v>
      </c>
      <c r="L4739" s="444">
        <f t="shared" ca="1" si="174"/>
        <v>-104792134554853.2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-104792134554853.2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-436633893978.55499</v>
      </c>
      <c r="L4740" s="444">
        <f t="shared" ca="1" si="174"/>
        <v>-105228768448831.77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-105228768448831.77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-438453201870.13232</v>
      </c>
      <c r="L4741" s="444">
        <f t="shared" ca="1" si="174"/>
        <v>-105667221650701.89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-105667221650701.89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-440280090211.25787</v>
      </c>
      <c r="L4742" s="444">
        <f t="shared" ca="1" si="174"/>
        <v>-106107501740913.16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-106107501740913.16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-442114590587.13812</v>
      </c>
      <c r="L4743" s="444">
        <f t="shared" ca="1" si="174"/>
        <v>-106549616331500.3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-106549616331500.3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-443956734714.58453</v>
      </c>
      <c r="L4744" s="444">
        <f t="shared" ca="1" si="174"/>
        <v>-106993573066214.88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-106993573066214.88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-445806554442.56195</v>
      </c>
      <c r="L4745" s="444">
        <f t="shared" ca="1" si="174"/>
        <v>-107439379620657.44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-107439379620657.44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-447664081752.73932</v>
      </c>
      <c r="L4746" s="444">
        <f t="shared" ca="1" si="174"/>
        <v>-107887043702410.17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-107887043702410.17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-449529348760.04236</v>
      </c>
      <c r="L4747" s="444">
        <f t="shared" ca="1" si="174"/>
        <v>-108336573051170.22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-108336573051170.22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-451402387713.20923</v>
      </c>
      <c r="L4748" s="444">
        <f t="shared" ca="1" si="174"/>
        <v>-108787975438883.42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-108787975438883.42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-453283230995.3476</v>
      </c>
      <c r="L4749" s="444">
        <f t="shared" ca="1" si="174"/>
        <v>-109241258669878.77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-109241258669878.77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-455171911124.49487</v>
      </c>
      <c r="L4750" s="444">
        <f t="shared" ca="1" si="174"/>
        <v>-109696430581003.27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-109696430581003.27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-457068460754.18024</v>
      </c>
      <c r="L4751" s="444">
        <f t="shared" ca="1" si="174"/>
        <v>-110153499041757.45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-110153499041757.45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-458972912673.98944</v>
      </c>
      <c r="L4752" s="444">
        <f t="shared" ca="1" si="174"/>
        <v>-110612471954431.44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-110612471954431.44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-460885299810.13098</v>
      </c>
      <c r="L4753" s="444">
        <f t="shared" ca="1" si="174"/>
        <v>-111073357254241.56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-111073357254241.56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-462805655226.00653</v>
      </c>
      <c r="L4754" s="444">
        <f t="shared" ca="1" si="174"/>
        <v>-111536162909467.56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-111536162909467.56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-464734012122.78149</v>
      </c>
      <c r="L4755" s="444">
        <f t="shared" ca="1" si="174"/>
        <v>-112000896921590.34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-112000896921590.34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-466670403839.95978</v>
      </c>
      <c r="L4756" s="444">
        <f t="shared" ca="1" si="174"/>
        <v>-112467567325430.3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-112467567325430.3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-468614863855.95953</v>
      </c>
      <c r="L4757" s="444">
        <f t="shared" ca="1" si="174"/>
        <v>-112936182189286.25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-112936182189286.25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-470567425788.69275</v>
      </c>
      <c r="L4758" s="444">
        <f t="shared" ca="1" si="174"/>
        <v>-113406749615074.94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-113406749615074.94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-472528123396.14557</v>
      </c>
      <c r="L4759" s="444">
        <f t="shared" ca="1" si="174"/>
        <v>-113879277738471.08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-113879277738471.08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-474496990576.96277</v>
      </c>
      <c r="L4760" s="444">
        <f t="shared" ca="1" si="174"/>
        <v>-114353774729048.05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-114353774729048.05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-476474061371.03357</v>
      </c>
      <c r="L4761" s="444">
        <f t="shared" ca="1" si="174"/>
        <v>-114830248790419.08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-114830248790419.08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-478459369960.07941</v>
      </c>
      <c r="L4762" s="444">
        <f t="shared" ca="1" si="174"/>
        <v>-115308708160379.16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-115308708160379.16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-480452950668.24646</v>
      </c>
      <c r="L4763" s="444">
        <f t="shared" ca="1" si="174"/>
        <v>-115789161111047.41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-115789161111047.41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-482454837962.69751</v>
      </c>
      <c r="L4764" s="444">
        <f t="shared" ca="1" si="174"/>
        <v>-116271615949010.11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-116271615949010.11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-484465066454.2088</v>
      </c>
      <c r="L4765" s="444">
        <f t="shared" ca="1" si="174"/>
        <v>-116756081015464.31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-116756081015464.31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-486483670897.76794</v>
      </c>
      <c r="L4766" s="444">
        <f t="shared" ca="1" si="174"/>
        <v>-117242564686362.08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-117242564686362.08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-488510686193.17529</v>
      </c>
      <c r="L4767" s="444">
        <f t="shared" ca="1" si="174"/>
        <v>-117731075372555.25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-117731075372555.25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-490546147385.64685</v>
      </c>
      <c r="L4768" s="444">
        <f t="shared" ca="1" si="174"/>
        <v>-118221621519940.89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-118221621519940.89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-492590089666.42035</v>
      </c>
      <c r="L4769" s="444">
        <f t="shared" ca="1" si="174"/>
        <v>-118714211609607.31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-118714211609607.31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-494642548373.36377</v>
      </c>
      <c r="L4770" s="444">
        <f t="shared" ca="1" si="174"/>
        <v>-119208854157980.67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-119208854157980.67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-496703558991.58612</v>
      </c>
      <c r="L4771" s="444">
        <f t="shared" ca="1" si="174"/>
        <v>-119705557716972.27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-119705557716972.27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-498773157154.05109</v>
      </c>
      <c r="L4772" s="444">
        <f t="shared" ca="1" si="174"/>
        <v>-120204330874126.31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-120204330874126.31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-500851378642.19293</v>
      </c>
      <c r="L4773" s="444">
        <f t="shared" ca="1" si="174"/>
        <v>-120705182252768.5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-120705182252768.5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-502938259386.5354</v>
      </c>
      <c r="L4774" s="444">
        <f t="shared" ca="1" si="174"/>
        <v>-121208120512155.03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-121208120512155.03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-505033835467.31268</v>
      </c>
      <c r="L4775" s="444">
        <f t="shared" ca="1" si="174"/>
        <v>-121713154347622.34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-121713154347622.34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-507138143115.09308</v>
      </c>
      <c r="L4776" s="444">
        <f t="shared" ca="1" si="174"/>
        <v>-122220292490737.44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-122220292490737.44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-509251218711.40601</v>
      </c>
      <c r="L4777" s="444">
        <f t="shared" ca="1" si="174"/>
        <v>-122729543709448.84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-122729543709448.84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-511373098789.37018</v>
      </c>
      <c r="L4778" s="444">
        <f t="shared" ca="1" si="174"/>
        <v>-123240916808238.22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-123240916808238.22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-513503820034.32593</v>
      </c>
      <c r="L4779" s="444">
        <f t="shared" ca="1" si="174"/>
        <v>-123754420628272.55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-123754420628272.55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-515643419284.46899</v>
      </c>
      <c r="L4780" s="444">
        <f t="shared" ca="1" si="174"/>
        <v>-124270064047557.02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-124270064047557.02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-517791933531.48755</v>
      </c>
      <c r="L4781" s="444">
        <f t="shared" ca="1" si="174"/>
        <v>-124787855981088.5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-124787855981088.5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-519949399921.20215</v>
      </c>
      <c r="L4782" s="444">
        <f t="shared" ca="1" si="174"/>
        <v>-125307805381009.7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-125307805381009.7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-522115855754.20703</v>
      </c>
      <c r="L4783" s="444">
        <f t="shared" ca="1" si="174"/>
        <v>-125829921236763.91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-125829921236763.91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-524291338486.5163</v>
      </c>
      <c r="L4784" s="444">
        <f t="shared" ca="1" si="174"/>
        <v>-126354212575250.42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-126354212575250.42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-526475885730.21002</v>
      </c>
      <c r="L4785" s="444">
        <f t="shared" ca="1" si="174"/>
        <v>-126880688460980.63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-126880688460980.63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-528669535254.08594</v>
      </c>
      <c r="L4786" s="444">
        <f t="shared" ca="1" si="174"/>
        <v>-127409357996234.72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-127409357996234.72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-530872324984.31134</v>
      </c>
      <c r="L4787" s="444">
        <f t="shared" ca="1" si="174"/>
        <v>-127940230321219.03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-127940230321219.03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-533084293005.07928</v>
      </c>
      <c r="L4788" s="444">
        <f t="shared" ca="1" si="174"/>
        <v>-128473314614224.11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-128473314614224.11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-535305477559.26709</v>
      </c>
      <c r="L4789" s="444">
        <f t="shared" ca="1" si="174"/>
        <v>-129008620091783.38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-129008620091783.38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-537535917049.09747</v>
      </c>
      <c r="L4790" s="444">
        <f t="shared" ca="1" si="174"/>
        <v>-129546156008832.47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-129546156008832.47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-539775650036.802</v>
      </c>
      <c r="L4791" s="444">
        <f t="shared" ca="1" si="174"/>
        <v>-130085931658869.27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-130085931658869.27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-542024715245.28864</v>
      </c>
      <c r="L4792" s="444">
        <f t="shared" ca="1" si="174"/>
        <v>-130627956374114.55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-130627956374114.55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-544283151558.81061</v>
      </c>
      <c r="L4793" s="444">
        <f t="shared" ca="1" si="174"/>
        <v>-131172239525673.36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-131172239525673.36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-546550998023.63904</v>
      </c>
      <c r="L4794" s="444">
        <f t="shared" ca="1" si="174"/>
        <v>-131718790523697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-131718790523697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-548828293848.73755</v>
      </c>
      <c r="L4795" s="444">
        <f t="shared" ca="1" si="174"/>
        <v>-132267618817545.73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-132267618817545.73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-551115078406.44055</v>
      </c>
      <c r="L4796" s="444">
        <f t="shared" ca="1" si="174"/>
        <v>-132818733895952.17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-132818733895952.17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-553411391233.13403</v>
      </c>
      <c r="L4797" s="444">
        <f t="shared" ca="1" si="174"/>
        <v>-133372145287185.31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-133372145287185.31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-555717272029.93884</v>
      </c>
      <c r="L4798" s="444">
        <f t="shared" ca="1" si="174"/>
        <v>-133927862559215.25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-133927862559215.25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-558032760663.39685</v>
      </c>
      <c r="L4799" s="444">
        <f t="shared" ca="1" si="174"/>
        <v>-134485895319878.64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-134485895319878.64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-560357897166.16101</v>
      </c>
      <c r="L4800" s="444">
        <f t="shared" ca="1" si="174"/>
        <v>-135046253217044.8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-135046253217044.8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-562692721737.68665</v>
      </c>
      <c r="L4801" s="444">
        <f t="shared" ca="1" si="174"/>
        <v>-135608945938782.48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-135608945938782.48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-565037274744.92712</v>
      </c>
      <c r="L4802" s="444">
        <f t="shared" ca="1" si="174"/>
        <v>-136173983213527.41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-136173983213527.41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-567391596723.03076</v>
      </c>
      <c r="L4803" s="444">
        <f t="shared" ca="1" si="174"/>
        <v>-136741374810250.44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-136741374810250.44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-569755728376.04358</v>
      </c>
      <c r="L4804" s="444">
        <f t="shared" ca="1" si="174"/>
        <v>-137311130538626.48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-137311130538626.48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-572129710577.61035</v>
      </c>
      <c r="L4805" s="444">
        <f t="shared" ca="1" si="174"/>
        <v>-137883260249204.09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-137883260249204.09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-574513584371.68372</v>
      </c>
      <c r="L4806" s="444">
        <f t="shared" ca="1" si="174"/>
        <v>-138457773833575.78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-138457773833575.78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-576907390973.23242</v>
      </c>
      <c r="L4807" s="444">
        <f t="shared" ca="1" si="174"/>
        <v>-139034681224549.02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-139034681224549.02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-579311171768.95422</v>
      </c>
      <c r="L4808" s="444">
        <f t="shared" ca="1" si="174"/>
        <v>-139613992396317.97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-139613992396317.97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-581724968317.99158</v>
      </c>
      <c r="L4809" s="444">
        <f t="shared" ca="1" si="174"/>
        <v>-140195717364635.95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-140195717364635.95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-584148822352.64978</v>
      </c>
      <c r="L4810" s="444">
        <f t="shared" ca="1" si="174"/>
        <v>-140779866186988.59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-140779866186988.59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-586582775779.11914</v>
      </c>
      <c r="L4811" s="444">
        <f t="shared" ca="1" si="174"/>
        <v>-141366448962767.72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-141366448962767.72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-589026870678.19885</v>
      </c>
      <c r="L4812" s="444">
        <f t="shared" ca="1" si="174"/>
        <v>-141955475833445.91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-141955475833445.91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-591481149306.02466</v>
      </c>
      <c r="L4813" s="444">
        <f t="shared" ca="1" si="174"/>
        <v>-142546956982751.94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-142546956982751.94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-593945654094.79968</v>
      </c>
      <c r="L4814" s="444">
        <f t="shared" ca="1" si="174"/>
        <v>-143140902636846.75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-143140902636846.75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-596420427653.52808</v>
      </c>
      <c r="L4815" s="444">
        <f t="shared" ca="1" si="174"/>
        <v>-143737323064500.28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-143737323064500.28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-598905512768.75122</v>
      </c>
      <c r="L4816" s="444">
        <f t="shared" ca="1" si="174"/>
        <v>-144336228577269.03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-144336228577269.03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-601400952405.2876</v>
      </c>
      <c r="L4817" s="444">
        <f t="shared" ca="1" si="174"/>
        <v>-144937629529674.31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-144937629529674.31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-603906789706.97632</v>
      </c>
      <c r="L4818" s="444">
        <f t="shared" ca="1" si="174"/>
        <v>-145541536319381.28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-145541536319381.28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-606423067997.422</v>
      </c>
      <c r="L4819" s="444">
        <f t="shared" ca="1" si="174"/>
        <v>-146147959387378.72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-146147959387378.72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-608949830780.74463</v>
      </c>
      <c r="L4820" s="444">
        <f t="shared" ca="1" si="174"/>
        <v>-146756909218159.47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-146756909218159.47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-611487121742.33105</v>
      </c>
      <c r="L4821" s="444">
        <f t="shared" ca="1" si="174"/>
        <v>-147368396339901.81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-147368396339901.81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-614034984749.59082</v>
      </c>
      <c r="L4822" s="444">
        <f t="shared" ca="1" si="174"/>
        <v>-147982431324651.41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-147982431324651.41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-616593463852.71423</v>
      </c>
      <c r="L4823" s="444">
        <f t="shared" ca="1" si="174"/>
        <v>-148599024788504.13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-148599024788504.13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-619162603285.43384</v>
      </c>
      <c r="L4824" s="444">
        <f t="shared" ca="1" si="174"/>
        <v>-149218187391789.56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-149218187391789.56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-621742447465.78979</v>
      </c>
      <c r="L4825" s="444">
        <f t="shared" ca="1" si="174"/>
        <v>-149839929839255.34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-149839929839255.34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-624333040996.89722</v>
      </c>
      <c r="L4826" s="444">
        <f t="shared" ca="1" si="174"/>
        <v>-150464262880252.25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-150464262880252.25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-626934428667.71765</v>
      </c>
      <c r="L4827" s="444">
        <f t="shared" ca="1" si="174"/>
        <v>-151091197308919.97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-151091197308919.97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-629546655453.83325</v>
      </c>
      <c r="L4828" s="444">
        <f t="shared" ca="1" si="174"/>
        <v>-151720743964373.81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-151720743964373.81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-632169766518.22424</v>
      </c>
      <c r="L4829" s="444">
        <f t="shared" ca="1" si="174"/>
        <v>-152352913730892.03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-152352913730892.03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-634803807212.05017</v>
      </c>
      <c r="L4830" s="444">
        <f t="shared" ca="1" si="174"/>
        <v>-152987717538104.09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-152987717538104.09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-637448823075.43372</v>
      </c>
      <c r="L4831" s="444">
        <f t="shared" ca="1" si="174"/>
        <v>-153625166361179.53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-153625166361179.53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-640104859838.24805</v>
      </c>
      <c r="L4832" s="444">
        <f t="shared" ca="1" si="174"/>
        <v>-154265271221017.78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-154265271221017.78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-642771963420.90747</v>
      </c>
      <c r="L4833" s="444">
        <f t="shared" ca="1" si="174"/>
        <v>-154908043184438.69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-154908043184438.69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-645450179935.16113</v>
      </c>
      <c r="L4834" s="444">
        <f t="shared" ca="1" si="174"/>
        <v>-155553493364373.84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-155553493364373.84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-648139555684.89099</v>
      </c>
      <c r="L4835" s="444">
        <f t="shared" ca="1" si="174"/>
        <v>-156201632920058.75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-156201632920058.75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-650840137166.9115</v>
      </c>
      <c r="L4836" s="444">
        <f t="shared" ca="1" si="174"/>
        <v>-156852473057225.66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-156852473057225.66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-653551971071.77356</v>
      </c>
      <c r="L4837" s="444">
        <f t="shared" ca="1" si="174"/>
        <v>-157506025028297.44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-157506025028297.44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-656275104284.57263</v>
      </c>
      <c r="L4838" s="444">
        <f t="shared" ca="1" si="174"/>
        <v>-158162300132582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-158162300132582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-659009583885.7583</v>
      </c>
      <c r="L4839" s="444">
        <f t="shared" ca="1" si="174"/>
        <v>-158821309716467.75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-158821309716467.75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-661755457151.94897</v>
      </c>
      <c r="L4840" s="444">
        <f t="shared" ca="1" si="174"/>
        <v>-159483065173619.69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-159483065173619.69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-664512771556.74866</v>
      </c>
      <c r="L4841" s="444">
        <f t="shared" ca="1" si="174"/>
        <v>-160147577945176.44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-160147577945176.44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-667281574771.56848</v>
      </c>
      <c r="L4842" s="444">
        <f t="shared" ca="1" si="174"/>
        <v>-160814859519948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-160814859519948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-670061914666.44995</v>
      </c>
      <c r="L4843" s="444">
        <f t="shared" ca="1" si="174"/>
        <v>-161484921434614.44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-161484921434614.44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-672853839310.89343</v>
      </c>
      <c r="L4844" s="444">
        <f t="shared" ca="1" si="174"/>
        <v>-162157775273925.34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-162157775273925.34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-675657396974.68896</v>
      </c>
      <c r="L4845" s="444">
        <f t="shared" ca="1" si="174"/>
        <v>-162833432670900.03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-162833432670900.03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-678472636128.75012</v>
      </c>
      <c r="L4846" s="444">
        <f t="shared" ca="1" si="174"/>
        <v>-163511905307028.78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-163511905307028.78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-681299605445.95325</v>
      </c>
      <c r="L4847" s="444">
        <f t="shared" ca="1" si="174"/>
        <v>-164193204912474.75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-164193204912474.75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-684138353801.97815</v>
      </c>
      <c r="L4848" s="444">
        <f t="shared" ca="1" si="174"/>
        <v>-164877343266276.72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-164877343266276.72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-686988930276.15295</v>
      </c>
      <c r="L4849" s="444">
        <f t="shared" ca="1" si="174"/>
        <v>-165564332196552.88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-165564332196552.88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-689851384152.30359</v>
      </c>
      <c r="L4850" s="444">
        <f t="shared" ca="1" si="174"/>
        <v>-166254183580705.19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-166254183580705.19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-692725764919.60498</v>
      </c>
      <c r="L4851" s="444">
        <f t="shared" ca="1" si="174"/>
        <v>-166946909345624.78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-166946909345624.78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-695612122273.43652</v>
      </c>
      <c r="L4852" s="444">
        <f t="shared" ca="1" si="174"/>
        <v>-167642521467898.22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-167642521467898.22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-698510506116.24255</v>
      </c>
      <c r="L4853" s="444">
        <f t="shared" ref="L4853:L5107" ca="1" si="179">I4853-J4853+K4853</f>
        <v>-168341031974014.47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-168341031974014.47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-701420966558.39355</v>
      </c>
      <c r="L4854" s="444">
        <f t="shared" ca="1" si="179"/>
        <v>-169042452940572.88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-169042452940572.88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-704343553919.05359</v>
      </c>
      <c r="L4855" s="444">
        <f t="shared" ca="1" si="179"/>
        <v>-169746796494491.94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-169746796494491.94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-707278318727.04968</v>
      </c>
      <c r="L4856" s="444">
        <f t="shared" ca="1" si="179"/>
        <v>-170454074813219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-170454074813219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-710225311721.74585</v>
      </c>
      <c r="L4857" s="444">
        <f t="shared" ca="1" si="179"/>
        <v>-171164300124940.75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-171164300124940.75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-713184583853.9198</v>
      </c>
      <c r="L4858" s="444">
        <f t="shared" ca="1" si="179"/>
        <v>-171877484708794.66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-171877484708794.66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-716156186286.64441</v>
      </c>
      <c r="L4859" s="444">
        <f t="shared" ca="1" si="179"/>
        <v>-172593640895081.31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-172593640895081.31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-719140170396.17212</v>
      </c>
      <c r="L4860" s="444">
        <f t="shared" ca="1" si="179"/>
        <v>-173312781065477.5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-173312781065477.5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-722136587772.82288</v>
      </c>
      <c r="L4861" s="444">
        <f t="shared" ca="1" si="179"/>
        <v>-174034917653250.31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-174034917653250.31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-725145490221.87634</v>
      </c>
      <c r="L4862" s="444">
        <f t="shared" ca="1" si="179"/>
        <v>-174760063143472.19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-174760063143472.19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-728166929764.46741</v>
      </c>
      <c r="L4863" s="444">
        <f t="shared" ca="1" si="179"/>
        <v>-175488230073236.66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-175488230073236.66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-731200958638.48608</v>
      </c>
      <c r="L4864" s="444">
        <f t="shared" ca="1" si="179"/>
        <v>-176219431031875.16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-176219431031875.16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-734247629299.47986</v>
      </c>
      <c r="L4865" s="444">
        <f t="shared" ca="1" si="179"/>
        <v>-176953678661174.63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-176953678661174.63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-737306994421.56091</v>
      </c>
      <c r="L4866" s="444">
        <f t="shared" ca="1" si="179"/>
        <v>-177690985655596.19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-177690985655596.19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-740379106898.31738</v>
      </c>
      <c r="L4867" s="444">
        <f t="shared" ca="1" si="179"/>
        <v>-178431364762494.5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-178431364762494.5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-743464019843.72705</v>
      </c>
      <c r="L4868" s="444">
        <f t="shared" ca="1" si="179"/>
        <v>-179174828782338.22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-179174828782338.22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-746561786593.07593</v>
      </c>
      <c r="L4869" s="444">
        <f t="shared" ca="1" si="179"/>
        <v>-179921390568931.28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-179921390568931.28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-749672460703.88037</v>
      </c>
      <c r="L4870" s="444">
        <f t="shared" ca="1" si="179"/>
        <v>-180671063029635.16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-180671063029635.16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-752796095956.81311</v>
      </c>
      <c r="L4871" s="444">
        <f t="shared" ca="1" si="179"/>
        <v>-181423859125591.97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-181423859125591.97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-755932746356.63318</v>
      </c>
      <c r="L4872" s="444">
        <f t="shared" ca="1" si="179"/>
        <v>-182179791871948.59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-182179791871948.59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-759082466133.11914</v>
      </c>
      <c r="L4873" s="444">
        <f t="shared" ca="1" si="179"/>
        <v>-182938874338081.72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-182938874338081.72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-762245309742.0072</v>
      </c>
      <c r="L4874" s="444">
        <f t="shared" ca="1" si="179"/>
        <v>-183701119647823.72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-183701119647823.72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-765421331865.93213</v>
      </c>
      <c r="L4875" s="444">
        <f t="shared" ca="1" si="179"/>
        <v>-184466540979689.66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-184466540979689.66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-768610587415.37354</v>
      </c>
      <c r="L4876" s="444">
        <f t="shared" ca="1" si="179"/>
        <v>-185235151567105.03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-185235151567105.03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-771813131529.60425</v>
      </c>
      <c r="L4877" s="444">
        <f t="shared" ca="1" si="179"/>
        <v>-186006964698634.63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-186006964698634.63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-775029019577.64429</v>
      </c>
      <c r="L4878" s="444">
        <f t="shared" ca="1" si="179"/>
        <v>-186781993718212.28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-186781993718212.28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-778258307159.21777</v>
      </c>
      <c r="L4879" s="444">
        <f t="shared" ca="1" si="179"/>
        <v>-187560252025371.5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-187560252025371.5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-781501050105.7146</v>
      </c>
      <c r="L4880" s="444">
        <f t="shared" ca="1" si="179"/>
        <v>-188341753075477.22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-188341753075477.22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-784757304481.15503</v>
      </c>
      <c r="L4881" s="444">
        <f t="shared" ca="1" si="179"/>
        <v>-189126510379958.38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-189126510379958.38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-788027126583.15991</v>
      </c>
      <c r="L4882" s="444">
        <f t="shared" ca="1" si="179"/>
        <v>-189914537506541.53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-189914537506541.53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-791310572943.9231</v>
      </c>
      <c r="L4883" s="444">
        <f t="shared" ca="1" si="179"/>
        <v>-190705848079485.47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-190705848079485.47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-794607700331.18945</v>
      </c>
      <c r="L4884" s="444">
        <f t="shared" ca="1" si="179"/>
        <v>-191500455779816.66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-191500455779816.66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-797918565749.23608</v>
      </c>
      <c r="L4885" s="444">
        <f t="shared" ca="1" si="179"/>
        <v>-192298374345565.91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-192298374345565.91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-801243226439.85791</v>
      </c>
      <c r="L4886" s="444">
        <f t="shared" ca="1" si="179"/>
        <v>-193099617572005.75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-193099617572005.75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-804581739883.3573</v>
      </c>
      <c r="L4887" s="444">
        <f t="shared" ca="1" si="179"/>
        <v>-193904199311889.09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-193904199311889.09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-807934163799.53784</v>
      </c>
      <c r="L4888" s="444">
        <f t="shared" ca="1" si="179"/>
        <v>-194712133475688.63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-194712133475688.63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-811300556148.70264</v>
      </c>
      <c r="L4889" s="444">
        <f t="shared" ca="1" si="179"/>
        <v>-195523434031837.31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-195523434031837.31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-814680975132.65552</v>
      </c>
      <c r="L4890" s="444">
        <f t="shared" ca="1" si="179"/>
        <v>-196338115006969.97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-196338115006969.97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-818075479195.70825</v>
      </c>
      <c r="L4891" s="444">
        <f t="shared" ca="1" si="179"/>
        <v>-197156190486165.69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-197156190486165.69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-821484127025.69031</v>
      </c>
      <c r="L4892" s="444">
        <f t="shared" ca="1" si="179"/>
        <v>-197977674613191.38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-197977674613191.38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-824906977554.96411</v>
      </c>
      <c r="L4893" s="444">
        <f t="shared" ca="1" si="179"/>
        <v>-198802581590746.34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-198802581590746.34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-828344089961.44312</v>
      </c>
      <c r="L4894" s="444">
        <f t="shared" ca="1" si="179"/>
        <v>-199630925680707.78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-199630925680707.78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-831795523669.61572</v>
      </c>
      <c r="L4895" s="444">
        <f t="shared" ca="1" si="179"/>
        <v>-200462721204377.41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-200462721204377.41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-835261338351.57251</v>
      </c>
      <c r="L4896" s="444">
        <f t="shared" ca="1" si="179"/>
        <v>-201297982542728.97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-201297982542728.97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-838741593928.03735</v>
      </c>
      <c r="L4897" s="444">
        <f t="shared" ca="1" si="179"/>
        <v>-202136724136657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-202136724136657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-842236350569.40417</v>
      </c>
      <c r="L4898" s="444">
        <f t="shared" ca="1" si="179"/>
        <v>-202978960487226.41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-202978960487226.41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-845745668696.77673</v>
      </c>
      <c r="L4899" s="444">
        <f t="shared" ca="1" si="179"/>
        <v>-203824706155923.19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-203824706155923.19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-849269608983.01331</v>
      </c>
      <c r="L4900" s="444">
        <f t="shared" ca="1" si="179"/>
        <v>-204673975764906.19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-204673975764906.19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-852808232353.77576</v>
      </c>
      <c r="L4901" s="444">
        <f t="shared" ca="1" si="179"/>
        <v>-205526783997259.97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-205526783997259.97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-856361599988.58325</v>
      </c>
      <c r="L4902" s="444">
        <f t="shared" ca="1" si="179"/>
        <v>-206383145597248.56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-206383145597248.56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-859929773321.86902</v>
      </c>
      <c r="L4903" s="444">
        <f t="shared" ca="1" si="179"/>
        <v>-207243075370570.44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-207243075370570.44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-863512814044.04346</v>
      </c>
      <c r="L4904" s="444">
        <f t="shared" ca="1" si="179"/>
        <v>-208106588184614.47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-208106588184614.47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-867110784102.5603</v>
      </c>
      <c r="L4905" s="444">
        <f t="shared" ca="1" si="179"/>
        <v>-208973698968717.03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-208973698968717.03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-870723745702.98767</v>
      </c>
      <c r="L4906" s="444">
        <f t="shared" ca="1" si="179"/>
        <v>-209844422714420.03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-209844422714420.03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-874351761310.0835</v>
      </c>
      <c r="L4907" s="444">
        <f t="shared" ca="1" si="179"/>
        <v>-210718774475730.13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-210718774475730.13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-877994893648.87549</v>
      </c>
      <c r="L4908" s="444">
        <f t="shared" ca="1" si="179"/>
        <v>-211596769369379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-211596769369379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-881653205705.74585</v>
      </c>
      <c r="L4909" s="444">
        <f t="shared" ca="1" si="179"/>
        <v>-212478422575084.75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-212478422575084.75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-885326760729.51978</v>
      </c>
      <c r="L4910" s="444">
        <f t="shared" ca="1" si="179"/>
        <v>-213363749335814.28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-213363749335814.28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-889015622232.55945</v>
      </c>
      <c r="L4911" s="444">
        <f t="shared" ca="1" si="179"/>
        <v>-214252764958046.84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-214252764958046.84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-892719853991.86182</v>
      </c>
      <c r="L4912" s="444">
        <f t="shared" ca="1" si="179"/>
        <v>-215145484812038.72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-215145484812038.72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-896439520050.16125</v>
      </c>
      <c r="L4913" s="444">
        <f t="shared" ca="1" si="179"/>
        <v>-216041924332088.88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-216041924332088.88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-900174684717.03699</v>
      </c>
      <c r="L4914" s="444">
        <f t="shared" ca="1" si="179"/>
        <v>-216942099016805.91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-216942099016805.91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-903925412570.02454</v>
      </c>
      <c r="L4915" s="444">
        <f t="shared" ca="1" si="179"/>
        <v>-217846024429375.94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-217846024429375.94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-907691768455.73303</v>
      </c>
      <c r="L4916" s="444">
        <f t="shared" ca="1" si="179"/>
        <v>-218753716197831.66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-218753716197831.66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-911473817490.96521</v>
      </c>
      <c r="L4917" s="444">
        <f t="shared" ca="1" si="179"/>
        <v>-219665190015322.63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-219665190015322.63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-915271625063.84424</v>
      </c>
      <c r="L4918" s="444">
        <f t="shared" ca="1" si="179"/>
        <v>-220580461640386.47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-220580461640386.47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-919085256834.94373</v>
      </c>
      <c r="L4919" s="444">
        <f t="shared" ca="1" si="179"/>
        <v>-221499546897221.41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-221499546897221.41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-922914778738.42261</v>
      </c>
      <c r="L4920" s="444">
        <f t="shared" ca="1" si="179"/>
        <v>-222422461675959.84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-222422461675959.84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-926760256983.16589</v>
      </c>
      <c r="L4921" s="444">
        <f t="shared" ca="1" si="179"/>
        <v>-223349221932943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-223349221932943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-930621758053.9292</v>
      </c>
      <c r="L4922" s="444">
        <f t="shared" ca="1" si="179"/>
        <v>-224279843690996.94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-224279843690996.94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-934499348712.48718</v>
      </c>
      <c r="L4923" s="444">
        <f t="shared" ca="1" si="179"/>
        <v>-225214343039709.44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-225214343039709.44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-938393095998.78918</v>
      </c>
      <c r="L4924" s="444">
        <f t="shared" ca="1" si="179"/>
        <v>-226152736135708.22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-226152736135708.22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-942303067232.11755</v>
      </c>
      <c r="L4925" s="444">
        <f t="shared" ca="1" si="179"/>
        <v>-227095039202940.34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-227095039202940.34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-946229330012.25159</v>
      </c>
      <c r="L4926" s="444">
        <f t="shared" ca="1" si="179"/>
        <v>-228041268532952.59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-228041268532952.59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-950171952220.63586</v>
      </c>
      <c r="L4927" s="444">
        <f t="shared" ca="1" si="179"/>
        <v>-228991440485173.22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-228991440485173.22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-954131002021.55505</v>
      </c>
      <c r="L4928" s="444">
        <f t="shared" ca="1" si="179"/>
        <v>-229945571487194.78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-229945571487194.78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-958106547863.3114</v>
      </c>
      <c r="L4929" s="444">
        <f t="shared" ca="1" si="179"/>
        <v>-230903678035058.09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-230903678035058.09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-962098658479.40869</v>
      </c>
      <c r="L4930" s="444">
        <f t="shared" ca="1" si="179"/>
        <v>-231865776693537.5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-231865776693537.5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-966107402889.73938</v>
      </c>
      <c r="L4931" s="444">
        <f t="shared" ca="1" si="179"/>
        <v>-232831884096427.25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-232831884096427.25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-970132850401.78003</v>
      </c>
      <c r="L4932" s="444">
        <f t="shared" ca="1" si="179"/>
        <v>-233802016946829.03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-233802016946829.03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-974175070611.7876</v>
      </c>
      <c r="L4933" s="444">
        <f t="shared" ca="1" si="179"/>
        <v>-234776192017440.81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-234776192017440.81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-978234133406.00342</v>
      </c>
      <c r="L4934" s="444">
        <f t="shared" ca="1" si="179"/>
        <v>-235754426150846.81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-235754426150846.81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-982310108961.86169</v>
      </c>
      <c r="L4935" s="444">
        <f t="shared" ca="1" si="179"/>
        <v>-236736736259808.69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-236736736259808.69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-986403067749.20276</v>
      </c>
      <c r="L4936" s="444">
        <f t="shared" ca="1" si="179"/>
        <v>-237723139327557.88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-237723139327557.88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-990513080531.49109</v>
      </c>
      <c r="L4937" s="444">
        <f t="shared" ca="1" si="179"/>
        <v>-238713652408089.38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-238713652408089.38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-994640218367.03906</v>
      </c>
      <c r="L4938" s="444">
        <f t="shared" ca="1" si="179"/>
        <v>-239708292626456.41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-239708292626456.41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-998784552610.23499</v>
      </c>
      <c r="L4939" s="444">
        <f t="shared" ca="1" si="179"/>
        <v>-240707077179066.66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-240707077179066.66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-1002946154912.7777</v>
      </c>
      <c r="L4940" s="444">
        <f t="shared" ca="1" si="179"/>
        <v>-241710023333979.44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-241710023333979.44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-1007125097224.9143</v>
      </c>
      <c r="L4941" s="444">
        <f t="shared" ca="1" si="179"/>
        <v>-242717148431204.34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-242717148431204.34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-1011321451796.6847</v>
      </c>
      <c r="L4942" s="444">
        <f t="shared" ca="1" si="179"/>
        <v>-243728469883001.03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-243728469883001.03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-1015535291179.1709</v>
      </c>
      <c r="L4943" s="444">
        <f t="shared" ca="1" si="179"/>
        <v>-244744005174180.19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-244744005174180.19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-1019766688225.7506</v>
      </c>
      <c r="L4944" s="444">
        <f t="shared" ca="1" si="179"/>
        <v>-245763771862405.94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-245763771862405.94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-1024015716093.3582</v>
      </c>
      <c r="L4945" s="444">
        <f t="shared" ca="1" si="179"/>
        <v>-246787787578499.28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-246787787578499.28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-1028282448243.7469</v>
      </c>
      <c r="L4946" s="444">
        <f t="shared" ca="1" si="179"/>
        <v>-247816070026743.03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-247816070026743.03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-1032566958444.7626</v>
      </c>
      <c r="L4947" s="444">
        <f t="shared" ca="1" si="179"/>
        <v>-248848636985187.78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-248848636985187.78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-1036869320771.6156</v>
      </c>
      <c r="L4948" s="444">
        <f t="shared" ca="1" si="179"/>
        <v>-249885506305959.41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-249885506305959.41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-1041189609608.1642</v>
      </c>
      <c r="L4949" s="444">
        <f t="shared" ca="1" si="179"/>
        <v>-250926695915567.56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-250926695915567.56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-1045527899648.1981</v>
      </c>
      <c r="L4950" s="444">
        <f t="shared" ca="1" si="179"/>
        <v>-251972223815215.75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-251972223815215.75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-1049884265896.7323</v>
      </c>
      <c r="L4951" s="444">
        <f t="shared" ca="1" si="179"/>
        <v>-253022108081112.47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-253022108081112.47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-1054258783671.3018</v>
      </c>
      <c r="L4952" s="444">
        <f t="shared" ca="1" si="179"/>
        <v>-254076366864783.78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-254076366864783.78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-1058651528603.2657</v>
      </c>
      <c r="L4953" s="444">
        <f t="shared" ca="1" si="179"/>
        <v>-255135018393387.06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-255135018393387.06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-1063062576639.1128</v>
      </c>
      <c r="L4954" s="444">
        <f t="shared" ca="1" si="179"/>
        <v>-256198080970026.19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-256198080970026.19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-1067492004041.7759</v>
      </c>
      <c r="L4955" s="444">
        <f t="shared" ca="1" si="179"/>
        <v>-257265572974067.97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-257265572974067.97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-1071939887391.9497</v>
      </c>
      <c r="L4956" s="444">
        <f t="shared" ca="1" si="179"/>
        <v>-258337512861459.91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-258337512861459.91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-1076406303589.4163</v>
      </c>
      <c r="L4957" s="444">
        <f t="shared" ca="1" si="179"/>
        <v>-259413919165049.31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-259413919165049.31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-1080891329854.3719</v>
      </c>
      <c r="L4958" s="444">
        <f t="shared" ca="1" si="179"/>
        <v>-260494810494903.69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-260494810494903.69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-1085395043728.7654</v>
      </c>
      <c r="L4959" s="444">
        <f t="shared" ca="1" si="179"/>
        <v>-261580205538632.44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-261580205538632.44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-1089917523077.6353</v>
      </c>
      <c r="L4960" s="444">
        <f t="shared" ca="1" si="179"/>
        <v>-262670123061710.06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-262670123061710.06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-1094458846090.4585</v>
      </c>
      <c r="L4961" s="444">
        <f t="shared" ca="1" si="179"/>
        <v>-263764581907800.53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-263764581907800.53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-1099019091282.5022</v>
      </c>
      <c r="L4962" s="444">
        <f t="shared" ca="1" si="179"/>
        <v>-264863600999083.03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-264863600999083.03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-1103598337496.1792</v>
      </c>
      <c r="L4963" s="444">
        <f t="shared" ca="1" si="179"/>
        <v>-265967199336579.22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-265967199336579.22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-1108196663902.4133</v>
      </c>
      <c r="L4964" s="444">
        <f t="shared" ca="1" si="179"/>
        <v>-267075396000481.63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-267075396000481.63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-1112814150002.0068</v>
      </c>
      <c r="L4965" s="444">
        <f t="shared" ca="1" si="179"/>
        <v>-268188210150483.63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-268188210150483.63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-1117450875627.0149</v>
      </c>
      <c r="L4966" s="444">
        <f t="shared" ca="1" si="179"/>
        <v>-269305661026110.63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-269305661026110.63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-1122106920942.1277</v>
      </c>
      <c r="L4967" s="444">
        <f t="shared" ca="1" si="179"/>
        <v>-270427767947052.75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-270427767947052.75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-1126782366446.0532</v>
      </c>
      <c r="L4968" s="444">
        <f t="shared" ca="1" si="179"/>
        <v>-271554550313498.81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-271554550313498.81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-1131477292972.9116</v>
      </c>
      <c r="L4969" s="444">
        <f t="shared" ca="1" si="179"/>
        <v>-272686027606471.72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-272686027606471.72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-1136191781693.6321</v>
      </c>
      <c r="L4970" s="444">
        <f t="shared" ca="1" si="179"/>
        <v>-273822219388165.34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-273822219388165.34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-1140925914117.3555</v>
      </c>
      <c r="L4971" s="444">
        <f t="shared" ca="1" si="179"/>
        <v>-274963145302282.69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-274963145302282.69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-1145679772092.8447</v>
      </c>
      <c r="L4972" s="444">
        <f t="shared" ca="1" si="179"/>
        <v>-276108825074375.53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-276108825074375.53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-1150453437809.8979</v>
      </c>
      <c r="L4973" s="444">
        <f t="shared" ca="1" si="179"/>
        <v>-277259278512185.44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-277259278512185.44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-1155246993800.7727</v>
      </c>
      <c r="L4974" s="444">
        <f t="shared" ca="1" si="179"/>
        <v>-278414525505986.22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-278414525505986.22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-1160060522941.6091</v>
      </c>
      <c r="L4975" s="444">
        <f t="shared" ca="1" si="179"/>
        <v>-279574586028927.81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-279574586028927.81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-1164894108453.866</v>
      </c>
      <c r="L4976" s="444">
        <f t="shared" ca="1" si="179"/>
        <v>-280739480137381.69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-280739480137381.69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-1169747833905.7571</v>
      </c>
      <c r="L4977" s="444">
        <f t="shared" ca="1" si="179"/>
        <v>-281909227971287.44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-281909227971287.44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-1174621783213.6978</v>
      </c>
      <c r="L4978" s="444">
        <f t="shared" ca="1" si="179"/>
        <v>-283083849754501.13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-283083849754501.13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-1179516040643.7546</v>
      </c>
      <c r="L4979" s="444">
        <f t="shared" ca="1" si="179"/>
        <v>-284263365795144.88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-284263365795144.88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-1184430690813.1035</v>
      </c>
      <c r="L4980" s="444">
        <f t="shared" ca="1" si="179"/>
        <v>-285447796485958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-285447796485958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-1189365818691.4917</v>
      </c>
      <c r="L4981" s="444">
        <f t="shared" ca="1" si="179"/>
        <v>-286637162304649.5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-286637162304649.5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-1194321509602.7063</v>
      </c>
      <c r="L4982" s="444">
        <f t="shared" ca="1" si="179"/>
        <v>-287831483814252.19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-287831483814252.19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-1199297849226.0508</v>
      </c>
      <c r="L4983" s="444">
        <f t="shared" ca="1" si="179"/>
        <v>-289030781663478.25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-289030781663478.25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-1204294923597.8259</v>
      </c>
      <c r="L4984" s="444">
        <f t="shared" ca="1" si="179"/>
        <v>-290235076587076.06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-290235076587076.06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-1209312819112.8169</v>
      </c>
      <c r="L4985" s="444">
        <f t="shared" ca="1" si="179"/>
        <v>-291444389406188.88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-291444389406188.88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-1214351622525.7869</v>
      </c>
      <c r="L4986" s="444">
        <f t="shared" ca="1" si="179"/>
        <v>-292658741028714.69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-292658741028714.69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-1219411420952.9778</v>
      </c>
      <c r="L4987" s="444">
        <f t="shared" ca="1" si="179"/>
        <v>-293878152449667.69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-293878152449667.69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-1224492301873.6152</v>
      </c>
      <c r="L4988" s="444">
        <f t="shared" ca="1" si="179"/>
        <v>-295102644751541.31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-295102644751541.31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-1229594353131.4221</v>
      </c>
      <c r="L4989" s="444">
        <f t="shared" ca="1" si="179"/>
        <v>-296332239104672.75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-296332239104672.75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-1234717662936.1365</v>
      </c>
      <c r="L4990" s="444">
        <f t="shared" ca="1" si="179"/>
        <v>-297566956767608.88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-297566956767608.88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-1239862319865.0369</v>
      </c>
      <c r="L4991" s="444">
        <f t="shared" ca="1" si="179"/>
        <v>-298806819087473.94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-298806819087473.94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-1245028412864.4746</v>
      </c>
      <c r="L4992" s="444">
        <f t="shared" ca="1" si="179"/>
        <v>-300051847500338.44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-300051847500338.44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-1250216031251.4102</v>
      </c>
      <c r="L4993" s="444">
        <f t="shared" ca="1" si="179"/>
        <v>-301302063531589.88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-301302063531589.88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-1255425264714.9578</v>
      </c>
      <c r="L4994" s="444">
        <f t="shared" ca="1" si="179"/>
        <v>-302557488796304.81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-302557488796304.81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-1260656203317.9368</v>
      </c>
      <c r="L4995" s="444">
        <f t="shared" ca="1" si="179"/>
        <v>-303818144999622.75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-303818144999622.75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-1265908937498.4282</v>
      </c>
      <c r="L4996" s="444">
        <f t="shared" ca="1" si="179"/>
        <v>-305084053937121.19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-305084053937121.19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-1271183558071.3384</v>
      </c>
      <c r="L4997" s="444">
        <f t="shared" ca="1" si="179"/>
        <v>-306355237495192.5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-306355237495192.5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-1276480156229.9688</v>
      </c>
      <c r="L4998" s="444">
        <f t="shared" ca="1" si="179"/>
        <v>-307631717651422.5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-307631717651422.5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-1281798823547.5938</v>
      </c>
      <c r="L4999" s="444">
        <f t="shared" ca="1" si="179"/>
        <v>-308913516474970.13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-308913516474970.13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-1287139651979.0422</v>
      </c>
      <c r="L5000" s="444">
        <f t="shared" ca="1" si="179"/>
        <v>-310200656126949.19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-310200656126949.19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-1292502733862.2883</v>
      </c>
      <c r="L5001" s="444">
        <f t="shared" ca="1" si="179"/>
        <v>-311493158860811.5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-311493158860811.5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-1297888161920.0479</v>
      </c>
      <c r="L5002" s="444">
        <f t="shared" ca="1" si="179"/>
        <v>-312791047022731.56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-312791047022731.56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-1303296029261.3816</v>
      </c>
      <c r="L5003" s="444">
        <f t="shared" ca="1" si="179"/>
        <v>-314094343051992.94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-314094343051992.94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-1308726429383.304</v>
      </c>
      <c r="L5004" s="444">
        <f t="shared" ca="1" si="179"/>
        <v>-315403069481376.25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-315403069481376.25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-1314179456172.4011</v>
      </c>
      <c r="L5005" s="444">
        <f t="shared" ca="1" si="179"/>
        <v>-316717248937548.63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-316717248937548.63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-1319655203906.4526</v>
      </c>
      <c r="L5006" s="444">
        <f t="shared" ca="1" si="179"/>
        <v>-318036904141455.06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-318036904141455.06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-1325153767256.0627</v>
      </c>
      <c r="L5007" s="444">
        <f t="shared" ca="1" si="179"/>
        <v>-319362057908711.13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-319362057908711.13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-1330675241286.2964</v>
      </c>
      <c r="L5008" s="444">
        <f t="shared" ca="1" si="179"/>
        <v>-320692733149997.44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-320692733149997.44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-1336219721458.3228</v>
      </c>
      <c r="L5009" s="444">
        <f t="shared" ca="1" si="179"/>
        <v>-322028952871455.75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-322028952871455.75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-1341787303631.0657</v>
      </c>
      <c r="L5010" s="444">
        <f t="shared" ca="1" si="179"/>
        <v>-323370740175086.81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-323370740175086.81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-1347378084062.8618</v>
      </c>
      <c r="L5011" s="444">
        <f t="shared" ca="1" si="179"/>
        <v>-324718118259149.69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-324718118259149.69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-1352992159413.1238</v>
      </c>
      <c r="L5012" s="444">
        <f t="shared" ca="1" si="179"/>
        <v>-326071110418562.81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-326071110418562.81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-1358629626744.0117</v>
      </c>
      <c r="L5013" s="444">
        <f t="shared" ca="1" si="179"/>
        <v>-327429740045306.81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-327429740045306.81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-1364290583522.1118</v>
      </c>
      <c r="L5014" s="444">
        <f t="shared" ca="1" si="179"/>
        <v>-328794030628828.94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-328794030628828.94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-1369975127620.1206</v>
      </c>
      <c r="L5015" s="444">
        <f t="shared" ca="1" si="179"/>
        <v>-330164005756449.06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-330164005756449.06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-1375683357318.5378</v>
      </c>
      <c r="L5016" s="444">
        <f t="shared" ca="1" si="179"/>
        <v>-331539689113767.63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-331539689113767.63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-1381415371307.365</v>
      </c>
      <c r="L5017" s="444">
        <f t="shared" ca="1" si="179"/>
        <v>-332921104485075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-332921104485075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-1387171268687.8125</v>
      </c>
      <c r="L5018" s="444">
        <f t="shared" ca="1" si="179"/>
        <v>-334308275753762.81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-334308275753762.81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-1392951148974.0117</v>
      </c>
      <c r="L5019" s="444">
        <f t="shared" ca="1" si="179"/>
        <v>-335701226902736.81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-335701226902736.81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-1398755112094.7368</v>
      </c>
      <c r="L5020" s="444">
        <f t="shared" ca="1" si="179"/>
        <v>-337099982014831.56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-337099982014831.56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-1404583258395.1316</v>
      </c>
      <c r="L5021" s="444">
        <f t="shared" ca="1" si="179"/>
        <v>-338504565273226.69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-338504565273226.69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-1410435688638.4446</v>
      </c>
      <c r="L5022" s="444">
        <f t="shared" ca="1" si="179"/>
        <v>-339915000961865.13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-339915000961865.13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-1416312504007.7712</v>
      </c>
      <c r="L5023" s="444">
        <f t="shared" ca="1" si="179"/>
        <v>-341331313465872.88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-341331313465872.88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-1422213806107.8037</v>
      </c>
      <c r="L5024" s="444">
        <f t="shared" ca="1" si="179"/>
        <v>-342753527271980.69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-342753527271980.69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-1428139696966.5862</v>
      </c>
      <c r="L5025" s="444">
        <f t="shared" ca="1" si="179"/>
        <v>-344181666968947.25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-344181666968947.25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-1434090279037.2803</v>
      </c>
      <c r="L5026" s="444">
        <f t="shared" ca="1" si="179"/>
        <v>-345615757247984.5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-345615757247984.5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-1440065655199.9353</v>
      </c>
      <c r="L5027" s="444">
        <f t="shared" ca="1" si="179"/>
        <v>-347055822903184.44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-347055822903184.44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-1446065928763.2686</v>
      </c>
      <c r="L5028" s="444">
        <f t="shared" ca="1" si="179"/>
        <v>-348501888831947.69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-348501888831947.69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-1452091203466.4487</v>
      </c>
      <c r="L5029" s="444">
        <f t="shared" ca="1" si="179"/>
        <v>-349953980035414.13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-349953980035414.13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-1458141583480.8921</v>
      </c>
      <c r="L5030" s="444">
        <f t="shared" ca="1" si="179"/>
        <v>-351412121618895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-351412121618895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-1464217173412.0625</v>
      </c>
      <c r="L5031" s="444">
        <f t="shared" ca="1" si="179"/>
        <v>-352876338792307.06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-352876338792307.06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-1470318078301.2793</v>
      </c>
      <c r="L5032" s="444">
        <f t="shared" ca="1" si="179"/>
        <v>-354346656870608.31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-354346656870608.31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-1476444403627.5347</v>
      </c>
      <c r="L5033" s="444">
        <f t="shared" ca="1" si="179"/>
        <v>-355823101274235.88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-355823101274235.88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-1482596255309.3162</v>
      </c>
      <c r="L5034" s="444">
        <f t="shared" ca="1" si="179"/>
        <v>-357305697529545.19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-357305697529545.19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-1488773739706.4382</v>
      </c>
      <c r="L5035" s="444">
        <f t="shared" ca="1" si="179"/>
        <v>-358794471269251.63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-358794471269251.63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-1494976963621.8818</v>
      </c>
      <c r="L5036" s="444">
        <f t="shared" ca="1" si="179"/>
        <v>-360289448232873.5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-360289448232873.5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-1501206034303.6396</v>
      </c>
      <c r="L5037" s="444">
        <f t="shared" ca="1" si="179"/>
        <v>-361790654267177.13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-361790654267177.13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-1507461059446.5713</v>
      </c>
      <c r="L5038" s="444">
        <f t="shared" ca="1" si="179"/>
        <v>-363298115326623.69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-363298115326623.69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-1513742147194.2654</v>
      </c>
      <c r="L5039" s="444">
        <f t="shared" ca="1" si="179"/>
        <v>-364811857473817.94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-364811857473817.94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-1520049406140.908</v>
      </c>
      <c r="L5040" s="444">
        <f t="shared" ca="1" si="179"/>
        <v>-366331906879958.88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-366331906879958.88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-1526382945333.1619</v>
      </c>
      <c r="L5041" s="444">
        <f t="shared" ca="1" si="179"/>
        <v>-367858289825292.06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-367858289825292.06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-1532742874272.0503</v>
      </c>
      <c r="L5042" s="444">
        <f t="shared" ca="1" si="179"/>
        <v>-369391032699564.13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-369391032699564.13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-1539129302914.8506</v>
      </c>
      <c r="L5043" s="444">
        <f t="shared" ca="1" si="179"/>
        <v>-370930162002479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-370930162002479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-1545542341676.9958</v>
      </c>
      <c r="L5044" s="444">
        <f t="shared" ca="1" si="179"/>
        <v>-372475704344156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-372475704344156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-1551982101433.9834</v>
      </c>
      <c r="L5045" s="444">
        <f t="shared" ca="1" si="179"/>
        <v>-374027686445590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-374027686445590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-1558448693523.2917</v>
      </c>
      <c r="L5046" s="444">
        <f t="shared" ca="1" si="179"/>
        <v>-375586135139113.31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-375586135139113.31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-1564942229746.3054</v>
      </c>
      <c r="L5047" s="444">
        <f t="shared" ca="1" si="179"/>
        <v>-377151077368859.63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-377151077368859.63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-1571462822370.2485</v>
      </c>
      <c r="L5048" s="444">
        <f t="shared" ca="1" si="179"/>
        <v>-378722540191229.88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-378722540191229.88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-1578010584130.1245</v>
      </c>
      <c r="L5049" s="444">
        <f t="shared" ca="1" si="179"/>
        <v>-380300550775360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-380300550775360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-1584585628230.6667</v>
      </c>
      <c r="L5050" s="444">
        <f t="shared" ca="1" si="179"/>
        <v>-381885136403590.69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-381885136403590.69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-1591188068348.2944</v>
      </c>
      <c r="L5051" s="444">
        <f t="shared" ca="1" si="179"/>
        <v>-383476324471939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-383476324471939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-1597818018633.0791</v>
      </c>
      <c r="L5052" s="444">
        <f t="shared" ca="1" si="179"/>
        <v>-385074142490572.06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-385074142490572.06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-1604475593710.7168</v>
      </c>
      <c r="L5053" s="444">
        <f t="shared" ca="1" si="179"/>
        <v>-386678618084282.75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-386678618084282.75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-1611160908684.5115</v>
      </c>
      <c r="L5054" s="444">
        <f t="shared" ca="1" si="179"/>
        <v>-388289778992967.25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-388289778992967.25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-1617874079137.3635</v>
      </c>
      <c r="L5055" s="444">
        <f t="shared" ca="1" si="179"/>
        <v>-389907653072104.63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-389907653072104.63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-1624615221133.7693</v>
      </c>
      <c r="L5056" s="444">
        <f t="shared" ca="1" si="179"/>
        <v>-391532268293238.38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-391532268293238.38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-1631384451221.8267</v>
      </c>
      <c r="L5057" s="444">
        <f t="shared" ca="1" si="179"/>
        <v>-393163652744460.19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-393163652744460.19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-1638181886435.2507</v>
      </c>
      <c r="L5058" s="444">
        <f t="shared" ca="1" si="179"/>
        <v>-394801834630895.44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-394801834630895.44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-1645007644295.3977</v>
      </c>
      <c r="L5059" s="444">
        <f t="shared" ca="1" si="179"/>
        <v>-396446842275190.81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-396446842275190.81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-1651861842813.2949</v>
      </c>
      <c r="L5060" s="444">
        <f t="shared" ca="1" si="179"/>
        <v>-398098704118004.13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-398098704118004.13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-1658744600491.6838</v>
      </c>
      <c r="L5061" s="444">
        <f t="shared" ca="1" si="179"/>
        <v>-399757448718495.81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-399757448718495.81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-1665656036327.0659</v>
      </c>
      <c r="L5062" s="444">
        <f t="shared" ca="1" si="179"/>
        <v>-401423104754822.88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-401423104754822.88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-1672596269811.762</v>
      </c>
      <c r="L5063" s="444">
        <f t="shared" ca="1" si="179"/>
        <v>-403095701024634.63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-403095701024634.63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-1679565420935.9775</v>
      </c>
      <c r="L5064" s="444">
        <f t="shared" ca="1" si="179"/>
        <v>-404775266445570.63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-404775266445570.63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-1686563610189.8777</v>
      </c>
      <c r="L5065" s="444">
        <f t="shared" ca="1" si="179"/>
        <v>-406461830055760.5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-406461830055760.5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-1693590958565.6687</v>
      </c>
      <c r="L5066" s="444">
        <f t="shared" ca="1" si="179"/>
        <v>-408155421014326.19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-408155421014326.19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-1700647587559.6924</v>
      </c>
      <c r="L5067" s="444">
        <f t="shared" ca="1" si="179"/>
        <v>-409856068601885.88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-409856068601885.88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-1707733619174.5244</v>
      </c>
      <c r="L5068" s="444">
        <f t="shared" ca="1" si="179"/>
        <v>-411563802221060.38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-411563802221060.38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-1714849175921.085</v>
      </c>
      <c r="L5069" s="444">
        <f t="shared" ca="1" si="179"/>
        <v>-413278651396981.44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-413278651396981.44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-1721994380820.7559</v>
      </c>
      <c r="L5070" s="444">
        <f t="shared" ca="1" si="179"/>
        <v>-415000645777802.19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-415000645777802.19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-1729169357407.509</v>
      </c>
      <c r="L5071" s="444">
        <f t="shared" ca="1" si="179"/>
        <v>-416729815135209.69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-416729815135209.69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-1736374229730.0403</v>
      </c>
      <c r="L5072" s="444">
        <f t="shared" ca="1" si="179"/>
        <v>-418466189364939.75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-418466189364939.75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-1743609122353.9155</v>
      </c>
      <c r="L5073" s="444">
        <f t="shared" ca="1" si="179"/>
        <v>-420209798487293.69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-420209798487293.69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-1750874160363.7236</v>
      </c>
      <c r="L5074" s="444">
        <f t="shared" ca="1" si="179"/>
        <v>-421960672647657.44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-421960672647657.44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-1758169469365.2393</v>
      </c>
      <c r="L5075" s="444">
        <f t="shared" ca="1" si="179"/>
        <v>-423718842117022.69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-423718842117022.69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-1765495175487.5945</v>
      </c>
      <c r="L5076" s="444">
        <f t="shared" ca="1" si="179"/>
        <v>-425484337292510.31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-425484337292510.31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-1772851405385.4597</v>
      </c>
      <c r="L5077" s="444">
        <f t="shared" ca="1" si="179"/>
        <v>-427257188697895.75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-427257188697895.75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-1780238286241.2322</v>
      </c>
      <c r="L5078" s="444">
        <f t="shared" ca="1" si="179"/>
        <v>-429037426984137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-429037426984137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-1787655945767.2375</v>
      </c>
      <c r="L5079" s="444">
        <f t="shared" ca="1" si="179"/>
        <v>-430825082929904.25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-430825082929904.25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-1795104512207.9343</v>
      </c>
      <c r="L5080" s="444">
        <f t="shared" ca="1" si="179"/>
        <v>-432620187442112.19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-432620187442112.19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-1802584114342.134</v>
      </c>
      <c r="L5081" s="444">
        <f t="shared" ca="1" si="179"/>
        <v>-434422771556454.31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-434422771556454.31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-1810094881485.2263</v>
      </c>
      <c r="L5082" s="444">
        <f t="shared" ca="1" si="179"/>
        <v>-436232866437939.56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-436232866437939.56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-1817636943491.4148</v>
      </c>
      <c r="L5083" s="444">
        <f t="shared" ca="1" si="179"/>
        <v>-438050503381431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-438050503381431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-1825210430755.9624</v>
      </c>
      <c r="L5084" s="444">
        <f t="shared" ca="1" si="179"/>
        <v>-439875713812186.94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-439875713812186.94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-1832815474217.4458</v>
      </c>
      <c r="L5085" s="444">
        <f t="shared" ca="1" si="179"/>
        <v>-441708529286404.38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-441708529286404.38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-1840452205360.0178</v>
      </c>
      <c r="L5086" s="444">
        <f t="shared" ca="1" si="179"/>
        <v>-443548981491764.38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-443548981491764.38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-1848120756215.6851</v>
      </c>
      <c r="L5087" s="444">
        <f t="shared" ca="1" si="179"/>
        <v>-445397102247980.06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-445397102247980.06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-1855821259366.5835</v>
      </c>
      <c r="L5088" s="444">
        <f t="shared" ca="1" si="179"/>
        <v>-447252923507346.63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-447252923507346.63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-1863553847947.2776</v>
      </c>
      <c r="L5089" s="444">
        <f t="shared" ca="1" si="179"/>
        <v>-449116477355293.88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-449116477355293.88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-1871318655647.0581</v>
      </c>
      <c r="L5090" s="444">
        <f t="shared" ca="1" si="179"/>
        <v>-450987796010940.94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-450987796010940.94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-1879115816712.2542</v>
      </c>
      <c r="L5091" s="444">
        <f t="shared" ca="1" si="179"/>
        <v>-452866911827653.19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-452866911827653.19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-1886945465948.5547</v>
      </c>
      <c r="L5092" s="444">
        <f t="shared" ca="1" si="179"/>
        <v>-454753857293601.75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-454753857293601.75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-1894807738723.3406</v>
      </c>
      <c r="L5093" s="444">
        <f t="shared" ca="1" si="179"/>
        <v>-456648665032325.06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-456648665032325.06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-1902702770968.021</v>
      </c>
      <c r="L5094" s="444">
        <f t="shared" ca="1" si="179"/>
        <v>-458551367803293.06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-458551367803293.06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-1910630699180.3875</v>
      </c>
      <c r="L5095" s="444">
        <f t="shared" ca="1" si="179"/>
        <v>-460461998502473.44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-460461998502473.44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-1918591660426.9727</v>
      </c>
      <c r="L5096" s="444">
        <f t="shared" ca="1" si="179"/>
        <v>-462380590162900.44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-462380590162900.44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-1926585792345.4185</v>
      </c>
      <c r="L5097" s="444">
        <f t="shared" ca="1" si="179"/>
        <v>-464307175955245.88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-464307175955245.88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-1934613233146.8577</v>
      </c>
      <c r="L5098" s="444">
        <f t="shared" ca="1" si="179"/>
        <v>-466241789188392.75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-466241789188392.75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-1942674121618.3035</v>
      </c>
      <c r="L5099" s="444">
        <f t="shared" ca="1" si="179"/>
        <v>-468184463310011.06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-468184463310011.06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-1950768597125.0459</v>
      </c>
      <c r="L5100" s="444">
        <f t="shared" ca="1" si="179"/>
        <v>-470135231907136.13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-470135231907136.13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-1958896799613.0671</v>
      </c>
      <c r="L5101" s="444">
        <f t="shared" ca="1" si="179"/>
        <v>-472094128706749.19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-472094128706749.19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-1967058869611.4551</v>
      </c>
      <c r="L5102" s="444">
        <f t="shared" ca="1" si="179"/>
        <v>-474061187576360.63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-474061187576360.63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-1975254948234.8359</v>
      </c>
      <c r="L5103" s="444">
        <f t="shared" ca="1" si="179"/>
        <v>-476036442524595.44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-476036442524595.44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-1983485177185.8142</v>
      </c>
      <c r="L5104" s="444">
        <f t="shared" ca="1" si="179"/>
        <v>-478019927701781.25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-478019927701781.25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-1991749698757.4216</v>
      </c>
      <c r="L5105" s="444">
        <f t="shared" ca="1" si="179"/>
        <v>-480011677400538.69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-480011677400538.69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-2000048655835.5779</v>
      </c>
      <c r="L5106" s="444">
        <f t="shared" ca="1" si="179"/>
        <v>-482011726056374.25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-482011726056374.25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-2008382191901.5593</v>
      </c>
      <c r="L5107" s="444">
        <f t="shared" ca="1" si="179"/>
        <v>-484020108248275.81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-484020108248275.81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-2016750451034.4824</v>
      </c>
      <c r="L5108" s="444">
        <f t="shared" ref="L5108:L5362" ca="1" si="184">I5108-J5108+K5108</f>
        <v>-486036858699310.31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-486036858699310.31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-2025153577913.7927</v>
      </c>
      <c r="L5109" s="444">
        <f t="shared" ca="1" si="184"/>
        <v>-488062012277224.13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-488062012277224.13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-2033591717821.7671</v>
      </c>
      <c r="L5110" s="444">
        <f t="shared" ca="1" si="184"/>
        <v>-490095603995045.88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-490095603995045.88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-2042065016646.0247</v>
      </c>
      <c r="L5111" s="444">
        <f t="shared" ca="1" si="184"/>
        <v>-492137669011691.88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-492137669011691.88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-2050573620882.0496</v>
      </c>
      <c r="L5112" s="444">
        <f t="shared" ca="1" si="184"/>
        <v>-494188242632573.94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-494188242632573.94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-2059117677635.7246</v>
      </c>
      <c r="L5113" s="444">
        <f t="shared" ca="1" si="184"/>
        <v>-496247360310209.69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-496247360310209.69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-2067697334625.8733</v>
      </c>
      <c r="L5114" s="444">
        <f t="shared" ca="1" si="184"/>
        <v>-498315057644835.56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-498315057644835.56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-2076312740186.8147</v>
      </c>
      <c r="L5115" s="444">
        <f t="shared" ca="1" si="184"/>
        <v>-500391370385022.38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-500391370385022.38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-2084964043270.9268</v>
      </c>
      <c r="L5116" s="444">
        <f t="shared" ca="1" si="184"/>
        <v>-502476334428293.31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-502476334428293.31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-2093651393451.2224</v>
      </c>
      <c r="L5117" s="444">
        <f t="shared" ca="1" si="184"/>
        <v>-504569985821744.56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-504569985821744.56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-2102374940923.9355</v>
      </c>
      <c r="L5118" s="444">
        <f t="shared" ca="1" si="184"/>
        <v>-506672360762668.5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-506672360762668.5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-2111134836511.1187</v>
      </c>
      <c r="L5119" s="444">
        <f t="shared" ca="1" si="184"/>
        <v>-508783495599179.63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-508783495599179.63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-2119931231663.2483</v>
      </c>
      <c r="L5120" s="444">
        <f t="shared" ca="1" si="184"/>
        <v>-510903426830842.88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-510903426830842.88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-2128764278461.8455</v>
      </c>
      <c r="L5121" s="444">
        <f t="shared" ca="1" si="184"/>
        <v>-513032191109304.75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-513032191109304.75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-2137634129622.103</v>
      </c>
      <c r="L5122" s="444">
        <f t="shared" ca="1" si="184"/>
        <v>-515169825238926.88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-515169825238926.88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-2146540938495.5286</v>
      </c>
      <c r="L5123" s="444">
        <f t="shared" ca="1" si="184"/>
        <v>-517316366177422.38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-517316366177422.38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-2155484859072.593</v>
      </c>
      <c r="L5124" s="444">
        <f t="shared" ca="1" si="184"/>
        <v>-519471851036494.94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-519471851036494.94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-2164466045985.3955</v>
      </c>
      <c r="L5125" s="444">
        <f t="shared" ca="1" si="184"/>
        <v>-521636317082480.31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-521636317082480.31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-2173484654510.3347</v>
      </c>
      <c r="L5126" s="444">
        <f t="shared" ca="1" si="184"/>
        <v>-523809801736990.63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-523809801736990.63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-2182540840570.7942</v>
      </c>
      <c r="L5127" s="444">
        <f t="shared" ca="1" si="184"/>
        <v>-525992342577561.44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-525992342577561.44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-2191634760739.8396</v>
      </c>
      <c r="L5128" s="444">
        <f t="shared" ca="1" si="184"/>
        <v>-528183977338301.25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-528183977338301.25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-2200766572242.9219</v>
      </c>
      <c r="L5129" s="444">
        <f t="shared" ca="1" si="184"/>
        <v>-530384743910544.19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-530384743910544.19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-2209936432960.6011</v>
      </c>
      <c r="L5130" s="444">
        <f t="shared" ca="1" si="184"/>
        <v>-532594680343504.81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-532594680343504.81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-2219144501431.27</v>
      </c>
      <c r="L5131" s="444">
        <f t="shared" ca="1" si="184"/>
        <v>-534813824844936.06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-534813824844936.06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-2228390936853.9004</v>
      </c>
      <c r="L5132" s="444">
        <f t="shared" ca="1" si="184"/>
        <v>-537042215781789.94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-537042215781789.94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-2237675899090.7915</v>
      </c>
      <c r="L5133" s="444">
        <f t="shared" ca="1" si="184"/>
        <v>-539279891680880.75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-539279891680880.75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-2246999548670.3364</v>
      </c>
      <c r="L5134" s="444">
        <f t="shared" ca="1" si="184"/>
        <v>-541526891229551.06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-541526891229551.06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-2256362046789.7964</v>
      </c>
      <c r="L5135" s="444">
        <f t="shared" ca="1" si="184"/>
        <v>-543783253276340.88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-543783253276340.88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-2265763555318.0869</v>
      </c>
      <c r="L5136" s="444">
        <f t="shared" ca="1" si="184"/>
        <v>-546049016831658.94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-546049016831658.94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-2275204236798.5791</v>
      </c>
      <c r="L5137" s="444">
        <f t="shared" ca="1" si="184"/>
        <v>-548324221068457.5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-548324221068457.5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-2284684254451.9063</v>
      </c>
      <c r="L5138" s="444">
        <f t="shared" ca="1" si="184"/>
        <v>-550608905322909.38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-550608905322909.38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-2294203772178.7886</v>
      </c>
      <c r="L5139" s="444">
        <f t="shared" ca="1" si="184"/>
        <v>-552903109095088.19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-552903109095088.19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-2303762954562.8672</v>
      </c>
      <c r="L5140" s="444">
        <f t="shared" ca="1" si="184"/>
        <v>-555206872049651.06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-555206872049651.06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-2313361966873.5459</v>
      </c>
      <c r="L5141" s="444">
        <f t="shared" ca="1" si="184"/>
        <v>-557520234016524.63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-557520234016524.63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-2323000975068.8525</v>
      </c>
      <c r="L5142" s="444">
        <f t="shared" ca="1" si="184"/>
        <v>-559843234991593.5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-559843234991593.5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-2332680145798.3062</v>
      </c>
      <c r="L5143" s="444">
        <f t="shared" ca="1" si="184"/>
        <v>-562175915137391.81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-562175915137391.81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-2342399646405.7988</v>
      </c>
      <c r="L5144" s="444">
        <f t="shared" ca="1" si="184"/>
        <v>-564518314783797.63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-564518314783797.63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-2352159644932.4902</v>
      </c>
      <c r="L5145" s="444">
        <f t="shared" ca="1" si="184"/>
        <v>-566870474428730.13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-566870474428730.13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-2361960310119.709</v>
      </c>
      <c r="L5146" s="444">
        <f t="shared" ca="1" si="184"/>
        <v>-569232434738849.88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-569232434738849.88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-2371801811411.8745</v>
      </c>
      <c r="L5147" s="444">
        <f t="shared" ca="1" si="184"/>
        <v>-571604236550261.75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-571604236550261.75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-2381684318959.4238</v>
      </c>
      <c r="L5148" s="444">
        <f t="shared" ca="1" si="184"/>
        <v>-573985920869221.13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-573985920869221.13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-2391608003621.7549</v>
      </c>
      <c r="L5149" s="444">
        <f t="shared" ca="1" si="184"/>
        <v>-576377528872842.88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-576377528872842.88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-2401573036970.1787</v>
      </c>
      <c r="L5150" s="444">
        <f t="shared" ca="1" si="184"/>
        <v>-578779101909813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-578779101909813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-2411579591290.8877</v>
      </c>
      <c r="L5151" s="444">
        <f t="shared" ca="1" si="184"/>
        <v>-581190681501103.88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-581190681501103.88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-2421627839587.9326</v>
      </c>
      <c r="L5152" s="444">
        <f t="shared" ca="1" si="184"/>
        <v>-583612309340691.75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-583612309340691.75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-2431717955586.2158</v>
      </c>
      <c r="L5153" s="444">
        <f t="shared" ca="1" si="184"/>
        <v>-586044027296278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-586044027296278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-2441850113734.4917</v>
      </c>
      <c r="L5154" s="444">
        <f t="shared" ca="1" si="184"/>
        <v>-588485877410012.5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-588485877410012.5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-2452024489208.3853</v>
      </c>
      <c r="L5155" s="444">
        <f t="shared" ca="1" si="184"/>
        <v>-590937901899220.88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-590937901899220.88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-2462241257913.4204</v>
      </c>
      <c r="L5156" s="444">
        <f t="shared" ca="1" si="184"/>
        <v>-593400143157134.25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-593400143157134.25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-2472500596488.0596</v>
      </c>
      <c r="L5157" s="444">
        <f t="shared" ca="1" si="184"/>
        <v>-595872643753622.25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-595872643753622.25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-2482802682306.7593</v>
      </c>
      <c r="L5158" s="444">
        <f t="shared" ca="1" si="184"/>
        <v>-598355446435929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-598355446435929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-2493147693483.0376</v>
      </c>
      <c r="L5159" s="444">
        <f t="shared" ca="1" si="184"/>
        <v>-600848594129412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-600848594129412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-2503535808872.5498</v>
      </c>
      <c r="L5160" s="444">
        <f t="shared" ca="1" si="184"/>
        <v>-603352129938284.5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-603352129938284.5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-2513967208076.1855</v>
      </c>
      <c r="L5161" s="444">
        <f t="shared" ca="1" si="184"/>
        <v>-605866097146360.63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-605866097146360.63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-2524442071443.1694</v>
      </c>
      <c r="L5162" s="444">
        <f t="shared" ca="1" si="184"/>
        <v>-608390539217803.75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-608390539217803.75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-2534960580074.1821</v>
      </c>
      <c r="L5163" s="444">
        <f t="shared" ca="1" si="184"/>
        <v>-610925499797877.88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-610925499797877.88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-2545522915824.4912</v>
      </c>
      <c r="L5164" s="444">
        <f t="shared" ca="1" si="184"/>
        <v>-613471022713702.38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-613471022713702.38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-2556129261307.0933</v>
      </c>
      <c r="L5165" s="444">
        <f t="shared" ca="1" si="184"/>
        <v>-616027151975009.5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-616027151975009.5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-2566779799895.873</v>
      </c>
      <c r="L5166" s="444">
        <f t="shared" ca="1" si="184"/>
        <v>-618593931774905.38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-618593931774905.38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-2577474715728.7725</v>
      </c>
      <c r="L5167" s="444">
        <f t="shared" ca="1" si="184"/>
        <v>-621171406490634.13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-621171406490634.13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-2588214193710.9756</v>
      </c>
      <c r="L5168" s="444">
        <f t="shared" ca="1" si="184"/>
        <v>-623759620684345.13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-623759620684345.13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-2598998419518.1045</v>
      </c>
      <c r="L5169" s="444">
        <f t="shared" ca="1" si="184"/>
        <v>-626358619103863.25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-626358619103863.25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-2609827579599.4302</v>
      </c>
      <c r="L5170" s="444">
        <f t="shared" ca="1" si="184"/>
        <v>-628968446683462.63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-628968446683462.63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-2620701861181.0942</v>
      </c>
      <c r="L5171" s="444">
        <f t="shared" ca="1" si="184"/>
        <v>-631589148544643.75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-631589148544643.75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-2631621452269.3491</v>
      </c>
      <c r="L5172" s="444">
        <f t="shared" ca="1" si="184"/>
        <v>-634220769996913.13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-634220769996913.13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-2642586541653.8047</v>
      </c>
      <c r="L5173" s="444">
        <f t="shared" ca="1" si="184"/>
        <v>-636863356538566.88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-636863356538566.88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-2653597318910.6953</v>
      </c>
      <c r="L5174" s="444">
        <f t="shared" ca="1" si="184"/>
        <v>-639516953857477.63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-639516953857477.63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-2664653974406.1567</v>
      </c>
      <c r="L5175" s="444">
        <f t="shared" ca="1" si="184"/>
        <v>-642181607831883.75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-642181607831883.75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-2675756699299.5156</v>
      </c>
      <c r="L5176" s="444">
        <f t="shared" ca="1" si="184"/>
        <v>-644857364531183.25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-644857364531183.25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-2686905685546.5967</v>
      </c>
      <c r="L5177" s="444">
        <f t="shared" ca="1" si="184"/>
        <v>-647544270216729.88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-647544270216729.88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-2698101125903.041</v>
      </c>
      <c r="L5178" s="444">
        <f t="shared" ca="1" si="184"/>
        <v>-650242371342632.88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-650242371342632.88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-2709343213927.6367</v>
      </c>
      <c r="L5179" s="444">
        <f t="shared" ca="1" si="184"/>
        <v>-652951714556560.5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-652951714556560.5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-2720632143985.6689</v>
      </c>
      <c r="L5180" s="444">
        <f t="shared" ca="1" si="184"/>
        <v>-655672346700546.13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-655672346700546.13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-2731968111252.2754</v>
      </c>
      <c r="L5181" s="444">
        <f t="shared" ca="1" si="184"/>
        <v>-658404314811798.38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-658404314811798.38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-2743351311715.8267</v>
      </c>
      <c r="L5182" s="444">
        <f t="shared" ca="1" si="184"/>
        <v>-661147666123514.25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-661147666123514.25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-2754781942181.3096</v>
      </c>
      <c r="L5183" s="444">
        <f t="shared" ca="1" si="184"/>
        <v>-663902448065695.5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-663902448065695.5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-2766260200273.7314</v>
      </c>
      <c r="L5184" s="444">
        <f t="shared" ca="1" si="184"/>
        <v>-666668708265969.25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-666668708265969.25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-2777786284441.5386</v>
      </c>
      <c r="L5185" s="444">
        <f t="shared" ca="1" si="184"/>
        <v>-669446494550410.75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-669446494550410.75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-2789360393960.0449</v>
      </c>
      <c r="L5186" s="444">
        <f t="shared" ca="1" si="184"/>
        <v>-672235854944370.75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-672235854944370.75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-2800982728934.8779</v>
      </c>
      <c r="L5187" s="444">
        <f t="shared" ca="1" si="184"/>
        <v>-675036837673305.63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-675036837673305.63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-2812653490305.4399</v>
      </c>
      <c r="L5188" s="444">
        <f t="shared" ca="1" si="184"/>
        <v>-677849491163611.13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-677849491163611.13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-2824372879848.3799</v>
      </c>
      <c r="L5189" s="444">
        <f t="shared" ca="1" si="184"/>
        <v>-680673864043459.5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-680673864043459.5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-2836141100181.0811</v>
      </c>
      <c r="L5190" s="444">
        <f t="shared" ca="1" si="184"/>
        <v>-683510005143640.63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-683510005143640.63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-2847958354765.1694</v>
      </c>
      <c r="L5191" s="444">
        <f t="shared" ca="1" si="184"/>
        <v>-686357963498405.75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-686357963498405.75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-2859824847910.0239</v>
      </c>
      <c r="L5192" s="444">
        <f t="shared" ca="1" si="184"/>
        <v>-689217788346315.75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-689217788346315.75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-2871740784776.3154</v>
      </c>
      <c r="L5193" s="444">
        <f t="shared" ca="1" si="184"/>
        <v>-692089529131092.13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-692089529131092.13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-2883706371379.5503</v>
      </c>
      <c r="L5194" s="444">
        <f t="shared" ca="1" si="184"/>
        <v>-694973235502471.63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-694973235502471.63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-2895721814593.6318</v>
      </c>
      <c r="L5195" s="444">
        <f t="shared" ca="1" si="184"/>
        <v>-697868957317065.25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-697868957317065.25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-2907787322154.4385</v>
      </c>
      <c r="L5196" s="444">
        <f t="shared" ca="1" si="184"/>
        <v>-700776744639219.75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-700776744639219.75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-2919903102663.4155</v>
      </c>
      <c r="L5197" s="444">
        <f t="shared" ca="1" si="184"/>
        <v>-703696647741883.13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-703696647741883.13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-2932069365591.1797</v>
      </c>
      <c r="L5198" s="444">
        <f t="shared" ca="1" si="184"/>
        <v>-706628717107474.25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-706628717107474.25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-2944286321281.1426</v>
      </c>
      <c r="L5199" s="444">
        <f t="shared" ca="1" si="184"/>
        <v>-709573003428755.38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-709573003428755.38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-2956554180953.1475</v>
      </c>
      <c r="L5200" s="444">
        <f t="shared" ca="1" si="184"/>
        <v>-712529557609708.5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-712529557609708.5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-2968873156707.1187</v>
      </c>
      <c r="L5201" s="444">
        <f t="shared" ca="1" si="184"/>
        <v>-715498430766415.63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-715498430766415.63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-2981243461526.7319</v>
      </c>
      <c r="L5202" s="444">
        <f t="shared" ca="1" si="184"/>
        <v>-718479674227942.38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-718479674227942.38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-2993665309283.0933</v>
      </c>
      <c r="L5203" s="444">
        <f t="shared" ca="1" si="184"/>
        <v>-721473339537225.5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-721473339537225.5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-3006138914738.4395</v>
      </c>
      <c r="L5204" s="444">
        <f t="shared" ca="1" si="184"/>
        <v>-724479478451964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-724479478451964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-3018664493549.8501</v>
      </c>
      <c r="L5205" s="444">
        <f t="shared" ca="1" si="184"/>
        <v>-727498142945513.88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-727498142945513.88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-3031242262272.9746</v>
      </c>
      <c r="L5206" s="444">
        <f t="shared" ca="1" si="184"/>
        <v>-730529385207786.88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-730529385207786.88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-3043872438365.7788</v>
      </c>
      <c r="L5207" s="444">
        <f t="shared" ca="1" si="184"/>
        <v>-733573257646152.63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-733573257646152.63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-3056555240192.3027</v>
      </c>
      <c r="L5208" s="444">
        <f t="shared" ca="1" si="184"/>
        <v>-736629812886344.88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-736629812886344.88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-3069290887026.437</v>
      </c>
      <c r="L5209" s="444">
        <f t="shared" ca="1" si="184"/>
        <v>-739699103773371.25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-739699103773371.25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-3082079599055.7134</v>
      </c>
      <c r="L5210" s="444">
        <f t="shared" ca="1" si="184"/>
        <v>-742781183372427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-742781183372427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-3094921597385.1123</v>
      </c>
      <c r="L5211" s="444">
        <f t="shared" ca="1" si="184"/>
        <v>-745876104969812.13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-745876104969812.13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-3107817104040.8838</v>
      </c>
      <c r="L5212" s="444">
        <f t="shared" ca="1" si="184"/>
        <v>-748983922073853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-748983922073853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-3120766341974.3877</v>
      </c>
      <c r="L5213" s="444">
        <f t="shared" ca="1" si="184"/>
        <v>-752104688415827.38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-752104688415827.38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-3133769535065.9473</v>
      </c>
      <c r="L5214" s="444">
        <f t="shared" ca="1" si="184"/>
        <v>-755238457950893.38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-755238457950893.38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-3146826908128.7222</v>
      </c>
      <c r="L5215" s="444">
        <f t="shared" ca="1" si="184"/>
        <v>-758385284859022.13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-758385284859022.13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-3159938686912.5923</v>
      </c>
      <c r="L5216" s="444">
        <f t="shared" ca="1" si="184"/>
        <v>-761545223545934.75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-761545223545934.75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-3173105098108.0615</v>
      </c>
      <c r="L5217" s="444">
        <f t="shared" ca="1" si="184"/>
        <v>-764718328644042.75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-764718328644042.75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-3186326369350.1782</v>
      </c>
      <c r="L5218" s="444">
        <f t="shared" ca="1" si="184"/>
        <v>-767904655013392.88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-767904655013392.88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-3199602729222.4702</v>
      </c>
      <c r="L5219" s="444">
        <f t="shared" ca="1" si="184"/>
        <v>-771104257742615.38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-771104257742615.38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-3212934407260.8975</v>
      </c>
      <c r="L5220" s="444">
        <f t="shared" ca="1" si="184"/>
        <v>-774317192149876.25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-774317192149876.25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-3226321633957.8179</v>
      </c>
      <c r="L5221" s="444">
        <f t="shared" ca="1" si="184"/>
        <v>-777543513783834.13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-777543513783834.13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-3239764640765.9756</v>
      </c>
      <c r="L5222" s="444">
        <f t="shared" ca="1" si="184"/>
        <v>-780783278424600.13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-780783278424600.13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-3253263660102.5005</v>
      </c>
      <c r="L5223" s="444">
        <f t="shared" ca="1" si="184"/>
        <v>-784036542084702.63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-784036542084702.63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-3266818925352.9277</v>
      </c>
      <c r="L5224" s="444">
        <f t="shared" ca="1" si="184"/>
        <v>-787303361010055.5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-787303361010055.5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-3280430670875.2314</v>
      </c>
      <c r="L5225" s="444">
        <f t="shared" ca="1" si="184"/>
        <v>-790583791680930.75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-790583791680930.75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-3294099132003.8779</v>
      </c>
      <c r="L5226" s="444">
        <f t="shared" ca="1" si="184"/>
        <v>-793877890812934.63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-793877890812934.63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-3307824545053.894</v>
      </c>
      <c r="L5227" s="444">
        <f t="shared" ca="1" si="184"/>
        <v>-797185715357988.5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-797185715357988.5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-3321607147324.9521</v>
      </c>
      <c r="L5228" s="444">
        <f t="shared" ca="1" si="184"/>
        <v>-800507322505313.5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-800507322505313.5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-3335447177105.4727</v>
      </c>
      <c r="L5229" s="444">
        <f t="shared" ca="1" si="184"/>
        <v>-803842769682419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-803842769682419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-3349344873676.7456</v>
      </c>
      <c r="L5230" s="444">
        <f t="shared" ca="1" si="184"/>
        <v>-807192114556095.75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-807192114556095.75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-3363300477317.0654</v>
      </c>
      <c r="L5231" s="444">
        <f t="shared" ca="1" si="184"/>
        <v>-810555415033412.88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-810555415033412.88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-3377314229305.8867</v>
      </c>
      <c r="L5232" s="444">
        <f t="shared" ca="1" si="184"/>
        <v>-813932729262718.75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-813932729262718.75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-3391386371927.9946</v>
      </c>
      <c r="L5233" s="444">
        <f t="shared" ca="1" si="184"/>
        <v>-817324115634646.75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-817324115634646.75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-3405517148477.6948</v>
      </c>
      <c r="L5234" s="444">
        <f t="shared" ca="1" si="184"/>
        <v>-820729632783124.5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-820729632783124.5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-3419706803263.0186</v>
      </c>
      <c r="L5235" s="444">
        <f t="shared" ca="1" si="184"/>
        <v>-824149339586387.5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-824149339586387.5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-3433955581609.9478</v>
      </c>
      <c r="L5236" s="444">
        <f t="shared" ca="1" si="184"/>
        <v>-827583295167997.5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-827583295167997.5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-3448263729866.6563</v>
      </c>
      <c r="L5237" s="444">
        <f t="shared" ca="1" si="184"/>
        <v>-831031558897864.13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-831031558897864.13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-3462631495407.7671</v>
      </c>
      <c r="L5238" s="444">
        <f t="shared" ca="1" si="184"/>
        <v>-834494190393271.88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-834494190393271.88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-3477059126638.6328</v>
      </c>
      <c r="L5239" s="444">
        <f t="shared" ca="1" si="184"/>
        <v>-837971249519910.5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-837971249519910.5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-3491546872999.627</v>
      </c>
      <c r="L5240" s="444">
        <f t="shared" ca="1" si="184"/>
        <v>-841462796392910.13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-841462796392910.13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-3506094984970.459</v>
      </c>
      <c r="L5241" s="444">
        <f t="shared" ca="1" si="184"/>
        <v>-844968891377880.63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-844968891377880.63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-3520703714074.5024</v>
      </c>
      <c r="L5242" s="444">
        <f t="shared" ca="1" si="184"/>
        <v>-848489595091955.13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-848489595091955.13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-3535373312883.1465</v>
      </c>
      <c r="L5243" s="444">
        <f t="shared" ca="1" si="184"/>
        <v>-852024968404838.25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-852024968404838.25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-3550104035020.1592</v>
      </c>
      <c r="L5244" s="444">
        <f t="shared" ca="1" si="184"/>
        <v>-855575072439858.38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-855575072439858.38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-3564896135166.0767</v>
      </c>
      <c r="L5245" s="444">
        <f t="shared" ca="1" si="184"/>
        <v>-859139968575024.5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-859139968575024.5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-3579749869062.6021</v>
      </c>
      <c r="L5246" s="444">
        <f t="shared" ca="1" si="184"/>
        <v>-862719718444087.13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-862719718444087.13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-3594665493517.0298</v>
      </c>
      <c r="L5247" s="444">
        <f t="shared" ca="1" si="184"/>
        <v>-866314383937604.13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-866314383937604.13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-3609643266406.6836</v>
      </c>
      <c r="L5248" s="444">
        <f t="shared" ca="1" si="184"/>
        <v>-869924027204010.75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-869924027204010.75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-3624683446683.3779</v>
      </c>
      <c r="L5249" s="444">
        <f t="shared" ca="1" si="184"/>
        <v>-873548710650694.13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-873548710650694.13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-3639786294377.8921</v>
      </c>
      <c r="L5250" s="444">
        <f t="shared" ca="1" si="184"/>
        <v>-877188496945072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-877188496945072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-3654952070604.4663</v>
      </c>
      <c r="L5251" s="444">
        <f t="shared" ca="1" si="184"/>
        <v>-880843449015676.5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-880843449015676.5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-3670181037565.3188</v>
      </c>
      <c r="L5252" s="444">
        <f t="shared" ca="1" si="184"/>
        <v>-884513630053241.88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-884513630053241.88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-3685473458555.1738</v>
      </c>
      <c r="L5253" s="444">
        <f t="shared" ca="1" si="184"/>
        <v>-888199103511797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-888199103511797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-3700829597965.8213</v>
      </c>
      <c r="L5254" s="444">
        <f t="shared" ca="1" si="184"/>
        <v>-891899933109762.88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-891899933109762.88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-3716249721290.6792</v>
      </c>
      <c r="L5255" s="444">
        <f t="shared" ca="1" si="184"/>
        <v>-895616182831053.5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-895616182831053.5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-3731734095129.3901</v>
      </c>
      <c r="L5256" s="444">
        <f t="shared" ca="1" si="184"/>
        <v>-899347916926182.88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-899347916926182.88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-3747282987192.4287</v>
      </c>
      <c r="L5257" s="444">
        <f t="shared" ca="1" si="184"/>
        <v>-903095199913375.25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-903095199913375.25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-3762896666305.73</v>
      </c>
      <c r="L5258" s="444">
        <f t="shared" ca="1" si="184"/>
        <v>-906858096579681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-906858096579681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-3778575402415.3369</v>
      </c>
      <c r="L5259" s="444">
        <f t="shared" ca="1" si="184"/>
        <v>-910636671982096.38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-910636671982096.38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-3794319466592.0684</v>
      </c>
      <c r="L5260" s="444">
        <f t="shared" ca="1" si="184"/>
        <v>-914430991448688.5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-914430991448688.5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-3810129131036.2026</v>
      </c>
      <c r="L5261" s="444">
        <f t="shared" ca="1" si="184"/>
        <v>-918241120579724.75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-918241120579724.75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-3826004669082.1865</v>
      </c>
      <c r="L5262" s="444">
        <f t="shared" ca="1" si="184"/>
        <v>-922067125248806.88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-922067125248806.88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-3841946355203.3613</v>
      </c>
      <c r="L5263" s="444">
        <f t="shared" ca="1" si="184"/>
        <v>-925909071604010.25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-925909071604010.25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-3857954465016.7095</v>
      </c>
      <c r="L5264" s="444">
        <f t="shared" ca="1" si="184"/>
        <v>-929767026069027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-929767026069027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-3874029275287.6123</v>
      </c>
      <c r="L5265" s="444">
        <f t="shared" ca="1" si="184"/>
        <v>-933641055344314.63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-933641055344314.63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-3890171063934.644</v>
      </c>
      <c r="L5266" s="444">
        <f t="shared" ca="1" si="184"/>
        <v>-937531226408249.25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-937531226408249.25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-3906380110034.3716</v>
      </c>
      <c r="L5267" s="444">
        <f t="shared" ca="1" si="184"/>
        <v>-941437606518283.63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-941437606518283.63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-3922656693826.1816</v>
      </c>
      <c r="L5268" s="444">
        <f t="shared" ca="1" si="184"/>
        <v>-945360263212109.75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-945360263212109.75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-3939001096717.1245</v>
      </c>
      <c r="L5269" s="444">
        <f t="shared" ca="1" si="184"/>
        <v>-949299264308826.88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-949299264308826.88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-3955413601286.7778</v>
      </c>
      <c r="L5270" s="444">
        <f t="shared" ca="1" si="184"/>
        <v>-953254677910113.63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-953254677910113.63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-3971894491292.1401</v>
      </c>
      <c r="L5271" s="444">
        <f t="shared" ca="1" si="184"/>
        <v>-957226572401405.75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-957226572401405.75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-3988444051672.5239</v>
      </c>
      <c r="L5272" s="444">
        <f t="shared" ca="1" si="184"/>
        <v>-961215016453078.25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-961215016453078.25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-4005062568554.4927</v>
      </c>
      <c r="L5273" s="444">
        <f t="shared" ca="1" si="184"/>
        <v>-965220079021632.75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-965220079021632.75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-4021750329256.8032</v>
      </c>
      <c r="L5274" s="444">
        <f t="shared" ca="1" si="184"/>
        <v>-969241829350889.5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-969241829350889.5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-4038507622295.373</v>
      </c>
      <c r="L5275" s="444">
        <f t="shared" ca="1" si="184"/>
        <v>-973280336973184.88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-973280336973184.88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-4055334737388.271</v>
      </c>
      <c r="L5276" s="444">
        <f t="shared" ca="1" si="184"/>
        <v>-977335671710573.13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-977335671710573.13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-4072231965460.7217</v>
      </c>
      <c r="L5277" s="444">
        <f t="shared" ca="1" si="184"/>
        <v>-981407903676033.88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-981407903676033.88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-4089199598650.1406</v>
      </c>
      <c r="L5278" s="444">
        <f t="shared" ca="1" si="184"/>
        <v>-985497103274684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-985497103274684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-4106237930311.1831</v>
      </c>
      <c r="L5279" s="444">
        <f t="shared" ca="1" si="184"/>
        <v>-989603341204995.13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-989603341204995.13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-4123347255020.8135</v>
      </c>
      <c r="L5280" s="444">
        <f t="shared" ca="1" si="184"/>
        <v>-993726688460016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-993726688460016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-4140527868583.3999</v>
      </c>
      <c r="L5281" s="444">
        <f t="shared" ca="1" si="184"/>
        <v>-997867216328599.38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-997867216328599.38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-4157780068035.8311</v>
      </c>
      <c r="L5282" s="444">
        <f t="shared" ca="1" si="184"/>
        <v>-1002024996396635.3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-1002024996396635.3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-4175104151652.6475</v>
      </c>
      <c r="L5283" s="444">
        <f t="shared" ca="1" si="184"/>
        <v>-1006200100548287.9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-1006200100548287.9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-4192500418951.1992</v>
      </c>
      <c r="L5284" s="444">
        <f t="shared" ca="1" si="184"/>
        <v>-1010392600967239.1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-1010392600967239.1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-4209969170696.8301</v>
      </c>
      <c r="L5285" s="444">
        <f t="shared" ca="1" si="184"/>
        <v>-1014602570137936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-1014602570137936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-4227510708908.0664</v>
      </c>
      <c r="L5286" s="444">
        <f t="shared" ca="1" si="184"/>
        <v>-1018830080846844.1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-1018830080846844.1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-4245125336861.8506</v>
      </c>
      <c r="L5287" s="444">
        <f t="shared" ca="1" si="184"/>
        <v>-1023075206183706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-1023075206183706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-4262813359098.7749</v>
      </c>
      <c r="L5288" s="444">
        <f t="shared" ca="1" si="184"/>
        <v>-1027338019542804.8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-1027338019542804.8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-4280575081428.353</v>
      </c>
      <c r="L5289" s="444">
        <f t="shared" ca="1" si="184"/>
        <v>-1031618594624233.1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-1031618594624233.1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-4298410810934.3042</v>
      </c>
      <c r="L5290" s="444">
        <f t="shared" ca="1" si="184"/>
        <v>-1035917005435167.4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-1035917005435167.4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-4316320855979.8638</v>
      </c>
      <c r="L5291" s="444">
        <f t="shared" ca="1" si="184"/>
        <v>-1040233326291147.3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-1040233326291147.3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-4334305526213.1128</v>
      </c>
      <c r="L5292" s="444">
        <f t="shared" ca="1" si="184"/>
        <v>-1044567631817360.4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-1044567631817360.4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-4352365132572.335</v>
      </c>
      <c r="L5293" s="444">
        <f t="shared" ca="1" si="184"/>
        <v>-1048919996949932.8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-1048919996949932.8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-4370499987291.3862</v>
      </c>
      <c r="L5294" s="444">
        <f t="shared" ca="1" si="184"/>
        <v>-1053290496937224.1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-1053290496937224.1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-4388710403905.1001</v>
      </c>
      <c r="L5295" s="444">
        <f t="shared" ca="1" si="184"/>
        <v>-1057679207341129.3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-1057679207341129.3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-4406996697254.7051</v>
      </c>
      <c r="L5296" s="444">
        <f t="shared" ca="1" si="184"/>
        <v>-1062086204038384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-1062086204038384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-4425359183493.2676</v>
      </c>
      <c r="L5297" s="444">
        <f t="shared" ca="1" si="184"/>
        <v>-1066511563221877.3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-1066511563221877.3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-4443798180091.1553</v>
      </c>
      <c r="L5298" s="444">
        <f t="shared" ca="1" si="184"/>
        <v>-1070955361401968.4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-1070955361401968.4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-4462314005841.5342</v>
      </c>
      <c r="L5299" s="444">
        <f t="shared" ca="1" si="184"/>
        <v>-1075417675407809.9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-1075417675407809.9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-4480906980865.874</v>
      </c>
      <c r="L5300" s="444">
        <f t="shared" ca="1" si="184"/>
        <v>-1079898582388675.8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-1079898582388675.8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-4499577426619.4824</v>
      </c>
      <c r="L5301" s="444">
        <f t="shared" ca="1" si="184"/>
        <v>-1084398159815295.3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-1084398159815295.3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-4518325665897.0625</v>
      </c>
      <c r="L5302" s="444">
        <f t="shared" ca="1" si="184"/>
        <v>-1088916485481192.3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-1088916485481192.3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-4537152022838.3008</v>
      </c>
      <c r="L5303" s="444">
        <f t="shared" ca="1" si="184"/>
        <v>-1093453637504030.5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-1093453637504030.5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-4556056822933.46</v>
      </c>
      <c r="L5304" s="444">
        <f t="shared" ca="1" si="184"/>
        <v>-1098009694326964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-1098009694326964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-4575040393029.0166</v>
      </c>
      <c r="L5305" s="444">
        <f t="shared" ca="1" si="184"/>
        <v>-1102584734719993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-1102584734719993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-4594103061333.3037</v>
      </c>
      <c r="L5306" s="444">
        <f t="shared" ca="1" si="184"/>
        <v>-1107178837781326.3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-1107178837781326.3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-4613245157422.1924</v>
      </c>
      <c r="L5307" s="444">
        <f t="shared" ca="1" si="184"/>
        <v>-1111792082938748.5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-1111792082938748.5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-4632467012244.7852</v>
      </c>
      <c r="L5308" s="444">
        <f t="shared" ca="1" si="184"/>
        <v>-1116424549950993.3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-1116424549950993.3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-4651768958129.1387</v>
      </c>
      <c r="L5309" s="444">
        <f t="shared" ca="1" si="184"/>
        <v>-1121076318909122.4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-1121076318909122.4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-4671151328788.0098</v>
      </c>
      <c r="L5310" s="444">
        <f t="shared" ca="1" si="184"/>
        <v>-1125747470237910.4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-1125747470237910.4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-4690614459324.627</v>
      </c>
      <c r="L5311" s="444">
        <f t="shared" ca="1" si="184"/>
        <v>-1130438084697235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-1130438084697235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-4710158686238.4795</v>
      </c>
      <c r="L5312" s="444">
        <f t="shared" ca="1" si="184"/>
        <v>-1135148243383473.5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-1135148243383473.5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-4729784347431.1396</v>
      </c>
      <c r="L5313" s="444">
        <f t="shared" ca="1" si="184"/>
        <v>-1139878027730904.8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-1139878027730904.8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-4749491782212.1035</v>
      </c>
      <c r="L5314" s="444">
        <f t="shared" ca="1" si="184"/>
        <v>-1144627519513116.8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-1144627519513116.8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-4769281331304.6533</v>
      </c>
      <c r="L5315" s="444">
        <f t="shared" ca="1" si="184"/>
        <v>-1149396800844421.5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-1149396800844421.5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-4789153336851.7559</v>
      </c>
      <c r="L5316" s="444">
        <f t="shared" ca="1" si="184"/>
        <v>-1154185954181273.3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-1154185954181273.3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-4809108142421.9717</v>
      </c>
      <c r="L5317" s="444">
        <f t="shared" ca="1" si="184"/>
        <v>-1158995062323695.3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-1158995062323695.3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-4829146093015.3965</v>
      </c>
      <c r="L5318" s="444">
        <f t="shared" ca="1" si="184"/>
        <v>-1163824208416710.8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-1163824208416710.8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-4849267535069.6279</v>
      </c>
      <c r="L5319" s="444">
        <f t="shared" ca="1" si="184"/>
        <v>-1168673475951780.5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-1168673475951780.5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-4869472816465.752</v>
      </c>
      <c r="L5320" s="444">
        <f t="shared" ca="1" si="184"/>
        <v>-1173542948768246.3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-1173542948768246.3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-4889762286534.3594</v>
      </c>
      <c r="L5321" s="444">
        <f t="shared" ca="1" si="184"/>
        <v>-1178432711054780.5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-1178432711054780.5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-4910136296061.585</v>
      </c>
      <c r="L5322" s="444">
        <f t="shared" ca="1" si="184"/>
        <v>-1183342847350842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-1183342847350842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-4930595197295.1748</v>
      </c>
      <c r="L5323" s="444">
        <f t="shared" ca="1" si="184"/>
        <v>-1188273442548137.3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-1188273442548137.3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-4951139343950.5723</v>
      </c>
      <c r="L5324" s="444">
        <f t="shared" ca="1" si="184"/>
        <v>-1193224581892087.8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-1193224581892087.8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-4971769091217.0322</v>
      </c>
      <c r="L5325" s="444">
        <f t="shared" ca="1" si="184"/>
        <v>-1198196350983304.8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-1198196350983304.8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-4992484795763.7695</v>
      </c>
      <c r="L5326" s="444">
        <f t="shared" ca="1" si="184"/>
        <v>-1203188835779068.5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-1203188835779068.5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-5013286815746.1191</v>
      </c>
      <c r="L5327" s="444">
        <f t="shared" ca="1" si="184"/>
        <v>-1208202122594814.5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-1208202122594814.5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-5034175510811.7266</v>
      </c>
      <c r="L5328" s="444">
        <f t="shared" ca="1" si="184"/>
        <v>-1213236298105626.3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-1213236298105626.3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-5055151242106.7764</v>
      </c>
      <c r="L5329" s="444">
        <f t="shared" ca="1" si="184"/>
        <v>-1218291449347733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-1218291449347733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-5076214372282.2207</v>
      </c>
      <c r="L5330" s="444">
        <f t="shared" ca="1" si="184"/>
        <v>-1223367663720015.3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-1223367663720015.3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-5097365265500.0635</v>
      </c>
      <c r="L5331" s="444">
        <f t="shared" ca="1" si="184"/>
        <v>-1228465028985515.3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-1228465028985515.3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-5118604287439.6465</v>
      </c>
      <c r="L5332" s="444">
        <f t="shared" ca="1" si="184"/>
        <v>-1233583633272955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-1233583633272955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-5139931805303.9795</v>
      </c>
      <c r="L5333" s="444">
        <f t="shared" ca="1" si="184"/>
        <v>-1238723565078259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-1238723565078259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-5161348187826.0791</v>
      </c>
      <c r="L5334" s="444">
        <f t="shared" ca="1" si="184"/>
        <v>-1243884913266085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-1243884913266085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-5182853805275.3545</v>
      </c>
      <c r="L5335" s="444">
        <f t="shared" ca="1" si="184"/>
        <v>-1249067767071360.3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-1249067767071360.3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-5204449029464.001</v>
      </c>
      <c r="L5336" s="444">
        <f t="shared" ca="1" si="184"/>
        <v>-1254272216100824.3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-1254272216100824.3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-5226134233753.4346</v>
      </c>
      <c r="L5337" s="444">
        <f t="shared" ca="1" si="184"/>
        <v>-1259498350334577.8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-1259498350334577.8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-5247909793060.7402</v>
      </c>
      <c r="L5338" s="444">
        <f t="shared" ca="1" si="184"/>
        <v>-1264746260127638.5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-1264746260127638.5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-5269776083865.1602</v>
      </c>
      <c r="L5339" s="444">
        <f t="shared" ca="1" si="184"/>
        <v>-1270016036211503.8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-1270016036211503.8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-5291733484214.5986</v>
      </c>
      <c r="L5340" s="444">
        <f t="shared" ca="1" si="184"/>
        <v>-1275307769695718.3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-1275307769695718.3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-5313782373732.1592</v>
      </c>
      <c r="L5341" s="444">
        <f t="shared" ca="1" si="184"/>
        <v>-1280621552069450.5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-1280621552069450.5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-5335923133622.71</v>
      </c>
      <c r="L5342" s="444">
        <f t="shared" ca="1" si="184"/>
        <v>-1285957475203073.3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-1285957475203073.3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-5358156146679.4717</v>
      </c>
      <c r="L5343" s="444">
        <f t="shared" ca="1" si="184"/>
        <v>-1291315631349752.8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-1291315631349752.8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-5380481797290.6367</v>
      </c>
      <c r="L5344" s="444">
        <f t="shared" ca="1" si="184"/>
        <v>-1296696113147043.5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-1296696113147043.5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-5402900471446.0146</v>
      </c>
      <c r="L5345" s="444">
        <f t="shared" ca="1" si="184"/>
        <v>-1302099013618489.5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-1302099013618489.5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-5425412556743.7061</v>
      </c>
      <c r="L5346" s="444">
        <f t="shared" ca="1" si="184"/>
        <v>-1307524426175233.3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-1307524426175233.3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-5448018442396.8047</v>
      </c>
      <c r="L5347" s="444">
        <f t="shared" ca="1" si="184"/>
        <v>-1312972444617630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-1312972444617630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-5470718519240.125</v>
      </c>
      <c r="L5348" s="444">
        <f t="shared" ca="1" si="184"/>
        <v>-1318443163136870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-1318443163136870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-5493513179736.958</v>
      </c>
      <c r="L5349" s="444">
        <f t="shared" ca="1" si="184"/>
        <v>-1323936676316607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-1323936676316607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-5516402817985.8623</v>
      </c>
      <c r="L5350" s="444">
        <f t="shared" ca="1" si="184"/>
        <v>-1329453079134592.8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-1329453079134592.8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-5539387829727.4697</v>
      </c>
      <c r="L5351" s="444">
        <f t="shared" ca="1" si="184"/>
        <v>-1334992466964320.3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-1334992466964320.3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-5562468612351.334</v>
      </c>
      <c r="L5352" s="444">
        <f t="shared" ca="1" si="184"/>
        <v>-1340554935576671.5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-1340554935576671.5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-5585645564902.7979</v>
      </c>
      <c r="L5353" s="444">
        <f t="shared" ca="1" si="184"/>
        <v>-1346140581141574.3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-1346140581141574.3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-5608919088089.8926</v>
      </c>
      <c r="L5354" s="444">
        <f t="shared" ca="1" si="184"/>
        <v>-1351749500229664.3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-1351749500229664.3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-5632289584290.2676</v>
      </c>
      <c r="L5355" s="444">
        <f t="shared" ca="1" si="184"/>
        <v>-1357381789813954.5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-1357381789813954.5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-5655757457558.1436</v>
      </c>
      <c r="L5356" s="444">
        <f t="shared" ca="1" si="184"/>
        <v>-1363037547271512.8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-1363037547271512.8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-5679323113631.3027</v>
      </c>
      <c r="L5357" s="444">
        <f t="shared" ca="1" si="184"/>
        <v>-1368716870385144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-1368716870385144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-5702986959938.0996</v>
      </c>
      <c r="L5358" s="444">
        <f t="shared" ca="1" si="184"/>
        <v>-1374419857345082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-1374419857345082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-5726749405604.5078</v>
      </c>
      <c r="L5359" s="444">
        <f t="shared" ca="1" si="184"/>
        <v>-1380146606750686.5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-1380146606750686.5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-5750610861461.1934</v>
      </c>
      <c r="L5360" s="444">
        <f t="shared" ca="1" si="184"/>
        <v>-1385897217612147.8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-1385897217612147.8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-5774571740050.6152</v>
      </c>
      <c r="L5361" s="444">
        <f t="shared" ca="1" si="184"/>
        <v>-1391671789352198.3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-1391671789352198.3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-5798632455634.1592</v>
      </c>
      <c r="L5362" s="444">
        <f t="shared" ca="1" si="184"/>
        <v>-1397470421807832.5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-1397470421807832.5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-5822793424199.3018</v>
      </c>
      <c r="L5363" s="444">
        <f t="shared" ref="L5363:L5617" ca="1" si="189">I5363-J5363+K5363</f>
        <v>-1403293215232031.8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-1403293215232031.8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-5847055063466.7988</v>
      </c>
      <c r="L5364" s="444">
        <f t="shared" ca="1" si="189"/>
        <v>-1409140270295498.5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-1409140270295498.5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-5871417792897.9102</v>
      </c>
      <c r="L5365" s="444">
        <f t="shared" ca="1" si="189"/>
        <v>-1415011688088396.5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-1415011688088396.5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-5895882033701.6523</v>
      </c>
      <c r="L5366" s="444">
        <f t="shared" ca="1" si="189"/>
        <v>-1420907570122098.3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-1420907570122098.3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-5920448208842.0762</v>
      </c>
      <c r="L5367" s="444">
        <f t="shared" ca="1" si="189"/>
        <v>-1426828018330940.3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-1426828018330940.3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-5945116743045.584</v>
      </c>
      <c r="L5368" s="444">
        <f t="shared" ca="1" si="189"/>
        <v>-1432773135073985.8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-1432773135073985.8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-5969888062808.2734</v>
      </c>
      <c r="L5369" s="444">
        <f t="shared" ca="1" si="189"/>
        <v>-1438743023136794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-1438743023136794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-5994762596403.3086</v>
      </c>
      <c r="L5370" s="444">
        <f t="shared" ca="1" si="189"/>
        <v>-1444737785733197.3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-1444737785733197.3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-6019740773888.3223</v>
      </c>
      <c r="L5371" s="444">
        <f t="shared" ca="1" si="189"/>
        <v>-1450757526507085.5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-1450757526507085.5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-6044823027112.8564</v>
      </c>
      <c r="L5372" s="444">
        <f t="shared" ca="1" si="189"/>
        <v>-1456802349534198.3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-1456802349534198.3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-6070009789725.8262</v>
      </c>
      <c r="L5373" s="444">
        <f t="shared" ca="1" si="189"/>
        <v>-1462872359323924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-1462872359323924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-6095301497183.0166</v>
      </c>
      <c r="L5374" s="444">
        <f t="shared" ca="1" si="189"/>
        <v>-1468967660821107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-1468967660821107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-6120698586754.6123</v>
      </c>
      <c r="L5375" s="444">
        <f t="shared" ca="1" si="189"/>
        <v>-1475088359407861.5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-1475088359407861.5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-6146201497532.7559</v>
      </c>
      <c r="L5376" s="444">
        <f t="shared" ca="1" si="189"/>
        <v>-1481234560905394.3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-1481234560905394.3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-6171810670439.1426</v>
      </c>
      <c r="L5377" s="444">
        <f t="shared" ca="1" si="189"/>
        <v>-1487406371575833.5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-1487406371575833.5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-6197526548232.6396</v>
      </c>
      <c r="L5378" s="444">
        <f t="shared" ca="1" si="189"/>
        <v>-1493603898124066.3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-1493603898124066.3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-6223349575516.9424</v>
      </c>
      <c r="L5379" s="444">
        <f t="shared" ca="1" si="189"/>
        <v>-1499827247699583.3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-1499827247699583.3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-6249280198748.2637</v>
      </c>
      <c r="L5380" s="444">
        <f t="shared" ca="1" si="189"/>
        <v>-1506076527898331.5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-1506076527898331.5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-6275318866243.0479</v>
      </c>
      <c r="L5381" s="444">
        <f t="shared" ca="1" si="189"/>
        <v>-1512351846764574.5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-1512351846764574.5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-6301466028185.7266</v>
      </c>
      <c r="L5382" s="444">
        <f t="shared" ca="1" si="189"/>
        <v>-1518653312792760.3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-1518653312792760.3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-6327722136636.501</v>
      </c>
      <c r="L5383" s="444">
        <f t="shared" ca="1" si="189"/>
        <v>-1524981034929396.8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-1524981034929396.8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-6354087645539.1533</v>
      </c>
      <c r="L5384" s="444">
        <f t="shared" ca="1" si="189"/>
        <v>-1531335122574936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-1531335122574936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-6380563010728.9004</v>
      </c>
      <c r="L5385" s="444">
        <f t="shared" ca="1" si="189"/>
        <v>-1537715685585665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-1537715685585665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-6407148689940.2705</v>
      </c>
      <c r="L5386" s="444">
        <f t="shared" ca="1" si="189"/>
        <v>-1544122834275605.3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-1544122834275605.3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-6433845142815.0215</v>
      </c>
      <c r="L5387" s="444">
        <f t="shared" ca="1" si="189"/>
        <v>-1550556679418420.3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-1550556679418420.3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-6460652830910.084</v>
      </c>
      <c r="L5388" s="444">
        <f t="shared" ca="1" si="189"/>
        <v>-1557017332249330.3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-1557017332249330.3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-6487572217705.543</v>
      </c>
      <c r="L5389" s="444">
        <f t="shared" ca="1" si="189"/>
        <v>-1563504904467035.8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-1563504904467035.8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-6514603768612.6484</v>
      </c>
      <c r="L5390" s="444">
        <f t="shared" ca="1" si="189"/>
        <v>-1570019508235648.5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-1570019508235648.5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-6541747950981.8691</v>
      </c>
      <c r="L5391" s="444">
        <f t="shared" ca="1" si="189"/>
        <v>-1576561256186630.3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-1576561256186630.3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-6569005234110.959</v>
      </c>
      <c r="L5392" s="444">
        <f t="shared" ca="1" si="189"/>
        <v>-1583130261420741.3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-1583130261420741.3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-6596376089253.0889</v>
      </c>
      <c r="L5393" s="444">
        <f t="shared" ca="1" si="189"/>
        <v>-1589726637509994.3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-1589726637509994.3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-6623860989624.9756</v>
      </c>
      <c r="L5394" s="444">
        <f t="shared" ca="1" si="189"/>
        <v>-1596350498499619.3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-1596350498499619.3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-6651460410415.0801</v>
      </c>
      <c r="L5395" s="444">
        <f t="shared" ca="1" si="189"/>
        <v>-1603001958910034.3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-1603001958910034.3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-6679174828791.8096</v>
      </c>
      <c r="L5396" s="444">
        <f t="shared" ca="1" si="189"/>
        <v>-1609681133738826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-1609681133738826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-6707004723911.7754</v>
      </c>
      <c r="L5397" s="444">
        <f t="shared" ca="1" si="189"/>
        <v>-1616388138462737.8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-1616388138462737.8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-6734950576928.0742</v>
      </c>
      <c r="L5398" s="444">
        <f t="shared" ca="1" si="189"/>
        <v>-1623123089039665.8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-1623123089039665.8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-6763012870998.6074</v>
      </c>
      <c r="L5399" s="444">
        <f t="shared" ca="1" si="189"/>
        <v>-1629886101910664.3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-1629886101910664.3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-6791192091294.4346</v>
      </c>
      <c r="L5400" s="444">
        <f t="shared" ca="1" si="189"/>
        <v>-1636677294001958.8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-1636677294001958.8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-6819488725008.1611</v>
      </c>
      <c r="L5401" s="444">
        <f t="shared" ca="1" si="189"/>
        <v>-1643496782726967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-1643496782726967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-6847903261362.3623</v>
      </c>
      <c r="L5402" s="444">
        <f t="shared" ca="1" si="189"/>
        <v>-1650344685988329.3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-1650344685988329.3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-6876436191618.0381</v>
      </c>
      <c r="L5403" s="444">
        <f t="shared" ca="1" si="189"/>
        <v>-1657221122179947.3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-1657221122179947.3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-6905088009083.1133</v>
      </c>
      <c r="L5404" s="444">
        <f t="shared" ca="1" si="189"/>
        <v>-1664126210189030.3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-1664126210189030.3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-6933859209120.959</v>
      </c>
      <c r="L5405" s="444">
        <f t="shared" ca="1" si="189"/>
        <v>-1671060069398151.3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-1671060069398151.3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-6962750289158.9639</v>
      </c>
      <c r="L5406" s="444">
        <f t="shared" ca="1" si="189"/>
        <v>-1678022819687310.3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-1678022819687310.3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-6991761748697.126</v>
      </c>
      <c r="L5407" s="444">
        <f t="shared" ca="1" si="189"/>
        <v>-1685014581436007.5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-1685014581436007.5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-7020894089316.6982</v>
      </c>
      <c r="L5408" s="444">
        <f t="shared" ca="1" si="189"/>
        <v>-1692035475525324.3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-1692035475525324.3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-7050147814688.8506</v>
      </c>
      <c r="L5409" s="444">
        <f t="shared" ca="1" si="189"/>
        <v>-1699085623340013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-1699085623340013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-7079523430583.3877</v>
      </c>
      <c r="L5410" s="444">
        <f t="shared" ca="1" si="189"/>
        <v>-1706165146770596.5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-1706165146770596.5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-7109021444877.4854</v>
      </c>
      <c r="L5411" s="444">
        <f t="shared" ca="1" si="189"/>
        <v>-1713274168215474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-1713274168215474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-7138642367564.4746</v>
      </c>
      <c r="L5412" s="444">
        <f t="shared" ca="1" si="189"/>
        <v>-1720412810583038.5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-1720412810583038.5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-7168386710762.6602</v>
      </c>
      <c r="L5413" s="444">
        <f t="shared" ca="1" si="189"/>
        <v>-1727581197293801.3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-1727581197293801.3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-7198254988724.1719</v>
      </c>
      <c r="L5414" s="444">
        <f t="shared" ca="1" si="189"/>
        <v>-1734779452282525.5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-1734779452282525.5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-7228247717843.8564</v>
      </c>
      <c r="L5415" s="444">
        <f t="shared" ca="1" si="189"/>
        <v>-1742007700000369.3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-1742007700000369.3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-7258365416668.2051</v>
      </c>
      <c r="L5416" s="444">
        <f t="shared" ca="1" si="189"/>
        <v>-1749266065417037.5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-1749266065417037.5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-7288608605904.3232</v>
      </c>
      <c r="L5417" s="444">
        <f t="shared" ca="1" si="189"/>
        <v>-1756554674022941.8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-1756554674022941.8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-7318977808428.9238</v>
      </c>
      <c r="L5418" s="444">
        <f t="shared" ca="1" si="189"/>
        <v>-1763873651831370.8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-1763873651831370.8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-7349473549297.377</v>
      </c>
      <c r="L5419" s="444">
        <f t="shared" ca="1" si="189"/>
        <v>-1771223125380668.3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-1771223125380668.3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-7380096355752.7852</v>
      </c>
      <c r="L5420" s="444">
        <f t="shared" ca="1" si="189"/>
        <v>-1778603221736421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-1778603221736421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-7410846757235.0869</v>
      </c>
      <c r="L5421" s="444">
        <f t="shared" ca="1" si="189"/>
        <v>-1786014068493656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-1786014068493656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-7441725285390.2334</v>
      </c>
      <c r="L5422" s="444">
        <f t="shared" ca="1" si="189"/>
        <v>-1793455793779046.3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-1793455793779046.3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-7472732474079.3594</v>
      </c>
      <c r="L5423" s="444">
        <f t="shared" ca="1" si="189"/>
        <v>-1800928526253125.5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-1800928526253125.5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-7503868859388.0234</v>
      </c>
      <c r="L5424" s="444">
        <f t="shared" ca="1" si="189"/>
        <v>-1808432395112513.5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-1808432395112513.5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-7535134979635.4727</v>
      </c>
      <c r="L5425" s="444">
        <f t="shared" ca="1" si="189"/>
        <v>-1815967530092149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-1815967530092149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-7566531375383.9531</v>
      </c>
      <c r="L5426" s="444">
        <f t="shared" ca="1" si="189"/>
        <v>-1823534061467533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-1823534061467533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-7598058589448.0537</v>
      </c>
      <c r="L5427" s="444">
        <f t="shared" ca="1" si="189"/>
        <v>-1831132120056981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-1831132120056981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-7629717166904.0869</v>
      </c>
      <c r="L5428" s="444">
        <f t="shared" ca="1" si="189"/>
        <v>-1838761837223885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-1838761837223885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-7661507655099.5205</v>
      </c>
      <c r="L5429" s="444">
        <f t="shared" ca="1" si="189"/>
        <v>-1846423344878984.5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-1846423344878984.5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-7693430603662.4355</v>
      </c>
      <c r="L5430" s="444">
        <f t="shared" ca="1" si="189"/>
        <v>-1854116775482647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-1854116775482647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-7725486564511.0293</v>
      </c>
      <c r="L5431" s="444">
        <f t="shared" ca="1" si="189"/>
        <v>-1861842262047158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-1861842262047158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-7757676091863.1582</v>
      </c>
      <c r="L5432" s="444">
        <f t="shared" ca="1" si="189"/>
        <v>-1869599938139021.3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-1869599938139021.3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-7789999742245.9219</v>
      </c>
      <c r="L5433" s="444">
        <f t="shared" ca="1" si="189"/>
        <v>-1877389937881267.3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-1877389937881267.3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-7822458074505.2813</v>
      </c>
      <c r="L5434" s="444">
        <f t="shared" ca="1" si="189"/>
        <v>-1885212395955772.5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-1885212395955772.5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-7855051649815.7188</v>
      </c>
      <c r="L5435" s="444">
        <f t="shared" ca="1" si="189"/>
        <v>-1893067447605588.3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-1893067447605588.3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-7887781031689.9502</v>
      </c>
      <c r="L5436" s="444">
        <f t="shared" ca="1" si="189"/>
        <v>-1900955228637278.3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-1900955228637278.3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-7920646785988.6592</v>
      </c>
      <c r="L5437" s="444">
        <f t="shared" ca="1" si="189"/>
        <v>-1908875875423267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-1908875875423267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-7953649480930.2783</v>
      </c>
      <c r="L5438" s="444">
        <f t="shared" ca="1" si="189"/>
        <v>-1916829524904197.3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-1916829524904197.3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-7986789687100.8213</v>
      </c>
      <c r="L5439" s="444">
        <f t="shared" ca="1" si="189"/>
        <v>-1924816314591298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-1924816314591298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-8020067977463.7412</v>
      </c>
      <c r="L5440" s="444">
        <f t="shared" ca="1" si="189"/>
        <v>-1932836382568761.8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-1932836382568761.8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-8053484927369.8408</v>
      </c>
      <c r="L5441" s="444">
        <f t="shared" ca="1" si="189"/>
        <v>-1940889867496131.5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-1940889867496131.5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-8087041114567.2148</v>
      </c>
      <c r="L5442" s="444">
        <f t="shared" ca="1" si="189"/>
        <v>-1948976908610698.8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-1948976908610698.8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-8120737119211.2451</v>
      </c>
      <c r="L5443" s="444">
        <f t="shared" ca="1" si="189"/>
        <v>-1957097645729910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-1957097645729910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-8154573523874.625</v>
      </c>
      <c r="L5444" s="444">
        <f t="shared" ca="1" si="189"/>
        <v>-1965252219253784.5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-1965252219253784.5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-8188550913557.4355</v>
      </c>
      <c r="L5445" s="444">
        <f t="shared" ca="1" si="189"/>
        <v>-1973440770167342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-1973440770167342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-8222669875697.2578</v>
      </c>
      <c r="L5446" s="444">
        <f t="shared" ca="1" si="189"/>
        <v>-1981663440043039.3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-1981663440043039.3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-8256931000179.3301</v>
      </c>
      <c r="L5447" s="444">
        <f t="shared" ca="1" si="189"/>
        <v>-1989920371043218.5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-1989920371043218.5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-8291334879346.7422</v>
      </c>
      <c r="L5448" s="444">
        <f t="shared" ca="1" si="189"/>
        <v>-1998211705922565.3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-1998211705922565.3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-8325882108010.6885</v>
      </c>
      <c r="L5449" s="444">
        <f t="shared" ca="1" si="189"/>
        <v>-2006537588030576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-2006537588030576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-8360573283460.7334</v>
      </c>
      <c r="L5450" s="444">
        <f t="shared" ca="1" si="189"/>
        <v>-2014898161314036.8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-2014898161314036.8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-8395409005475.1533</v>
      </c>
      <c r="L5451" s="444">
        <f t="shared" ca="1" si="189"/>
        <v>-2023293570319512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-2023293570319512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-8430389876331.2998</v>
      </c>
      <c r="L5452" s="444">
        <f t="shared" ca="1" si="189"/>
        <v>-2031723960195843.3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-2031723960195843.3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-8465516500816.0137</v>
      </c>
      <c r="L5453" s="444">
        <f t="shared" ca="1" si="189"/>
        <v>-2040189476696659.3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-2040189476696659.3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-8500789486236.0801</v>
      </c>
      <c r="L5454" s="444">
        <f t="shared" ca="1" si="189"/>
        <v>-2048690266182895.3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-2048690266182895.3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-8536209442428.7295</v>
      </c>
      <c r="L5455" s="444">
        <f t="shared" ca="1" si="189"/>
        <v>-2057226475625324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-2057226475625324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-8571776981772.1836</v>
      </c>
      <c r="L5456" s="444">
        <f t="shared" ca="1" si="189"/>
        <v>-2065798252607096.3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-2065798252607096.3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-8607492719196.2334</v>
      </c>
      <c r="L5457" s="444">
        <f t="shared" ca="1" si="189"/>
        <v>-2074405745326292.5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-2074405745326292.5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-8643357272192.8857</v>
      </c>
      <c r="L5458" s="444">
        <f t="shared" ca="1" si="189"/>
        <v>-2083049102598485.5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-2083049102598485.5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-8679371260827.0215</v>
      </c>
      <c r="L5459" s="444">
        <f t="shared" ca="1" si="189"/>
        <v>-2091728473859312.5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-2091728473859312.5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-8715535307747.1357</v>
      </c>
      <c r="L5460" s="444">
        <f t="shared" ca="1" si="189"/>
        <v>-2100444009167059.8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-2100444009167059.8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-8751850038196.083</v>
      </c>
      <c r="L5461" s="444">
        <f t="shared" ca="1" si="189"/>
        <v>-2109195859205255.8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-2109195859205255.8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-8788316080021.8975</v>
      </c>
      <c r="L5462" s="444">
        <f t="shared" ca="1" si="189"/>
        <v>-2117984175285277.8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-2117984175285277.8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-8824934063688.6582</v>
      </c>
      <c r="L5463" s="444">
        <f t="shared" ca="1" si="189"/>
        <v>-2126809109348966.5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-2126809109348966.5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-8861704622287.3594</v>
      </c>
      <c r="L5464" s="444">
        <f t="shared" ca="1" si="189"/>
        <v>-2135670813971253.8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-2135670813971253.8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-8898628391546.8906</v>
      </c>
      <c r="L5465" s="444">
        <f t="shared" ca="1" si="189"/>
        <v>-2144569442362800.8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-2144569442362800.8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-8935706009845.0039</v>
      </c>
      <c r="L5466" s="444">
        <f t="shared" ca="1" si="189"/>
        <v>-2153505148372645.8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-2153505148372645.8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-8972938118219.3574</v>
      </c>
      <c r="L5467" s="444">
        <f t="shared" ca="1" si="189"/>
        <v>-2162478086490865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-2162478086490865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-9010325360378.6035</v>
      </c>
      <c r="L5468" s="444">
        <f t="shared" ca="1" si="189"/>
        <v>-2171488411851243.5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-2171488411851243.5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-9047868382713.5137</v>
      </c>
      <c r="L5469" s="444">
        <f t="shared" ca="1" si="189"/>
        <v>-2180536280233957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-2180536280233957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-9085567834308.1543</v>
      </c>
      <c r="L5470" s="444">
        <f t="shared" ca="1" si="189"/>
        <v>-2189621848068265.3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-2189621848068265.3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-9123424366951.1055</v>
      </c>
      <c r="L5471" s="444">
        <f t="shared" ca="1" si="189"/>
        <v>-2198745272435216.3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-2198745272435216.3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-9161438635146.7344</v>
      </c>
      <c r="L5472" s="444">
        <f t="shared" ca="1" si="189"/>
        <v>-2207906711070363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-2207906711070363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-9199611296126.5117</v>
      </c>
      <c r="L5473" s="444">
        <f t="shared" ca="1" si="189"/>
        <v>-2217106322366489.5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-2217106322366489.5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-9237943009860.3711</v>
      </c>
      <c r="L5474" s="444">
        <f t="shared" ca="1" si="189"/>
        <v>-2226344265376349.8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-2226344265376349.8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-9276434439068.123</v>
      </c>
      <c r="L5475" s="444">
        <f t="shared" ca="1" si="189"/>
        <v>-2235620699815417.8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-2235620699815417.8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-9315086249230.9063</v>
      </c>
      <c r="L5476" s="444">
        <f t="shared" ca="1" si="189"/>
        <v>-2244935786064648.8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-2244935786064648.8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-9353899108602.7031</v>
      </c>
      <c r="L5477" s="444">
        <f t="shared" ca="1" si="189"/>
        <v>-2254289685173251.5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-2254289685173251.5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-9392873688221.8809</v>
      </c>
      <c r="L5478" s="444">
        <f t="shared" ca="1" si="189"/>
        <v>-2263682558861473.5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-2263682558861473.5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-9432010661922.8066</v>
      </c>
      <c r="L5479" s="444">
        <f t="shared" ca="1" si="189"/>
        <v>-2273114569523396.5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-2273114569523396.5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-9471310706347.4844</v>
      </c>
      <c r="L5480" s="444">
        <f t="shared" ca="1" si="189"/>
        <v>-2282585880229744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-2282585880229744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-9510774500957.2656</v>
      </c>
      <c r="L5481" s="444">
        <f t="shared" ca="1" si="189"/>
        <v>-2292096654730701.5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-2292096654730701.5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-9550402728044.5898</v>
      </c>
      <c r="L5482" s="444">
        <f t="shared" ca="1" si="189"/>
        <v>-2301647057458746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-2301647057458746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-9590196072744.7754</v>
      </c>
      <c r="L5483" s="444">
        <f t="shared" ca="1" si="189"/>
        <v>-2311237253531491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-2311237253531491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-9630155223047.8789</v>
      </c>
      <c r="L5484" s="444">
        <f t="shared" ca="1" si="189"/>
        <v>-2320867408754539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-2320867408754539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-9670280869810.5781</v>
      </c>
      <c r="L5485" s="444">
        <f t="shared" ca="1" si="189"/>
        <v>-2330537689624349.5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-2330537689624349.5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-9710573706768.123</v>
      </c>
      <c r="L5486" s="444">
        <f t="shared" ca="1" si="189"/>
        <v>-2340248263331117.5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-2340248263331117.5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-9751034430546.3223</v>
      </c>
      <c r="L5487" s="444">
        <f t="shared" ca="1" si="189"/>
        <v>-2349999297761664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-2349999297761664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-9791663740673.5996</v>
      </c>
      <c r="L5488" s="444">
        <f t="shared" ca="1" si="189"/>
        <v>-2359790961502337.5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-2359790961502337.5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-9832462339593.0723</v>
      </c>
      <c r="L5489" s="444">
        <f t="shared" ca="1" si="189"/>
        <v>-2369623423841930.5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-2369623423841930.5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-9873430932674.7109</v>
      </c>
      <c r="L5490" s="444">
        <f t="shared" ca="1" si="189"/>
        <v>-2379496854774605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-2379496854774605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-9914570228227.5215</v>
      </c>
      <c r="L5491" s="444">
        <f t="shared" ca="1" si="189"/>
        <v>-2389411425002832.5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-2389411425002832.5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-9955880937511.8027</v>
      </c>
      <c r="L5492" s="444">
        <f t="shared" ca="1" si="189"/>
        <v>-2399367305940344.5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-2399367305940344.5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-9997363774751.4355</v>
      </c>
      <c r="L5493" s="444">
        <f t="shared" ca="1" si="189"/>
        <v>-2409364669715096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-2409364669715096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-10039019457146.232</v>
      </c>
      <c r="L5494" s="444">
        <f t="shared" ca="1" si="189"/>
        <v>-2419403689172242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-2419403689172242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-10080848704884.342</v>
      </c>
      <c r="L5495" s="444">
        <f t="shared" ca="1" si="189"/>
        <v>-2429484537877126.5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-2429484537877126.5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-10122852241154.693</v>
      </c>
      <c r="L5496" s="444">
        <f t="shared" ca="1" si="189"/>
        <v>-2439607390118281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-2439607390118281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-10165030792159.504</v>
      </c>
      <c r="L5497" s="444">
        <f t="shared" ca="1" si="189"/>
        <v>-2449772420910440.5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-2449772420910440.5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-10207385087126.836</v>
      </c>
      <c r="L5498" s="444">
        <f t="shared" ca="1" si="189"/>
        <v>-2459979805997567.5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-2459979805997567.5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-10249915858323.197</v>
      </c>
      <c r="L5499" s="444">
        <f t="shared" ca="1" si="189"/>
        <v>-2470229721855890.5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-2470229721855890.5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-10292623841066.211</v>
      </c>
      <c r="L5500" s="444">
        <f t="shared" ca="1" si="189"/>
        <v>-2480522345696956.5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-2480522345696956.5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-10335509773737.318</v>
      </c>
      <c r="L5501" s="444">
        <f t="shared" ca="1" si="189"/>
        <v>-2490857855470694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-2490857855470694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-10378574397794.559</v>
      </c>
      <c r="L5502" s="444">
        <f t="shared" ca="1" si="189"/>
        <v>-2501236429868488.5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-2501236429868488.5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-10421818457785.369</v>
      </c>
      <c r="L5503" s="444">
        <f t="shared" ca="1" si="189"/>
        <v>-2511658248326274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-2511658248326274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-10465242701359.475</v>
      </c>
      <c r="L5504" s="444">
        <f t="shared" ca="1" si="189"/>
        <v>-2522123491027633.5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-2522123491027633.5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-10508847879281.807</v>
      </c>
      <c r="L5505" s="444">
        <f t="shared" ca="1" si="189"/>
        <v>-2532632338906915.5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-2532632338906915.5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-10552634745445.48</v>
      </c>
      <c r="L5506" s="444">
        <f t="shared" ca="1" si="189"/>
        <v>-2543184973652361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-2543184973652361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-10596604056884.838</v>
      </c>
      <c r="L5507" s="444">
        <f t="shared" ca="1" si="189"/>
        <v>-2553781577709246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-2553781577709246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-10640756573788.525</v>
      </c>
      <c r="L5508" s="444">
        <f t="shared" ca="1" si="189"/>
        <v>-2564422334283034.5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-2564422334283034.5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-10685093059512.645</v>
      </c>
      <c r="L5509" s="444">
        <f t="shared" ca="1" si="189"/>
        <v>-2575107427342547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-2575107427342547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-10729614280593.945</v>
      </c>
      <c r="L5510" s="444">
        <f t="shared" ca="1" si="189"/>
        <v>-2585837041623141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-2585837041623141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-10774321006763.088</v>
      </c>
      <c r="L5511" s="444">
        <f t="shared" ca="1" si="189"/>
        <v>-2596611362629904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-2596611362629904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-10819214010957.934</v>
      </c>
      <c r="L5512" s="444">
        <f t="shared" ca="1" si="189"/>
        <v>-2607430576640862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-2607430576640862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-10864294069336.926</v>
      </c>
      <c r="L5513" s="444">
        <f t="shared" ca="1" si="189"/>
        <v>-2618294870710199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-2618294870710199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-10909561961292.496</v>
      </c>
      <c r="L5514" s="444">
        <f t="shared" ca="1" si="189"/>
        <v>-2629204432671491.5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-2629204432671491.5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-10955018469464.547</v>
      </c>
      <c r="L5515" s="444">
        <f t="shared" ca="1" si="189"/>
        <v>-2640159451140956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-2640159451140956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-11000664379753.982</v>
      </c>
      <c r="L5516" s="444">
        <f t="shared" ca="1" si="189"/>
        <v>-2651160115520710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-2651160115520710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-11046500481336.291</v>
      </c>
      <c r="L5517" s="444">
        <f t="shared" ca="1" si="189"/>
        <v>-2662206616002046.5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-2662206616002046.5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-11092527566675.193</v>
      </c>
      <c r="L5518" s="444">
        <f t="shared" ca="1" si="189"/>
        <v>-2673299143568721.5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-2673299143568721.5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-11138746431536.34</v>
      </c>
      <c r="L5519" s="444">
        <f t="shared" ca="1" si="189"/>
        <v>-2684437890000258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-2684437890000258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-11185157875001.074</v>
      </c>
      <c r="L5520" s="444">
        <f t="shared" ca="1" si="189"/>
        <v>-2695623047875259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-2695623047875259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-11231762699480.246</v>
      </c>
      <c r="L5521" s="444">
        <f t="shared" ca="1" si="189"/>
        <v>-2706854810574739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-2706854810574739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-11278561710728.078</v>
      </c>
      <c r="L5522" s="444">
        <f t="shared" ca="1" si="189"/>
        <v>-2718133372285467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-2718133372285467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-11325555717856.113</v>
      </c>
      <c r="L5523" s="444">
        <f t="shared" ca="1" si="189"/>
        <v>-2729458928003323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-2729458928003323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-11372745533347.18</v>
      </c>
      <c r="L5524" s="444">
        <f t="shared" ca="1" si="189"/>
        <v>-2740831673536670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-2740831673536670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-11420131973069.459</v>
      </c>
      <c r="L5525" s="444">
        <f t="shared" ca="1" si="189"/>
        <v>-2752251805509739.5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-2752251805509739.5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-11467715856290.582</v>
      </c>
      <c r="L5526" s="444">
        <f t="shared" ca="1" si="189"/>
        <v>-2763719521366030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-2763719521366030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-11515498005691.791</v>
      </c>
      <c r="L5527" s="444">
        <f t="shared" ca="1" si="189"/>
        <v>-2775235019371722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-2775235019371722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-11563479247382.176</v>
      </c>
      <c r="L5528" s="444">
        <f t="shared" ca="1" si="189"/>
        <v>-2786798498619104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-2786798498619104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-11611660410912.934</v>
      </c>
      <c r="L5529" s="444">
        <f t="shared" ca="1" si="189"/>
        <v>-2798410159030017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-2798410159030017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-11660042329291.738</v>
      </c>
      <c r="L5530" s="444">
        <f t="shared" ca="1" si="189"/>
        <v>-2810070201359308.5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-2810070201359308.5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-11708625838997.119</v>
      </c>
      <c r="L5531" s="444">
        <f t="shared" ca="1" si="189"/>
        <v>-2821778827198305.5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-2821778827198305.5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-11757411779992.939</v>
      </c>
      <c r="L5532" s="444">
        <f t="shared" ca="1" si="189"/>
        <v>-2833536238978298.5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-2833536238978298.5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-11806400995742.91</v>
      </c>
      <c r="L5533" s="444">
        <f t="shared" ca="1" si="189"/>
        <v>-2845342639974041.5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-2845342639974041.5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-11855594333225.172</v>
      </c>
      <c r="L5534" s="444">
        <f t="shared" ca="1" si="189"/>
        <v>-2857198234307266.5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-2857198234307266.5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-11904992642946.943</v>
      </c>
      <c r="L5535" s="444">
        <f t="shared" ca="1" si="189"/>
        <v>-2869103226950213.5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-2869103226950213.5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-11954596778959.223</v>
      </c>
      <c r="L5536" s="444">
        <f t="shared" ca="1" si="189"/>
        <v>-2881057823729172.5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-2881057823729172.5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-12004407598871.553</v>
      </c>
      <c r="L5537" s="444">
        <f t="shared" ca="1" si="189"/>
        <v>-2893062231328044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-2893062231328044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-12054425963866.85</v>
      </c>
      <c r="L5538" s="444">
        <f t="shared" ca="1" si="189"/>
        <v>-2905116657291911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-2905116657291911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-12104652738716.295</v>
      </c>
      <c r="L5539" s="444">
        <f t="shared" ca="1" si="189"/>
        <v>-2917221310030627.5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-2917221310030627.5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-12155088791794.281</v>
      </c>
      <c r="L5540" s="444">
        <f t="shared" ca="1" si="189"/>
        <v>-2929376398822422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-2929376398822422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-12205734995093.426</v>
      </c>
      <c r="L5541" s="444">
        <f t="shared" ca="1" si="189"/>
        <v>-2941582133817515.5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-2941582133817515.5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-12256592224239.648</v>
      </c>
      <c r="L5542" s="444">
        <f t="shared" ca="1" si="189"/>
        <v>-2953838726041755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-2953838726041755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-12307661358507.313</v>
      </c>
      <c r="L5543" s="444">
        <f t="shared" ca="1" si="189"/>
        <v>-2966146387400262.5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-2966146387400262.5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-12358943280834.428</v>
      </c>
      <c r="L5544" s="444">
        <f t="shared" ca="1" si="189"/>
        <v>-2978505330681097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-2978505330681097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-12410438877837.904</v>
      </c>
      <c r="L5545" s="444">
        <f t="shared" ca="1" si="189"/>
        <v>-2990915769558935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-2990915769558935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-12462149039828.896</v>
      </c>
      <c r="L5546" s="444">
        <f t="shared" ca="1" si="189"/>
        <v>-3003377918598764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-3003377918598764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-12514074660828.184</v>
      </c>
      <c r="L5547" s="444">
        <f t="shared" ca="1" si="189"/>
        <v>-3015891993259592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-3015891993259592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-12566216638581.633</v>
      </c>
      <c r="L5548" s="444">
        <f t="shared" ca="1" si="189"/>
        <v>-3028458209898173.5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-3028458209898173.5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-12618575874575.723</v>
      </c>
      <c r="L5549" s="444">
        <f t="shared" ca="1" si="189"/>
        <v>-3041076785772749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-3041076785772749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-12671153274053.121</v>
      </c>
      <c r="L5550" s="444">
        <f t="shared" ca="1" si="189"/>
        <v>-3053747939046802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-3053747939046802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-12723949746028.342</v>
      </c>
      <c r="L5551" s="444">
        <f t="shared" ca="1" si="189"/>
        <v>-3066471888792830.5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-3066471888792830.5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-12776966203303.461</v>
      </c>
      <c r="L5552" s="444">
        <f t="shared" ca="1" si="189"/>
        <v>-3079248854996134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-3079248854996134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-12830203562483.891</v>
      </c>
      <c r="L5553" s="444">
        <f t="shared" ca="1" si="189"/>
        <v>-3092079058558618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-3092079058558618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-12883662743994.242</v>
      </c>
      <c r="L5554" s="444">
        <f t="shared" ca="1" si="189"/>
        <v>-3104962721302612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-3104962721302612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-12937344672094.217</v>
      </c>
      <c r="L5555" s="444">
        <f t="shared" ca="1" si="189"/>
        <v>-3117900065974706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-3117900065974706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-12991250274894.607</v>
      </c>
      <c r="L5556" s="444">
        <f t="shared" ca="1" si="189"/>
        <v>-3130891316249600.5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-3130891316249600.5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-13045380484373.336</v>
      </c>
      <c r="L5557" s="444">
        <f t="shared" ca="1" si="189"/>
        <v>-3143936696733974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-3143936696733974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-13099736236391.559</v>
      </c>
      <c r="L5558" s="444">
        <f t="shared" ca="1" si="189"/>
        <v>-3157036432970365.5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-3157036432970365.5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-13154318470709.855</v>
      </c>
      <c r="L5559" s="444">
        <f t="shared" ca="1" si="189"/>
        <v>-3170190751441075.5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-3170190751441075.5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-13209128131004.48</v>
      </c>
      <c r="L5560" s="444">
        <f t="shared" ca="1" si="189"/>
        <v>-3183399879572080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-3183399879572080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-13264166164883.666</v>
      </c>
      <c r="L5561" s="444">
        <f t="shared" ca="1" si="189"/>
        <v>-3196664045736963.5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-3196664045736963.5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-13319433523904.014</v>
      </c>
      <c r="L5562" s="444">
        <f t="shared" ca="1" si="189"/>
        <v>-3209983479260867.5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-3209983479260867.5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-13374931163586.947</v>
      </c>
      <c r="L5563" s="444">
        <f t="shared" ca="1" si="189"/>
        <v>-3223358410424454.5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-3223358410424454.5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-13430660043435.227</v>
      </c>
      <c r="L5564" s="444">
        <f t="shared" ca="1" si="189"/>
        <v>-3236789070467889.5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-3236789070467889.5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-13486621126949.539</v>
      </c>
      <c r="L5565" s="444">
        <f t="shared" ca="1" si="189"/>
        <v>-3250275691594839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-3250275691594839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-13542815381645.162</v>
      </c>
      <c r="L5566" s="444">
        <f t="shared" ca="1" si="189"/>
        <v>-3263818506976484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-3263818506976484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-13599243779068.684</v>
      </c>
      <c r="L5567" s="444">
        <f t="shared" ca="1" si="189"/>
        <v>-3277417750755552.5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-3277417750755552.5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-13655907294814.803</v>
      </c>
      <c r="L5568" s="444">
        <f t="shared" ca="1" si="189"/>
        <v>-3291073658050367.5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-3291073658050367.5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-13712806908543.197</v>
      </c>
      <c r="L5569" s="444">
        <f t="shared" ca="1" si="189"/>
        <v>-3304786464958910.5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-3304786464958910.5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-13769943603995.461</v>
      </c>
      <c r="L5570" s="444">
        <f t="shared" ca="1" si="189"/>
        <v>-3318556408562906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-3318556408562906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-13827318369012.107</v>
      </c>
      <c r="L5571" s="444">
        <f t="shared" ca="1" si="189"/>
        <v>-3332383726931918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-3332383726931918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-13884932195549.658</v>
      </c>
      <c r="L5572" s="444">
        <f t="shared" ca="1" si="189"/>
        <v>-3346268659127467.5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-3346268659127467.5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-13942786079697.781</v>
      </c>
      <c r="L5573" s="444">
        <f t="shared" ca="1" si="189"/>
        <v>-3360211445207165.5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-3360211445207165.5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-14000881021696.523</v>
      </c>
      <c r="L5574" s="444">
        <f t="shared" ca="1" si="189"/>
        <v>-3374212326228862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-3374212326228862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-14059218025953.592</v>
      </c>
      <c r="L5575" s="444">
        <f t="shared" ca="1" si="189"/>
        <v>-3388271544254815.5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-3388271544254815.5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-14117798101061.73</v>
      </c>
      <c r="L5576" s="444">
        <f t="shared" ca="1" si="189"/>
        <v>-3402389342355877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-3402389342355877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-14176622259816.154</v>
      </c>
      <c r="L5577" s="444">
        <f t="shared" ca="1" si="189"/>
        <v>-3416565964615693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-3416565964615693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-14235691519232.055</v>
      </c>
      <c r="L5578" s="444">
        <f t="shared" ca="1" si="189"/>
        <v>-3430801656134925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-3430801656134925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-14295006900562.188</v>
      </c>
      <c r="L5579" s="444">
        <f t="shared" ca="1" si="189"/>
        <v>-3445096663035487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-3445096663035487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-14354569429314.529</v>
      </c>
      <c r="L5580" s="444">
        <f t="shared" ca="1" si="189"/>
        <v>-3459451232464801.5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-3459451232464801.5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-14414380135270.006</v>
      </c>
      <c r="L5581" s="444">
        <f t="shared" ca="1" si="189"/>
        <v>-3473865612600071.5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-3473865612600071.5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-14474440052500.297</v>
      </c>
      <c r="L5582" s="444">
        <f t="shared" ca="1" si="189"/>
        <v>-3488340052652572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-3488340052652572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-14534750219385.717</v>
      </c>
      <c r="L5583" s="444">
        <f t="shared" ca="1" si="189"/>
        <v>-3502874802871957.5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-3502874802871957.5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-14595311678633.156</v>
      </c>
      <c r="L5584" s="444">
        <f t="shared" ca="1" si="189"/>
        <v>-3517470114550590.5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-3517470114550590.5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-14656125477294.127</v>
      </c>
      <c r="L5585" s="444">
        <f t="shared" ca="1" si="189"/>
        <v>-3532126240027884.5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-3532126240027884.5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-14717192666782.852</v>
      </c>
      <c r="L5586" s="444">
        <f t="shared" ca="1" si="189"/>
        <v>-3546843432694667.5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-3546843432694667.5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-14778514302894.447</v>
      </c>
      <c r="L5587" s="444">
        <f t="shared" ca="1" si="189"/>
        <v>-3561621946997562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-3561621946997562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-14840091445823.172</v>
      </c>
      <c r="L5588" s="444">
        <f t="shared" ca="1" si="189"/>
        <v>-3576462038443385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-3576462038443385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-14901925160180.773</v>
      </c>
      <c r="L5589" s="444">
        <f t="shared" ca="1" si="189"/>
        <v>-3591363963603566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-3591363963603566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-14964016515014.857</v>
      </c>
      <c r="L5590" s="444">
        <f t="shared" ca="1" si="189"/>
        <v>-3606327980118581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-3606327980118581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-15026366583827.42</v>
      </c>
      <c r="L5591" s="444">
        <f t="shared" ca="1" si="189"/>
        <v>-3621354346702408.5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-3621354346702408.5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-15088976444593.369</v>
      </c>
      <c r="L5592" s="444">
        <f t="shared" ca="1" si="189"/>
        <v>-3636443323147002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-3636443323147002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-15151847179779.174</v>
      </c>
      <c r="L5593" s="444">
        <f t="shared" ca="1" si="189"/>
        <v>-3651595170326781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-3651595170326781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-15214979876361.586</v>
      </c>
      <c r="L5594" s="444">
        <f t="shared" ca="1" si="189"/>
        <v>-3666810150203142.5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-3666810150203142.5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-15278375625846.428</v>
      </c>
      <c r="L5595" s="444">
        <f t="shared" ca="1" si="189"/>
        <v>-3682088525828989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-3682088525828989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-15342035524287.451</v>
      </c>
      <c r="L5596" s="444">
        <f t="shared" ca="1" si="189"/>
        <v>-3697430561353276.5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-3697430561353276.5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-15405960672305.318</v>
      </c>
      <c r="L5597" s="444">
        <f t="shared" ca="1" si="189"/>
        <v>-3712836522025582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-3712836522025582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-15470152175106.592</v>
      </c>
      <c r="L5598" s="444">
        <f t="shared" ca="1" si="189"/>
        <v>-3728306674200688.5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-3728306674200688.5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-15534611142502.867</v>
      </c>
      <c r="L5599" s="444">
        <f t="shared" ca="1" si="189"/>
        <v>-3743841285343191.5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-3743841285343191.5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-15599338688929.967</v>
      </c>
      <c r="L5600" s="444">
        <f t="shared" ca="1" si="189"/>
        <v>-3759440624032121.5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-3759440624032121.5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-15664335933467.172</v>
      </c>
      <c r="L5601" s="444">
        <f t="shared" ca="1" si="189"/>
        <v>-3775104959965588.5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-3775104959965588.5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-15729603999856.619</v>
      </c>
      <c r="L5602" s="444">
        <f t="shared" ca="1" si="189"/>
        <v>-3790834563965445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-3790834563965445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-15795144016522.686</v>
      </c>
      <c r="L5603" s="444">
        <f t="shared" ca="1" si="189"/>
        <v>-3806629707981967.5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-3806629707981967.5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-15860957116591.529</v>
      </c>
      <c r="L5604" s="444">
        <f t="shared" ca="1" si="189"/>
        <v>-3822490665098559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-3822490665098559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-15927044437910.66</v>
      </c>
      <c r="L5605" s="444">
        <f t="shared" ca="1" si="189"/>
        <v>-3838417709536469.5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-3838417709536469.5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-15993407123068.621</v>
      </c>
      <c r="L5606" s="444">
        <f t="shared" ca="1" si="189"/>
        <v>-3854411116659538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-3854411116659538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-16060046319414.742</v>
      </c>
      <c r="L5607" s="444">
        <f t="shared" ca="1" si="189"/>
        <v>-3870471162978952.5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-3870471162978952.5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-16126963179078.969</v>
      </c>
      <c r="L5608" s="444">
        <f t="shared" ca="1" si="189"/>
        <v>-3886598126158031.5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-3886598126158031.5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-16194158858991.797</v>
      </c>
      <c r="L5609" s="444">
        <f t="shared" ca="1" si="189"/>
        <v>-3902792285017023.5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-3902792285017023.5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-16261634520904.264</v>
      </c>
      <c r="L5610" s="444">
        <f t="shared" ca="1" si="189"/>
        <v>-3919053919537928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-3919053919537928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-16329391331408.031</v>
      </c>
      <c r="L5611" s="444">
        <f t="shared" ca="1" si="189"/>
        <v>-3935383310869336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-3935383310869336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-16397430461955.564</v>
      </c>
      <c r="L5612" s="444">
        <f t="shared" ca="1" si="189"/>
        <v>-3951780741331291.5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-3951780741331291.5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-16465753088880.381</v>
      </c>
      <c r="L5613" s="444">
        <f t="shared" ca="1" si="189"/>
        <v>-3968246494420172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-3968246494420172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-16534360393417.383</v>
      </c>
      <c r="L5614" s="444">
        <f t="shared" ca="1" si="189"/>
        <v>-3984780854813589.5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-3984780854813589.5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-16603253561723.291</v>
      </c>
      <c r="L5615" s="444">
        <f t="shared" ca="1" si="189"/>
        <v>-4001384108375313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-4001384108375313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-16672433784897.137</v>
      </c>
      <c r="L5616" s="444">
        <f t="shared" ca="1" si="189"/>
        <v>-4018056542160210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-4018056542160210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-16741902259000.875</v>
      </c>
      <c r="L5617" s="444">
        <f t="shared" ca="1" si="189"/>
        <v>-4034798444419211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-4034798444419211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-16811660185080.047</v>
      </c>
      <c r="L5618" s="444">
        <f t="shared" ref="L5618:L5872" ca="1" si="194">I5618-J5618+K5618</f>
        <v>-4051610104604291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-4051610104604291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-16881708769184.547</v>
      </c>
      <c r="L5619" s="444">
        <f t="shared" ca="1" si="194"/>
        <v>-4068491813373475.5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-4068491813373475.5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-16952049222389.48</v>
      </c>
      <c r="L5620" s="444">
        <f t="shared" ca="1" si="194"/>
        <v>-4085443862595865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-4085443862595865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-17022682760816.104</v>
      </c>
      <c r="L5621" s="444">
        <f t="shared" ca="1" si="194"/>
        <v>-4102466545356681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-4102466545356681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-17093610605652.838</v>
      </c>
      <c r="L5622" s="444">
        <f t="shared" ca="1" si="194"/>
        <v>-4119560155962334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-4119560155962334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-17164833983176.391</v>
      </c>
      <c r="L5623" s="444">
        <f t="shared" ca="1" si="194"/>
        <v>-4136724989945510.5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-4136724989945510.5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-17236354124772.959</v>
      </c>
      <c r="L5624" s="444">
        <f t="shared" ca="1" si="194"/>
        <v>-4153961344070283.5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-4153961344070283.5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-17308172266959.516</v>
      </c>
      <c r="L5625" s="444">
        <f t="shared" ca="1" si="194"/>
        <v>-4171269516337243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-4171269516337243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-17380289651405.18</v>
      </c>
      <c r="L5626" s="444">
        <f t="shared" ca="1" si="194"/>
        <v>-4188649805988648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-4188649805988648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-17452707524952.697</v>
      </c>
      <c r="L5627" s="444">
        <f t="shared" ca="1" si="194"/>
        <v>-4206102513513600.5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-4206102513513600.5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-17525427139640.004</v>
      </c>
      <c r="L5628" s="444">
        <f t="shared" ca="1" si="194"/>
        <v>-4223627940653240.5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-4223627940653240.5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-17598449752721.836</v>
      </c>
      <c r="L5629" s="444">
        <f t="shared" ca="1" si="194"/>
        <v>-4241226390405962.5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-4241226390405962.5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-17671776626691.512</v>
      </c>
      <c r="L5630" s="444">
        <f t="shared" ca="1" si="194"/>
        <v>-4258898167032654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-4258898167032654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-17745409029302.723</v>
      </c>
      <c r="L5631" s="444">
        <f t="shared" ca="1" si="194"/>
        <v>-4276643576061956.5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-4276643576061956.5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-17819348233591.484</v>
      </c>
      <c r="L5632" s="444">
        <f t="shared" ca="1" si="194"/>
        <v>-4294462924295548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-4294462924295548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-17893595517898.117</v>
      </c>
      <c r="L5633" s="444">
        <f t="shared" ca="1" si="194"/>
        <v>-4312356519813446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-4312356519813446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-17968152165889.359</v>
      </c>
      <c r="L5634" s="444">
        <f t="shared" ca="1" si="194"/>
        <v>-4330324671979335.5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-4330324671979335.5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-18043019466580.563</v>
      </c>
      <c r="L5635" s="444">
        <f t="shared" ca="1" si="194"/>
        <v>-4348367691445916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-4348367691445916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-18118198714357.984</v>
      </c>
      <c r="L5636" s="444">
        <f t="shared" ca="1" si="194"/>
        <v>-4366485890160274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-4366485890160274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-18193691209001.141</v>
      </c>
      <c r="L5637" s="444">
        <f t="shared" ca="1" si="194"/>
        <v>-4384679581369275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-4384679581369275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-18269498255705.313</v>
      </c>
      <c r="L5638" s="444">
        <f t="shared" ca="1" si="194"/>
        <v>-4402949079624980.5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-4402949079624980.5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-18345621165104.082</v>
      </c>
      <c r="L5639" s="444">
        <f t="shared" ca="1" si="194"/>
        <v>-4421294700790084.5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-4421294700790084.5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-18422061253292.02</v>
      </c>
      <c r="L5640" s="444">
        <f t="shared" ca="1" si="194"/>
        <v>-4439716762043376.5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-4439716762043376.5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-18498819841847.402</v>
      </c>
      <c r="L5641" s="444">
        <f t="shared" ca="1" si="194"/>
        <v>-4458215581885224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-4458215581885224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-18575898257855.102</v>
      </c>
      <c r="L5642" s="444">
        <f t="shared" ca="1" si="194"/>
        <v>-4476791480143079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-4476791480143079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-18653297833929.496</v>
      </c>
      <c r="L5643" s="444">
        <f t="shared" ca="1" si="194"/>
        <v>-4495444777977008.5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-4495444777977008.5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-18731019908237.535</v>
      </c>
      <c r="L5644" s="444">
        <f t="shared" ca="1" si="194"/>
        <v>-4514175797885246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-4514175797885246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-18809065824521.859</v>
      </c>
      <c r="L5645" s="444">
        <f t="shared" ca="1" si="194"/>
        <v>-4532984863709768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-4532984863709768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-18887436932124.031</v>
      </c>
      <c r="L5646" s="444">
        <f t="shared" ca="1" si="194"/>
        <v>-4551872300641892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-4551872300641892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-18966134586007.883</v>
      </c>
      <c r="L5647" s="444">
        <f t="shared" ca="1" si="194"/>
        <v>-4570838435227900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-4570838435227900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-19045160146782.918</v>
      </c>
      <c r="L5648" s="444">
        <f t="shared" ca="1" si="194"/>
        <v>-4589883595374683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-4589883595374683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-19124514980727.844</v>
      </c>
      <c r="L5649" s="444">
        <f t="shared" ca="1" si="194"/>
        <v>-4609008110355411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-4609008110355411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-19204200459814.211</v>
      </c>
      <c r="L5650" s="444">
        <f t="shared" ca="1" si="194"/>
        <v>-4628212310815225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-4628212310815225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-19284217961730.105</v>
      </c>
      <c r="L5651" s="444">
        <f t="shared" ca="1" si="194"/>
        <v>-4647496528776955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-4647496528776955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-19364568869903.98</v>
      </c>
      <c r="L5652" s="444">
        <f t="shared" ca="1" si="194"/>
        <v>-4666861097646859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-4666861097646859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-19445254573528.578</v>
      </c>
      <c r="L5653" s="444">
        <f t="shared" ca="1" si="194"/>
        <v>-4686306352220388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-4686306352220388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-19526276467584.949</v>
      </c>
      <c r="L5654" s="444">
        <f t="shared" ca="1" si="194"/>
        <v>-4705832628687973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-4705832628687973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-19607635952866.555</v>
      </c>
      <c r="L5655" s="444">
        <f t="shared" ca="1" si="194"/>
        <v>-4725440264640840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-4725440264640840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-19689334436003.5</v>
      </c>
      <c r="L5656" s="444">
        <f t="shared" ca="1" si="194"/>
        <v>-4745129599076844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-4745129599076844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-19771373329486.852</v>
      </c>
      <c r="L5657" s="444">
        <f t="shared" ca="1" si="194"/>
        <v>-4764900972406331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-4764900972406331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-19853754051693.047</v>
      </c>
      <c r="L5658" s="444">
        <f t="shared" ca="1" si="194"/>
        <v>-4784754726458024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-4784754726458024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-19936478026908.434</v>
      </c>
      <c r="L5659" s="444">
        <f t="shared" ca="1" si="194"/>
        <v>-4804691204484932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-4804691204484932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-20019546685353.883</v>
      </c>
      <c r="L5660" s="444">
        <f t="shared" ca="1" si="194"/>
        <v>-4824710751170286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-4824710751170286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-20102961463209.523</v>
      </c>
      <c r="L5661" s="444">
        <f t="shared" ca="1" si="194"/>
        <v>-4844813712633496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-4844813712633496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-20186723802639.566</v>
      </c>
      <c r="L5662" s="444">
        <f t="shared" ca="1" si="194"/>
        <v>-4865000436436136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-4865000436436136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-20270835151817.234</v>
      </c>
      <c r="L5663" s="444">
        <f t="shared" ca="1" si="194"/>
        <v>-4885271271587953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-4885271271587953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-20355296964949.805</v>
      </c>
      <c r="L5664" s="444">
        <f t="shared" ca="1" si="194"/>
        <v>-4905626568552903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-4905626568552903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-20440110702303.762</v>
      </c>
      <c r="L5665" s="444">
        <f t="shared" ca="1" si="194"/>
        <v>-4926066679255207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-4926066679255207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-20525277830230.027</v>
      </c>
      <c r="L5666" s="444">
        <f t="shared" ca="1" si="194"/>
        <v>-4946591957085437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-4946591957085437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-20610799821189.32</v>
      </c>
      <c r="L5667" s="444">
        <f t="shared" ca="1" si="194"/>
        <v>-4967202756906626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-4967202756906626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-20696678153777.609</v>
      </c>
      <c r="L5668" s="444">
        <f t="shared" ca="1" si="194"/>
        <v>-4987899435060404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-4987899435060404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-20782914312751.684</v>
      </c>
      <c r="L5669" s="444">
        <f t="shared" ca="1" si="194"/>
        <v>-5008682349373156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-5008682349373156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-20869509789054.816</v>
      </c>
      <c r="L5670" s="444">
        <f t="shared" ca="1" si="194"/>
        <v>-5029551859162211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-5029551859162211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-20956466079842.547</v>
      </c>
      <c r="L5671" s="444">
        <f t="shared" ca="1" si="194"/>
        <v>-5050508325242054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-5050508325242054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-21043784688508.559</v>
      </c>
      <c r="L5672" s="444">
        <f t="shared" ca="1" si="194"/>
        <v>-5071552109930563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-5071552109930563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-21131467124710.68</v>
      </c>
      <c r="L5673" s="444">
        <f t="shared" ca="1" si="194"/>
        <v>-5092683577055274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-5092683577055274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-21219514904396.977</v>
      </c>
      <c r="L5674" s="444">
        <f t="shared" ca="1" si="194"/>
        <v>-5113903091959671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-5113903091959671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-21307929549831.961</v>
      </c>
      <c r="L5675" s="444">
        <f t="shared" ca="1" si="194"/>
        <v>-5135211021509503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-5135211021509503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-21396712589622.93</v>
      </c>
      <c r="L5676" s="444">
        <f t="shared" ca="1" si="194"/>
        <v>-5156607734099126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-5156607734099126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-21485865558746.359</v>
      </c>
      <c r="L5677" s="444">
        <f t="shared" ca="1" si="194"/>
        <v>-5178093599657872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-5178093599657872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-21575389998574.465</v>
      </c>
      <c r="L5678" s="444">
        <f t="shared" ca="1" si="194"/>
        <v>-5199668989656446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-5199668989656446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-21665287456901.859</v>
      </c>
      <c r="L5679" s="444">
        <f t="shared" ca="1" si="194"/>
        <v>-5221334277113348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-5221334277113348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-21755559487972.281</v>
      </c>
      <c r="L5680" s="444">
        <f t="shared" ca="1" si="194"/>
        <v>-5243089836601320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-5243089836601320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-21846207652505.5</v>
      </c>
      <c r="L5681" s="444">
        <f t="shared" ca="1" si="194"/>
        <v>-5264936044253826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-5264936044253826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-21937233517724.273</v>
      </c>
      <c r="L5682" s="444">
        <f t="shared" ca="1" si="194"/>
        <v>-5286873277771550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-5286873277771550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-22028638657381.457</v>
      </c>
      <c r="L5683" s="444">
        <f t="shared" ca="1" si="194"/>
        <v>-5308901916428931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-5308901916428931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-22120424651787.211</v>
      </c>
      <c r="L5684" s="444">
        <f t="shared" ca="1" si="194"/>
        <v>-5331022341080718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-5331022341080718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-22212593087836.324</v>
      </c>
      <c r="L5685" s="444">
        <f t="shared" ca="1" si="194"/>
        <v>-5353234934168554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-5353234934168554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-22305145559035.641</v>
      </c>
      <c r="L5686" s="444">
        <f t="shared" ca="1" si="194"/>
        <v>-5375540079727590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-5375540079727590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-22398083665531.625</v>
      </c>
      <c r="L5687" s="444">
        <f t="shared" ca="1" si="194"/>
        <v>-5397938163393122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-5397938163393122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-22491409014138.008</v>
      </c>
      <c r="L5688" s="444">
        <f t="shared" ca="1" si="194"/>
        <v>-5420429572407260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-5420429572407260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-22585123218363.582</v>
      </c>
      <c r="L5689" s="444">
        <f t="shared" ca="1" si="194"/>
        <v>-5443014695625624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-5443014695625624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-22679227898440.102</v>
      </c>
      <c r="L5690" s="444">
        <f t="shared" ca="1" si="194"/>
        <v>-5465693923524064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-5465693923524064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-22773724681350.266</v>
      </c>
      <c r="L5691" s="444">
        <f t="shared" ca="1" si="194"/>
        <v>-5488467648205414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-5488467648205414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-22868615200855.891</v>
      </c>
      <c r="L5692" s="444">
        <f t="shared" ca="1" si="194"/>
        <v>-5511336263406270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-5511336263406270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-22963901097526.125</v>
      </c>
      <c r="L5693" s="444">
        <f t="shared" ca="1" si="194"/>
        <v>-5534300164503796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-5534300164503796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-23059584018765.816</v>
      </c>
      <c r="L5694" s="444">
        <f t="shared" ca="1" si="194"/>
        <v>-5557359748522562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-5557359748522562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-23155665618844.008</v>
      </c>
      <c r="L5695" s="444">
        <f t="shared" ca="1" si="194"/>
        <v>-5580515414141406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-5580515414141406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-23252147558922.523</v>
      </c>
      <c r="L5696" s="444">
        <f t="shared" ca="1" si="194"/>
        <v>-5603767561700329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-5603767561700329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-23349031507084.703</v>
      </c>
      <c r="L5697" s="444">
        <f t="shared" ca="1" si="194"/>
        <v>-5627116593207414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-5627116593207414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-23446319138364.227</v>
      </c>
      <c r="L5698" s="444">
        <f t="shared" ca="1" si="194"/>
        <v>-5650562912345778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-5650562912345778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-23544012134774.074</v>
      </c>
      <c r="L5699" s="444">
        <f t="shared" ca="1" si="194"/>
        <v>-5674106924480552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-5674106924480552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-23642112185335.633</v>
      </c>
      <c r="L5700" s="444">
        <f t="shared" ca="1" si="194"/>
        <v>-5697749036665888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-5697749036665888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-23740620986107.867</v>
      </c>
      <c r="L5701" s="444">
        <f t="shared" ca="1" si="194"/>
        <v>-5721489657651996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-5721489657651996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-23839540240216.648</v>
      </c>
      <c r="L5702" s="444">
        <f t="shared" ca="1" si="194"/>
        <v>-5745329197892213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-5745329197892213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-23938871657884.219</v>
      </c>
      <c r="L5703" s="444">
        <f t="shared" ca="1" si="194"/>
        <v>-5769268069550097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-5769268069550097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-24038616956458.738</v>
      </c>
      <c r="L5704" s="444">
        <f t="shared" ca="1" si="194"/>
        <v>-5793306686506556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-5793306686506556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-24138777860443.984</v>
      </c>
      <c r="L5705" s="444">
        <f t="shared" ca="1" si="194"/>
        <v>-5817445464367000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-5817445464367000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-24239356101529.168</v>
      </c>
      <c r="L5706" s="444">
        <f t="shared" ca="1" si="194"/>
        <v>-5841684820468529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-5841684820468529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-24340353418618.871</v>
      </c>
      <c r="L5707" s="444">
        <f t="shared" ca="1" si="194"/>
        <v>-5866025173887148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-5866025173887148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-24441771557863.117</v>
      </c>
      <c r="L5708" s="444">
        <f t="shared" ca="1" si="194"/>
        <v>-5890466945445011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-5890466945445011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-24543612272687.547</v>
      </c>
      <c r="L5709" s="444">
        <f t="shared" ca="1" si="194"/>
        <v>-5915010557717699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-5915010557717699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-24645877323823.746</v>
      </c>
      <c r="L5710" s="444">
        <f t="shared" ca="1" si="194"/>
        <v>-5939656435041523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-5939656435041523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-24748568479339.68</v>
      </c>
      <c r="L5711" s="444">
        <f t="shared" ca="1" si="194"/>
        <v>-5964405003520863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-5964405003520863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-24851687514670.262</v>
      </c>
      <c r="L5712" s="444">
        <f t="shared" ca="1" si="194"/>
        <v>-5989256691035533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-5989256691035533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-24955236212648.055</v>
      </c>
      <c r="L5713" s="444">
        <f t="shared" ca="1" si="194"/>
        <v>-6014211927248181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-6014211927248181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-25059216363534.086</v>
      </c>
      <c r="L5714" s="444">
        <f t="shared" ca="1" si="194"/>
        <v>-6039271143611715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-6039271143611715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-25163629765048.813</v>
      </c>
      <c r="L5715" s="444">
        <f t="shared" ca="1" si="194"/>
        <v>-6064434773376764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-6064434773376764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-25268478222403.184</v>
      </c>
      <c r="L5716" s="444">
        <f t="shared" ca="1" si="194"/>
        <v>-6089703251599167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-6089703251599167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-25373763548329.863</v>
      </c>
      <c r="L5717" s="444">
        <f t="shared" ca="1" si="194"/>
        <v>-6115077015147497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-6115077015147497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-25479487563114.57</v>
      </c>
      <c r="L5718" s="444">
        <f t="shared" ca="1" si="194"/>
        <v>-6140556502710612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-6140556502710612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-25585652094627.551</v>
      </c>
      <c r="L5719" s="444">
        <f t="shared" ca="1" si="194"/>
        <v>-6166142154805240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-6166142154805240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-25692258978355.168</v>
      </c>
      <c r="L5720" s="444">
        <f t="shared" ca="1" si="194"/>
        <v>-6191834413783595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-6191834413783595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-25799310057431.645</v>
      </c>
      <c r="L5721" s="444">
        <f t="shared" ca="1" si="194"/>
        <v>-6217633723841027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-6217633723841027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-25906807182670.945</v>
      </c>
      <c r="L5722" s="444">
        <f t="shared" ca="1" si="194"/>
        <v>-6243540531023698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-6243540531023698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-26014752212598.742</v>
      </c>
      <c r="L5723" s="444">
        <f t="shared" ca="1" si="194"/>
        <v>-6269555283236297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-6269555283236297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-26123147013484.57</v>
      </c>
      <c r="L5724" s="444">
        <f t="shared" ca="1" si="194"/>
        <v>-6295678430249782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-6295678430249782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-26231993459374.09</v>
      </c>
      <c r="L5725" s="444">
        <f t="shared" ca="1" si="194"/>
        <v>-6321910423709156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-6321910423709156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-26341293432121.484</v>
      </c>
      <c r="L5726" s="444">
        <f t="shared" ca="1" si="194"/>
        <v>-6348251717141277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-6348251717141277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-26451048821421.988</v>
      </c>
      <c r="L5727" s="444">
        <f t="shared" ca="1" si="194"/>
        <v>-6374702765962699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-6374702765962699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-26561261524844.578</v>
      </c>
      <c r="L5728" s="444">
        <f t="shared" ca="1" si="194"/>
        <v>-6401264027487544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-6401264027487544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-26671933447864.766</v>
      </c>
      <c r="L5729" s="444">
        <f t="shared" ca="1" si="194"/>
        <v>-6427935960935409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-6427935960935409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-26783066503897.539</v>
      </c>
      <c r="L5730" s="444">
        <f t="shared" ca="1" si="194"/>
        <v>-6454719027439307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-6454719027439307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-26894662614330.445</v>
      </c>
      <c r="L5731" s="444">
        <f t="shared" ca="1" si="194"/>
        <v>-6481613690053637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-6481613690053637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-27006723708556.82</v>
      </c>
      <c r="L5732" s="444">
        <f t="shared" ca="1" si="194"/>
        <v>-6508620413762194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-6508620413762194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-27119251724009.141</v>
      </c>
      <c r="L5733" s="444">
        <f t="shared" ca="1" si="194"/>
        <v>-6535739665486203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-6535739665486203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-27232248606192.512</v>
      </c>
      <c r="L5734" s="444">
        <f t="shared" ca="1" si="194"/>
        <v>-6562971914092396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-6562971914092396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-27345716308718.316</v>
      </c>
      <c r="L5735" s="444">
        <f t="shared" ca="1" si="194"/>
        <v>-6590317630401114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-6590317630401114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-27459656793337.977</v>
      </c>
      <c r="L5736" s="444">
        <f t="shared" ca="1" si="194"/>
        <v>-6617777287194452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-6617777287194452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-27574072029976.883</v>
      </c>
      <c r="L5737" s="444">
        <f t="shared" ca="1" si="194"/>
        <v>-6645351359224429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-6645351359224429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-27688963996768.453</v>
      </c>
      <c r="L5738" s="444">
        <f t="shared" ca="1" si="194"/>
        <v>-6673040323221197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-6673040323221197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-27804334680088.32</v>
      </c>
      <c r="L5739" s="444">
        <f t="shared" ca="1" si="194"/>
        <v>-6700844657901285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-6700844657901285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-27920186074588.688</v>
      </c>
      <c r="L5740" s="444">
        <f t="shared" ca="1" si="194"/>
        <v>-6728764843975874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-6728764843975874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-28036520183232.809</v>
      </c>
      <c r="L5741" s="444">
        <f t="shared" ca="1" si="194"/>
        <v>-6756801364159107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-6756801364159107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-28153339017329.613</v>
      </c>
      <c r="L5742" s="444">
        <f t="shared" ca="1" si="194"/>
        <v>-6784954703176437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-6784954703176437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-28270644596568.488</v>
      </c>
      <c r="L5743" s="444">
        <f t="shared" ca="1" si="194"/>
        <v>-6813225347773005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-6813225347773005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-28388438949054.188</v>
      </c>
      <c r="L5744" s="444">
        <f t="shared" ca="1" si="194"/>
        <v>-6841613786722059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-6841613786722059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-28506724111341.91</v>
      </c>
      <c r="L5745" s="444">
        <f t="shared" ca="1" si="194"/>
        <v>-6870120510833401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-6870120510833401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-28625502128472.504</v>
      </c>
      <c r="L5746" s="444">
        <f t="shared" ca="1" si="194"/>
        <v>-6898746012961874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-6898746012961874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-28744775054007.809</v>
      </c>
      <c r="L5747" s="444">
        <f t="shared" ca="1" si="194"/>
        <v>-6927490788015882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-6927490788015882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-28864544950066.176</v>
      </c>
      <c r="L5748" s="444">
        <f t="shared" ca="1" si="194"/>
        <v>-6956355332965948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-6956355332965948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-28984813887358.117</v>
      </c>
      <c r="L5749" s="444">
        <f t="shared" ca="1" si="194"/>
        <v>-6985340146853306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-6985340146853306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-29105583945222.109</v>
      </c>
      <c r="L5750" s="444">
        <f t="shared" ca="1" si="194"/>
        <v>-7014445730798528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-7014445730798528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-29226857211660.531</v>
      </c>
      <c r="L5751" s="444">
        <f t="shared" ca="1" si="194"/>
        <v>-7043672588010189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-7043672588010189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-29348635783375.781</v>
      </c>
      <c r="L5752" s="444">
        <f t="shared" ca="1" si="194"/>
        <v>-7073021223793565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-7073021223793565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-29470921765806.52</v>
      </c>
      <c r="L5753" s="444">
        <f t="shared" ca="1" si="194"/>
        <v>-7102492145559372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-7102492145559372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-29593717273164.051</v>
      </c>
      <c r="L5754" s="444">
        <f t="shared" ca="1" si="194"/>
        <v>-7132085862832536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-7132085862832536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-29717024428468.895</v>
      </c>
      <c r="L5755" s="444">
        <f t="shared" ca="1" si="194"/>
        <v>-7161802887261005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-7161802887261005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-29840845363587.516</v>
      </c>
      <c r="L5756" s="444">
        <f t="shared" ca="1" si="194"/>
        <v>-7191643732624593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-7191643732624593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-29965182219269.137</v>
      </c>
      <c r="L5757" s="444">
        <f t="shared" ca="1" si="194"/>
        <v>-7221608914843862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-7221608914843862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-30090037145182.754</v>
      </c>
      <c r="L5758" s="444">
        <f t="shared" ca="1" si="194"/>
        <v>-7251698951989045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-7251698951989045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-30215412299954.359</v>
      </c>
      <c r="L5759" s="444">
        <f t="shared" ca="1" si="194"/>
        <v>-7281914364288999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-7281914364288999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-30341309851204.168</v>
      </c>
      <c r="L5760" s="444">
        <f t="shared" ca="1" si="194"/>
        <v>-7312255674140203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-7312255674140203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-30467731975584.176</v>
      </c>
      <c r="L5761" s="444">
        <f t="shared" ca="1" si="194"/>
        <v>-7342723406115787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-7342723406115787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-30594680858815.777</v>
      </c>
      <c r="L5762" s="444">
        <f t="shared" ca="1" si="194"/>
        <v>-7373318086974603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-7373318086974603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-30722158695727.512</v>
      </c>
      <c r="L5763" s="444">
        <f t="shared" ca="1" si="194"/>
        <v>-7404040245670331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-7404040245670331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-30850167690293.047</v>
      </c>
      <c r="L5764" s="444">
        <f t="shared" ca="1" si="194"/>
        <v>-7434890413360624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-7434890413360624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-30978710055669.27</v>
      </c>
      <c r="L5765" s="444">
        <f t="shared" ca="1" si="194"/>
        <v>-7465869123416293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-7465869123416293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-31107788014234.555</v>
      </c>
      <c r="L5766" s="444">
        <f t="shared" ca="1" si="194"/>
        <v>-7496976911430528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-7496976911430528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-31237403797627.199</v>
      </c>
      <c r="L5767" s="444">
        <f t="shared" ca="1" si="194"/>
        <v>-7528214315228155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-7528214315228155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-31367559646783.984</v>
      </c>
      <c r="L5768" s="444">
        <f t="shared" ca="1" si="194"/>
        <v>-7559581874874939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-7559581874874939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-31498257811978.91</v>
      </c>
      <c r="L5769" s="444">
        <f t="shared" ca="1" si="194"/>
        <v>-7591080132686918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-7591080132686918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-31629500552862.156</v>
      </c>
      <c r="L5770" s="444">
        <f t="shared" ca="1" si="194"/>
        <v>-7622709633239780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-7622709633239780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-31761290138499.086</v>
      </c>
      <c r="L5771" s="444">
        <f t="shared" ca="1" si="194"/>
        <v>-7654470923378279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-7654470923378279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-31893628847409.496</v>
      </c>
      <c r="L5772" s="444">
        <f t="shared" ca="1" si="194"/>
        <v>-7686364552225688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-7686364552225688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-32026518967607.031</v>
      </c>
      <c r="L5773" s="444">
        <f t="shared" ca="1" si="194"/>
        <v>-7718391071193295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-7718391071193295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-32159962796638.73</v>
      </c>
      <c r="L5774" s="444">
        <f t="shared" ca="1" si="194"/>
        <v>-7750551033989934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-7750551033989934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-32293962641624.73</v>
      </c>
      <c r="L5775" s="444">
        <f t="shared" ca="1" si="194"/>
        <v>-7782844996631559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-7782844996631559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-32428520819298.16</v>
      </c>
      <c r="L5776" s="444">
        <f t="shared" ca="1" si="194"/>
        <v>-7815273517450857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-7815273517450857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-32563639656045.242</v>
      </c>
      <c r="L5777" s="444">
        <f t="shared" ca="1" si="194"/>
        <v>-7847837157106902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-7847837157106902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-32699321487945.426</v>
      </c>
      <c r="L5778" s="444">
        <f t="shared" ca="1" si="194"/>
        <v>-7880536478594847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-7880536478594847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-32835568660811.859</v>
      </c>
      <c r="L5779" s="444">
        <f t="shared" ca="1" si="194"/>
        <v>-7913372047255659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-7913372047255659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-32972383530231.918</v>
      </c>
      <c r="L5780" s="444">
        <f t="shared" ca="1" si="194"/>
        <v>-7946344430785891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-7946344430785891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-33109768461607.879</v>
      </c>
      <c r="L5781" s="444">
        <f t="shared" ca="1" si="194"/>
        <v>-7979454199247499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-7979454199247499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-33247725830197.91</v>
      </c>
      <c r="L5782" s="444">
        <f t="shared" ca="1" si="194"/>
        <v>-8012701925077697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-8012701925077697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-33386258021157.066</v>
      </c>
      <c r="L5783" s="444">
        <f t="shared" ca="1" si="194"/>
        <v>-8046088183098854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-8046088183098854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-33525367429578.559</v>
      </c>
      <c r="L5784" s="444">
        <f t="shared" ca="1" si="194"/>
        <v>-8079613550528433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-8079613550528433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-33665056460535.137</v>
      </c>
      <c r="L5785" s="444">
        <f t="shared" ca="1" si="194"/>
        <v>-8113278606988968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-8113278606988968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-33805327529120.699</v>
      </c>
      <c r="L5786" s="444">
        <f t="shared" ca="1" si="194"/>
        <v>-8147083934518089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-8147083934518089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-33946183060492.035</v>
      </c>
      <c r="L5787" s="444">
        <f t="shared" ca="1" si="194"/>
        <v>-8181030117578581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-8181030117578581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-34087625489910.754</v>
      </c>
      <c r="L5788" s="444">
        <f t="shared" ca="1" si="194"/>
        <v>-8215117743068492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-8215117743068492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-34229657262785.379</v>
      </c>
      <c r="L5789" s="444">
        <f t="shared" ca="1" si="194"/>
        <v>-8249347400331277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-8249347400331277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-34372280834713.648</v>
      </c>
      <c r="L5790" s="444">
        <f t="shared" ca="1" si="194"/>
        <v>-8283719681165991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-8283719681165991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-34515498671524.957</v>
      </c>
      <c r="L5791" s="444">
        <f t="shared" ca="1" si="194"/>
        <v>-8318235179837516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-8318235179837516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-34659313249322.988</v>
      </c>
      <c r="L5792" s="444">
        <f t="shared" ca="1" si="194"/>
        <v>-8352894493086839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-8352894493086839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-34803727054528.496</v>
      </c>
      <c r="L5793" s="444">
        <f t="shared" ca="1" si="194"/>
        <v>-8387698220141367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-8387698220141367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-34948742583922.363</v>
      </c>
      <c r="L5794" s="444">
        <f t="shared" ca="1" si="194"/>
        <v>-8422646962725289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-8422646962725289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-35094362344688.703</v>
      </c>
      <c r="L5795" s="444">
        <f t="shared" ca="1" si="194"/>
        <v>-8457741325069978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-8457741325069978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-35240588854458.242</v>
      </c>
      <c r="L5796" s="444">
        <f t="shared" ca="1" si="194"/>
        <v>-8492981913924436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-8492981913924436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-35387424641351.813</v>
      </c>
      <c r="L5797" s="444">
        <f t="shared" ca="1" si="194"/>
        <v>-8528369338565788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-8528369338565788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-35534872244024.117</v>
      </c>
      <c r="L5798" s="444">
        <f t="shared" ca="1" si="194"/>
        <v>-8563904210809812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-8563904210809812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-35682934211707.555</v>
      </c>
      <c r="L5799" s="444">
        <f t="shared" ca="1" si="194"/>
        <v>-8599587145021520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-8599587145021520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-35831613104256.336</v>
      </c>
      <c r="L5800" s="444">
        <f t="shared" ca="1" si="194"/>
        <v>-8635418758125776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-8635418758125776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-35980911492190.734</v>
      </c>
      <c r="L5801" s="444">
        <f t="shared" ca="1" si="194"/>
        <v>-8671399669617967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-8671399669617967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-36130831956741.531</v>
      </c>
      <c r="L5802" s="444">
        <f t="shared" ca="1" si="194"/>
        <v>-8707530501574709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-8707530501574709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-36281377089894.617</v>
      </c>
      <c r="L5803" s="444">
        <f t="shared" ca="1" si="194"/>
        <v>-8743811878664604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-8743811878664604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-36432549494435.852</v>
      </c>
      <c r="L5804" s="444">
        <f t="shared" ca="1" si="194"/>
        <v>-8780244428159040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-8780244428159040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-36584351783996</v>
      </c>
      <c r="L5805" s="444">
        <f t="shared" ca="1" si="194"/>
        <v>-8816828779943036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-8816828779943036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-36736786583095.977</v>
      </c>
      <c r="L5806" s="444">
        <f t="shared" ca="1" si="194"/>
        <v>-8853565566526132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-8853565566526132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-36889856527192.219</v>
      </c>
      <c r="L5807" s="444">
        <f t="shared" ca="1" si="194"/>
        <v>-8890455423053324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-8890455423053324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-37043564262722.18</v>
      </c>
      <c r="L5808" s="444">
        <f t="shared" ca="1" si="194"/>
        <v>-8927498987316046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-8927498987316046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-37197912447150.195</v>
      </c>
      <c r="L5809" s="444">
        <f t="shared" ca="1" si="194"/>
        <v>-8964696899763196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-8964696899763196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-37352903749013.32</v>
      </c>
      <c r="L5810" s="444">
        <f t="shared" ca="1" si="194"/>
        <v>-9002049803512209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-9002049803512209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-37508540847967.531</v>
      </c>
      <c r="L5811" s="444">
        <f t="shared" ca="1" si="194"/>
        <v>-9039558344360176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-9039558344360176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-37664826434834.063</v>
      </c>
      <c r="L5812" s="444">
        <f t="shared" ca="1" si="194"/>
        <v>-9077223170795010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-9077223170795010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-37821763211645.875</v>
      </c>
      <c r="L5813" s="444">
        <f t="shared" ca="1" si="194"/>
        <v>-9115044934006656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-9115044934006656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-37979353891694.398</v>
      </c>
      <c r="L5814" s="444">
        <f t="shared" ca="1" si="194"/>
        <v>-9153024287898350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-9153024287898350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-38137601199576.461</v>
      </c>
      <c r="L5815" s="444">
        <f t="shared" ca="1" si="194"/>
        <v>-9191161889097926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-9191161889097926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-38296507871241.359</v>
      </c>
      <c r="L5816" s="444">
        <f t="shared" ca="1" si="194"/>
        <v>-9229458396969168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-9229458396969168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-38456076654038.203</v>
      </c>
      <c r="L5817" s="444">
        <f t="shared" ca="1" si="194"/>
        <v>-9267914473623206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-9267914473623206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-38616310306763.359</v>
      </c>
      <c r="L5818" s="444">
        <f t="shared" ca="1" si="194"/>
        <v>-9306530783929970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-9306530783929970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-38777211599708.211</v>
      </c>
      <c r="L5819" s="444">
        <f t="shared" ca="1" si="194"/>
        <v>-9345307995529678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-9345307995529678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-38938783314706.992</v>
      </c>
      <c r="L5820" s="444">
        <f t="shared" ca="1" si="194"/>
        <v>-9384246778844384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-9384246778844384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-39101028245184.93</v>
      </c>
      <c r="L5821" s="444">
        <f t="shared" ca="1" si="194"/>
        <v>-9423347807089568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-9423347807089568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-39263949196206.531</v>
      </c>
      <c r="L5822" s="444">
        <f t="shared" ca="1" si="194"/>
        <v>-9462611756285774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-9462611756285774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-39427548984524.055</v>
      </c>
      <c r="L5823" s="444">
        <f t="shared" ca="1" si="194"/>
        <v>-9502039305270298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-9502039305270298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-39591830438626.242</v>
      </c>
      <c r="L5824" s="444">
        <f t="shared" ca="1" si="194"/>
        <v>-9541631135708924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-9541631135708924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-39756796398787.18</v>
      </c>
      <c r="L5825" s="444">
        <f t="shared" ca="1" si="194"/>
        <v>-9581387932107712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-9581387932107712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-39922449717115.469</v>
      </c>
      <c r="L5826" s="444">
        <f t="shared" ca="1" si="194"/>
        <v>-9621310381824828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-9621310381824828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-40088793257603.453</v>
      </c>
      <c r="L5827" s="444">
        <f t="shared" ca="1" si="194"/>
        <v>-9661399175082432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-9661399175082432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-40255829896176.797</v>
      </c>
      <c r="L5828" s="444">
        <f t="shared" ca="1" si="194"/>
        <v>-9701655004978608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-9701655004978608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-40423562520744.203</v>
      </c>
      <c r="L5829" s="444">
        <f t="shared" ca="1" si="194"/>
        <v>-9742078567499352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-9742078567499352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-40591994031247.297</v>
      </c>
      <c r="L5830" s="444">
        <f t="shared" ca="1" si="194"/>
        <v>-9782670561530600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-9782670561530600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-40761127339710.836</v>
      </c>
      <c r="L5831" s="444">
        <f t="shared" ca="1" si="194"/>
        <v>-9823431688870310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-9823431688870310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-40930965370292.961</v>
      </c>
      <c r="L5832" s="444">
        <f t="shared" ca="1" si="194"/>
        <v>-9864362654240602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-9864362654240602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-41101511059335.844</v>
      </c>
      <c r="L5833" s="444">
        <f t="shared" ca="1" si="194"/>
        <v>-9905464165299938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-9905464165299938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-41272767355416.406</v>
      </c>
      <c r="L5834" s="444">
        <f t="shared" ca="1" si="194"/>
        <v>-9946736932655354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-9946736932655354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-41444737219397.305</v>
      </c>
      <c r="L5835" s="444">
        <f t="shared" ca="1" si="194"/>
        <v>-9988181669874752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-9988181669874752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-41617423624478.133</v>
      </c>
      <c r="L5836" s="444">
        <f t="shared" ca="1" si="194"/>
        <v>-1.002979909349923E+16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-1.002979909349923E+16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-41790829556246.789</v>
      </c>
      <c r="L5837" s="444">
        <f t="shared" ca="1" si="194"/>
        <v>-1.0071589923055476E+16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-1.0071589923055476E+16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-41964958012731.148</v>
      </c>
      <c r="L5838" s="444">
        <f t="shared" ca="1" si="194"/>
        <v>-1.0113554881068208E+16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-1.0113554881068208E+16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-42139812004450.867</v>
      </c>
      <c r="L5839" s="444">
        <f t="shared" ca="1" si="194"/>
        <v>-1.0155694693072658E+16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-1.0155694693072658E+16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-42315394554469.406</v>
      </c>
      <c r="L5840" s="444">
        <f t="shared" ca="1" si="194"/>
        <v>-1.0198010087627128E+16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-1.0198010087627128E+16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-42491708698446.367</v>
      </c>
      <c r="L5841" s="444">
        <f t="shared" ca="1" si="194"/>
        <v>-1.0240501796325574E+16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-1.0240501796325574E+16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-42668757484689.891</v>
      </c>
      <c r="L5842" s="444">
        <f t="shared" ca="1" si="194"/>
        <v>-1.0283170553810264E+16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-1.0283170553810264E+16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-42846543974209.43</v>
      </c>
      <c r="L5843" s="444">
        <f t="shared" ca="1" si="194"/>
        <v>-1.0326017097784474E+16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-1.0326017097784474E+16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-43025071240768.641</v>
      </c>
      <c r="L5844" s="444">
        <f t="shared" ca="1" si="194"/>
        <v>-1.0369042169025242E+16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-1.0369042169025242E+16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-43204342370938.508</v>
      </c>
      <c r="L5845" s="444">
        <f t="shared" ca="1" si="194"/>
        <v>-1.041224651139618E+16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-1.041224651139618E+16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-43384360464150.75</v>
      </c>
      <c r="L5846" s="444">
        <f t="shared" ca="1" si="194"/>
        <v>-1.045563087186033E+16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-1.045563087186033E+16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-43565128632751.375</v>
      </c>
      <c r="L5847" s="444">
        <f t="shared" ca="1" si="194"/>
        <v>-1.0499196000493082E+16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-1.0499196000493082E+16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-43746650002054.508</v>
      </c>
      <c r="L5848" s="444">
        <f t="shared" ca="1" si="194"/>
        <v>-1.0542942650495136E+16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-1.0542942650495136E+16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-43928927710396.398</v>
      </c>
      <c r="L5849" s="444">
        <f t="shared" ca="1" si="194"/>
        <v>-1.0586871578205532E+16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-1.0586871578205532E+16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-44111964909189.719</v>
      </c>
      <c r="L5850" s="444">
        <f t="shared" ca="1" si="194"/>
        <v>-1.0630983543114722E+16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-1.0630983543114722E+16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-44295764762978.008</v>
      </c>
      <c r="L5851" s="444">
        <f t="shared" ca="1" si="194"/>
        <v>-1.06752793078777E+16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-1.06752793078777E+16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-44480330449490.414</v>
      </c>
      <c r="L5852" s="444">
        <f t="shared" ca="1" si="194"/>
        <v>-1.071975963832719E+16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-1.071975963832719E+16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-44665665159696.625</v>
      </c>
      <c r="L5853" s="444">
        <f t="shared" ca="1" si="194"/>
        <v>-1.0764425303486886E+16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-1.0764425303486886E+16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-44851772097862.023</v>
      </c>
      <c r="L5854" s="444">
        <f t="shared" ca="1" si="194"/>
        <v>-1.0809277075584748E+16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-1.0809277075584748E+16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-45038654481603.117</v>
      </c>
      <c r="L5855" s="444">
        <f t="shared" ca="1" si="194"/>
        <v>-1.0854315730066352E+16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-1.0854315730066352E+16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-45226315541943.133</v>
      </c>
      <c r="L5856" s="444">
        <f t="shared" ca="1" si="194"/>
        <v>-1.0899542045608296E+16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-1.0899542045608296E+16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-45414758523367.898</v>
      </c>
      <c r="L5857" s="444">
        <f t="shared" ca="1" si="194"/>
        <v>-1.0944956804131664E+16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-1.0944956804131664E+16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-45603986683881.93</v>
      </c>
      <c r="L5858" s="444">
        <f t="shared" ca="1" si="194"/>
        <v>-1.0990560790815546E+16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-1.0990560790815546E+16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-45794003295064.773</v>
      </c>
      <c r="L5859" s="444">
        <f t="shared" ca="1" si="194"/>
        <v>-1.103635479411061E+16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-1.103635479411061E+16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-45984811642127.539</v>
      </c>
      <c r="L5860" s="444">
        <f t="shared" ca="1" si="194"/>
        <v>-1.1082339605752738E+16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-1.1082339605752738E+16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-46176415023969.742</v>
      </c>
      <c r="L5861" s="444">
        <f t="shared" ca="1" si="194"/>
        <v>-1.1128516020776708E+16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-1.1128516020776708E+16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-46368816753236.281</v>
      </c>
      <c r="L5862" s="444">
        <f t="shared" ca="1" si="194"/>
        <v>-1.1174884837529944E+16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-1.1174884837529944E+16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-46562020156374.766</v>
      </c>
      <c r="L5863" s="444">
        <f t="shared" ca="1" si="194"/>
        <v>-1.1221446857686318E+16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-1.1221446857686318E+16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-46756028573692.992</v>
      </c>
      <c r="L5864" s="444">
        <f t="shared" ca="1" si="194"/>
        <v>-1.126820288626001E+16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-1.126820288626001E+16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-46950845359416.711</v>
      </c>
      <c r="L5865" s="444">
        <f t="shared" ca="1" si="194"/>
        <v>-1.1315153731619426E+16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-1.1315153731619426E+16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-47146473881747.609</v>
      </c>
      <c r="L5866" s="444">
        <f t="shared" ca="1" si="194"/>
        <v>-1.1362300205501174E+16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-1.1362300205501174E+16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-47342917522921.555</v>
      </c>
      <c r="L5867" s="444">
        <f t="shared" ca="1" si="194"/>
        <v>-1.1409643123024096E+16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-1.1409643123024096E+16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-47540179679267.063</v>
      </c>
      <c r="L5868" s="444">
        <f t="shared" ca="1" si="194"/>
        <v>-1.1457183302703364E+16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-1.1457183302703364E+16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-47738263761264.016</v>
      </c>
      <c r="L5869" s="444">
        <f t="shared" ca="1" si="194"/>
        <v>-1.1504921566464628E+16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-1.1504921566464628E+16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-47937173193602.617</v>
      </c>
      <c r="L5870" s="444">
        <f t="shared" ca="1" si="194"/>
        <v>-1.155285873965823E+16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-1.155285873965823E+16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-48136911415242.625</v>
      </c>
      <c r="L5871" s="444">
        <f t="shared" ca="1" si="194"/>
        <v>-1.1600995651073472E+16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-1.1600995651073472E+16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-48337481879472.797</v>
      </c>
      <c r="L5872" s="444">
        <f t="shared" ca="1" si="194"/>
        <v>-1.1649333132952944E+16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-1.1649333132952944E+16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-48538888053970.602</v>
      </c>
      <c r="L5873" s="444">
        <f t="shared" ref="L5873:L6127" ca="1" si="199">I5873-J5873+K5873</f>
        <v>-1.1697872021006914E+16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-1.1697872021006914E+16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-48741133420862.141</v>
      </c>
      <c r="L5874" s="444">
        <f t="shared" ca="1" si="199"/>
        <v>-1.1746613154427776E+16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-1.1746613154427776E+16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-48944221476782.398</v>
      </c>
      <c r="L5875" s="444">
        <f t="shared" ca="1" si="199"/>
        <v>-1.1795557375904558E+16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-1.1795557375904558E+16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-49148155732935.656</v>
      </c>
      <c r="L5876" s="444">
        <f t="shared" ca="1" si="199"/>
        <v>-1.1844705531637494E+16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-1.1844705531637494E+16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-49352939715156.227</v>
      </c>
      <c r="L5877" s="444">
        <f t="shared" ca="1" si="199"/>
        <v>-1.189405847135265E+16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-1.189405847135265E+16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-49558576963969.375</v>
      </c>
      <c r="L5878" s="444">
        <f t="shared" ca="1" si="199"/>
        <v>-1.194361704831662E+16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-1.194361704831662E+16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-49765071034652.586</v>
      </c>
      <c r="L5879" s="444">
        <f t="shared" ca="1" si="199"/>
        <v>-1.1993382119351272E+16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-1.1993382119351272E+16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-49972425497296.969</v>
      </c>
      <c r="L5880" s="444">
        <f t="shared" ca="1" si="199"/>
        <v>-1.2043354544848568E+16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-1.2043354544848568E+16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-50180643936869.031</v>
      </c>
      <c r="L5881" s="444">
        <f t="shared" ca="1" si="199"/>
        <v>-1.2093535188785438E+16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-1.2093535188785438E+16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-50389729953272.656</v>
      </c>
      <c r="L5882" s="444">
        <f t="shared" ca="1" si="199"/>
        <v>-1.214392491873871E+16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-1.214392491873871E+16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-50599687161411.289</v>
      </c>
      <c r="L5883" s="444">
        <f t="shared" ca="1" si="199"/>
        <v>-1.2194524605900122E+16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-1.2194524605900122E+16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-50810519191250.508</v>
      </c>
      <c r="L5884" s="444">
        <f t="shared" ca="1" si="199"/>
        <v>-1.2245335125091372E+16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-1.2245335125091372E+16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-51022229687880.719</v>
      </c>
      <c r="L5885" s="444">
        <f t="shared" ca="1" si="199"/>
        <v>-1.2296357354779252E+16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-1.2296357354779252E+16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-51234822311580.219</v>
      </c>
      <c r="L5886" s="444">
        <f t="shared" ca="1" si="199"/>
        <v>-1.2347592177090832E+16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-1.2347592177090832E+16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-51448300737878.469</v>
      </c>
      <c r="L5887" s="444">
        <f t="shared" ca="1" si="199"/>
        <v>-1.239904047782871E+16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-1.239904047782871E+16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-51662668657619.625</v>
      </c>
      <c r="L5888" s="444">
        <f t="shared" ca="1" si="199"/>
        <v>-1.245070314648633E+16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-1.245070314648633E+16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-51877929777026.375</v>
      </c>
      <c r="L5889" s="444">
        <f t="shared" ca="1" si="199"/>
        <v>-1.2502581076263356E+16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-1.2502581076263356E+16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-52094087817763.984</v>
      </c>
      <c r="L5890" s="444">
        <f t="shared" ca="1" si="199"/>
        <v>-1.255467516408112E+16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-1.255467516408112E+16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-52311146517004.664</v>
      </c>
      <c r="L5891" s="444">
        <f t="shared" ca="1" si="199"/>
        <v>-1.2606986310598124E+16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-1.2606986310598124E+16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-52529109627492.18</v>
      </c>
      <c r="L5892" s="444">
        <f t="shared" ca="1" si="199"/>
        <v>-1.2659515420225616E+16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-1.2659515420225616E+16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-52747980917606.734</v>
      </c>
      <c r="L5893" s="444">
        <f t="shared" ca="1" si="199"/>
        <v>-1.2712263401143222E+16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-1.2712263401143222E+16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-52967764171430.094</v>
      </c>
      <c r="L5894" s="444">
        <f t="shared" ca="1" si="199"/>
        <v>-1.2765231165314652E+16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-1.2765231165314652E+16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-53188463188811.047</v>
      </c>
      <c r="L5895" s="444">
        <f t="shared" ca="1" si="199"/>
        <v>-1.2818419628503464E+16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-1.2818419628503464E+16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-53410081785431.102</v>
      </c>
      <c r="L5896" s="444">
        <f t="shared" ca="1" si="199"/>
        <v>-1.2871829710288896E+16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-1.2871829710288896E+16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-53632623792870.398</v>
      </c>
      <c r="L5897" s="444">
        <f t="shared" ca="1" si="199"/>
        <v>-1.2925462334081766E+16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-1.2925462334081766E+16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-53856093058674.023</v>
      </c>
      <c r="L5898" s="444">
        <f t="shared" ca="1" si="199"/>
        <v>-1.297931842714044E+16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-1.297931842714044E+16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-54080493446418.5</v>
      </c>
      <c r="L5899" s="444">
        <f t="shared" ca="1" si="199"/>
        <v>-1.3033398920586858E+16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-1.3033398920586858E+16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-54305828835778.578</v>
      </c>
      <c r="L5900" s="444">
        <f t="shared" ca="1" si="199"/>
        <v>-1.3087704749422636E+16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-1.3087704749422636E+16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-54532103122594.313</v>
      </c>
      <c r="L5901" s="444">
        <f t="shared" ca="1" si="199"/>
        <v>-1.314223685254523E+16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-1.314223685254523E+16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-54759320218938.461</v>
      </c>
      <c r="L5902" s="444">
        <f t="shared" ca="1" si="199"/>
        <v>-1.3196996172764168E+16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-1.3196996172764168E+16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-54987484053184.031</v>
      </c>
      <c r="L5903" s="444">
        <f t="shared" ca="1" si="199"/>
        <v>-1.3251983656817352E+16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-1.3251983656817352E+16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-55216598570072.297</v>
      </c>
      <c r="L5904" s="444">
        <f t="shared" ca="1" si="199"/>
        <v>-1.3307200255387424E+16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-1.3307200255387424E+16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-55446667730780.93</v>
      </c>
      <c r="L5905" s="444">
        <f t="shared" ca="1" si="199"/>
        <v>-1.3362646923118204E+16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-1.3362646923118204E+16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-55677695512992.516</v>
      </c>
      <c r="L5906" s="444">
        <f t="shared" ca="1" si="199"/>
        <v>-1.3418324618631196E+16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-1.3418324618631196E+16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-55909685910963.313</v>
      </c>
      <c r="L5907" s="444">
        <f t="shared" ca="1" si="199"/>
        <v>-1.347423430454216E+16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-1.347423430454216E+16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-56142642935592.336</v>
      </c>
      <c r="L5908" s="444">
        <f t="shared" ca="1" si="199"/>
        <v>-1.3530376947477752E+16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-1.3530376947477752E+16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-56376570614490.633</v>
      </c>
      <c r="L5909" s="444">
        <f t="shared" ca="1" si="199"/>
        <v>-1.3586753518092242E+16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-1.3586753518092242E+16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-56611472992051.008</v>
      </c>
      <c r="L5910" s="444">
        <f t="shared" ca="1" si="199"/>
        <v>-1.3643364991084294E+16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-1.3643364991084294E+16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-56847354129517.891</v>
      </c>
      <c r="L5911" s="444">
        <f t="shared" ca="1" si="199"/>
        <v>-1.3700212345213812E+16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-1.3700212345213812E+16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-57084218105057.547</v>
      </c>
      <c r="L5912" s="444">
        <f t="shared" ca="1" si="199"/>
        <v>-1.375729656331887E+16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-1.375729656331887E+16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-57322069013828.625</v>
      </c>
      <c r="L5913" s="444">
        <f t="shared" ca="1" si="199"/>
        <v>-1.3814618632332698E+16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-1.3814618632332698E+16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-57560910968052.906</v>
      </c>
      <c r="L5914" s="444">
        <f t="shared" ca="1" si="199"/>
        <v>-1.387217954330075E+16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-1.387217954330075E+16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-57800748097086.461</v>
      </c>
      <c r="L5915" s="444">
        <f t="shared" ca="1" si="199"/>
        <v>-1.3929980291397836E+16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-1.3929980291397836E+16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-58041584547490.984</v>
      </c>
      <c r="L5916" s="444">
        <f t="shared" ca="1" si="199"/>
        <v>-1.3988021875945326E+16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-1.3988021875945326E+16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-58283424483105.523</v>
      </c>
      <c r="L5917" s="444">
        <f t="shared" ca="1" si="199"/>
        <v>-1.4046305300428432E+16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-1.4046305300428432E+16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-58526272085118.469</v>
      </c>
      <c r="L5918" s="444">
        <f t="shared" ca="1" si="199"/>
        <v>-1.410483157251355E+16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-1.410483157251355E+16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-58770131552139.789</v>
      </c>
      <c r="L5919" s="444">
        <f t="shared" ca="1" si="199"/>
        <v>-1.416360170406569E+16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-1.416360170406569E+16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-59015007100273.711</v>
      </c>
      <c r="L5920" s="444">
        <f t="shared" ca="1" si="199"/>
        <v>-1.4222616711165964E+16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-1.4222616711165964E+16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-59260902963191.516</v>
      </c>
      <c r="L5921" s="444">
        <f t="shared" ca="1" si="199"/>
        <v>-1.4281877614129156E+16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-1.4281877614129156E+16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-59507823392204.813</v>
      </c>
      <c r="L5922" s="444">
        <f t="shared" ca="1" si="199"/>
        <v>-1.434138543752136E+16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-1.434138543752136E+16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-59755772656339</v>
      </c>
      <c r="L5923" s="444">
        <f t="shared" ca="1" si="199"/>
        <v>-1.44011412101777E+16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-1.44011412101777E+16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-60004755042407.086</v>
      </c>
      <c r="L5924" s="444">
        <f t="shared" ca="1" si="199"/>
        <v>-1.4461145965220108E+16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-1.4461145965220108E+16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-60254774855083.781</v>
      </c>
      <c r="L5925" s="444">
        <f t="shared" ca="1" si="199"/>
        <v>-1.4521400740075192E+16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-1.4521400740075192E+16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-60505836416979.961</v>
      </c>
      <c r="L5926" s="444">
        <f t="shared" ca="1" si="199"/>
        <v>-1.4581906576492172E+16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-1.4581906576492172E+16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-60757944068717.383</v>
      </c>
      <c r="L5927" s="444">
        <f t="shared" ca="1" si="199"/>
        <v>-1.464266452056089E+16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-1.464266452056089E+16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-61011102169003.711</v>
      </c>
      <c r="L5928" s="444">
        <f t="shared" ca="1" si="199"/>
        <v>-1.4703675622729894E+16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-1.4703675622729894E+16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-61265315094707.898</v>
      </c>
      <c r="L5929" s="444">
        <f t="shared" ca="1" si="199"/>
        <v>-1.4764940937824602E+16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-1.4764940937824602E+16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-61520587240935.836</v>
      </c>
      <c r="L5930" s="444">
        <f t="shared" ca="1" si="199"/>
        <v>-1.4826461525065538E+16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-1.4826461525065538E+16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-61776923021106.398</v>
      </c>
      <c r="L5931" s="444">
        <f t="shared" ca="1" si="199"/>
        <v>-1.4888238448086644E+16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-1.4888238448086644E+16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-62034326867027.688</v>
      </c>
      <c r="L5932" s="444">
        <f t="shared" ca="1" si="199"/>
        <v>-1.4950272774953672E+16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-1.4950272774953672E+16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-62292803228973.633</v>
      </c>
      <c r="L5933" s="444">
        <f t="shared" ca="1" si="199"/>
        <v>-1.5012565578182646E+16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-1.5012565578182646E+16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-62552356575761.031</v>
      </c>
      <c r="L5934" s="444">
        <f t="shared" ca="1" si="199"/>
        <v>-1.5075117934758408E+16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-1.5075117934758408E+16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-62812991394826.695</v>
      </c>
      <c r="L5935" s="444">
        <f t="shared" ca="1" si="199"/>
        <v>-1.5137930926153234E+16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-1.5137930926153234E+16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-63074712192305.141</v>
      </c>
      <c r="L5936" s="444">
        <f t="shared" ca="1" si="199"/>
        <v>-1.520100563834554E+16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-1.520100563834554E+16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-63337523493106.414</v>
      </c>
      <c r="L5937" s="444">
        <f t="shared" ca="1" si="199"/>
        <v>-1.5264343161838646E+16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-1.5264343161838646E+16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-63601429840994.359</v>
      </c>
      <c r="L5938" s="444">
        <f t="shared" ca="1" si="199"/>
        <v>-1.532794459167964E+16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-1.532794459167964E+16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-63866435798665.164</v>
      </c>
      <c r="L5939" s="444">
        <f t="shared" ca="1" si="199"/>
        <v>-1.5391811027478306E+16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-1.5391811027478306E+16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-64132545947826.273</v>
      </c>
      <c r="L5940" s="444">
        <f t="shared" ca="1" si="199"/>
        <v>-1.5455943573426132E+16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-1.5455943573426132E+16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-64399764889275.539</v>
      </c>
      <c r="L5941" s="444">
        <f t="shared" ca="1" si="199"/>
        <v>-1.5520343338315408E+16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-1.5520343338315408E+16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-64668097242980.859</v>
      </c>
      <c r="L5942" s="444">
        <f t="shared" ca="1" si="199"/>
        <v>-1.5585011435558388E+16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-1.5585011435558388E+16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-64937547648159.938</v>
      </c>
      <c r="L5943" s="444">
        <f t="shared" ca="1" si="199"/>
        <v>-1.5649948983206548E+16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-1.5649948983206548E+16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-65208120763360.609</v>
      </c>
      <c r="L5944" s="444">
        <f t="shared" ca="1" si="199"/>
        <v>-1.5715157103969908E+16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-1.5715157103969908E+16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-65479821266541.281</v>
      </c>
      <c r="L5945" s="444">
        <f t="shared" ca="1" si="199"/>
        <v>-1.578063692523645E+16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-1.578063692523645E+16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-65752653855151.867</v>
      </c>
      <c r="L5946" s="444">
        <f t="shared" ca="1" si="199"/>
        <v>-1.5846389579091602E+16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-1.5846389579091602E+16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-66026623246215.016</v>
      </c>
      <c r="L5947" s="444">
        <f t="shared" ca="1" si="199"/>
        <v>-1.5912416202337818E+16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-1.5912416202337818E+16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-66301734176407.57</v>
      </c>
      <c r="L5948" s="444">
        <f t="shared" ca="1" si="199"/>
        <v>-1.5978717936514226E+16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-1.5978717936514226E+16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-66577991402142.609</v>
      </c>
      <c r="L5949" s="444">
        <f t="shared" ca="1" si="199"/>
        <v>-1.6045295927916368E+16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-1.6045295927916368E+16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-66855399699651.523</v>
      </c>
      <c r="L5950" s="444">
        <f t="shared" ca="1" si="199"/>
        <v>-1.611215132761602E+16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-1.611215132761602E+16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-67133963865066.75</v>
      </c>
      <c r="L5951" s="444">
        <f t="shared" ca="1" si="199"/>
        <v>-1.6179285291481086E+16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-1.6179285291481086E+16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-67413688714504.516</v>
      </c>
      <c r="L5952" s="444">
        <f t="shared" ca="1" si="199"/>
        <v>-1.624669898019559E+16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-1.624669898019559E+16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-67694579084148.281</v>
      </c>
      <c r="L5953" s="444">
        <f t="shared" ca="1" si="199"/>
        <v>-1.6314393559279738E+16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-1.6314393559279738E+16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-67976639830332.242</v>
      </c>
      <c r="L5954" s="444">
        <f t="shared" ca="1" si="199"/>
        <v>-1.638237019911007E+16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-1.638237019911007E+16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-68259875829625.289</v>
      </c>
      <c r="L5955" s="444">
        <f t="shared" ca="1" si="199"/>
        <v>-1.6450630074939696E+16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-1.6450630074939696E+16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-68544291978915.398</v>
      </c>
      <c r="L5956" s="444">
        <f t="shared" ca="1" si="199"/>
        <v>-1.6519174366918612E+16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-1.6519174366918612E+16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-68829893195494.219</v>
      </c>
      <c r="L5957" s="444">
        <f t="shared" ca="1" si="199"/>
        <v>-1.6588004260114106E+16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-1.6588004260114106E+16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-69116684417142.117</v>
      </c>
      <c r="L5958" s="444">
        <f t="shared" ca="1" si="199"/>
        <v>-1.6657120944531248E+16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-1.6657120944531248E+16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-69404670602213.539</v>
      </c>
      <c r="L5959" s="444">
        <f t="shared" ca="1" si="199"/>
        <v>-1.6726525615133462E+16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-1.6726525615133462E+16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-69693856729722.75</v>
      </c>
      <c r="L5960" s="444">
        <f t="shared" ca="1" si="199"/>
        <v>-1.6796219471863184E+16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-1.6796219471863184E+16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-69984247799429.93</v>
      </c>
      <c r="L5961" s="444">
        <f t="shared" ca="1" si="199"/>
        <v>-1.6866203719662614E+16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-1.6866203719662614E+16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-70275848831927.555</v>
      </c>
      <c r="L5962" s="444">
        <f t="shared" ca="1" si="199"/>
        <v>-1.6936479568494542E+16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-1.6936479568494542E+16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-70568664868727.25</v>
      </c>
      <c r="L5963" s="444">
        <f t="shared" ca="1" si="199"/>
        <v>-1.700704823336327E+16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-1.700704823336327E+16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-70862700972346.953</v>
      </c>
      <c r="L5964" s="444">
        <f t="shared" ca="1" si="199"/>
        <v>-1.7077910934335616E+16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-1.7077910934335616E+16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-71157962226398.406</v>
      </c>
      <c r="L5965" s="444">
        <f t="shared" ca="1" si="199"/>
        <v>-1.7149068896562014E+16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-1.7149068896562014E+16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-71454453735675.063</v>
      </c>
      <c r="L5966" s="444">
        <f t="shared" ca="1" si="199"/>
        <v>-1.722052335029769E+16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-1.722052335029769E+16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-71752180626240.375</v>
      </c>
      <c r="L5967" s="444">
        <f t="shared" ca="1" si="199"/>
        <v>-1.729227553092393E+16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-1.729227553092393E+16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-72051148045516.375</v>
      </c>
      <c r="L5968" s="444">
        <f t="shared" ca="1" si="199"/>
        <v>-1.7364326678969446E+16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-1.7364326678969446E+16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-72351361162372.688</v>
      </c>
      <c r="L5969" s="444">
        <f t="shared" ca="1" si="199"/>
        <v>-1.7436678040131818E+16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-1.7436678040131818E+16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-72652825167215.906</v>
      </c>
      <c r="L5970" s="444">
        <f t="shared" ca="1" si="199"/>
        <v>-1.7509330865299034E+16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-1.7509330865299034E+16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-72955545272079.313</v>
      </c>
      <c r="L5971" s="444">
        <f t="shared" ca="1" si="199"/>
        <v>-1.7582286410571114E+16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-1.7582286410571114E+16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-73259526710712.969</v>
      </c>
      <c r="L5972" s="444">
        <f t="shared" ca="1" si="199"/>
        <v>-1.7655545937281826E+16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-1.7655545937281826E+16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-73564774738674.281</v>
      </c>
      <c r="L5973" s="444">
        <f t="shared" ca="1" si="199"/>
        <v>-1.77291107120205E+16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-1.77291107120205E+16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-73871294633418.75</v>
      </c>
      <c r="L5974" s="444">
        <f t="shared" ca="1" si="199"/>
        <v>-1.7802982006653918E+16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-1.7802982006653918E+16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-74179091694391.328</v>
      </c>
      <c r="L5975" s="444">
        <f t="shared" ca="1" si="199"/>
        <v>-1.787716109834831E+16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-1.787716109834831E+16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-74488171243117.953</v>
      </c>
      <c r="L5976" s="444">
        <f t="shared" ca="1" si="199"/>
        <v>-1.7951649269591428E+16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-1.7951649269591428E+16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-74798538623297.609</v>
      </c>
      <c r="L5977" s="444">
        <f t="shared" ca="1" si="199"/>
        <v>-1.8026447808214724E+16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-1.8026447808214724E+16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-75110199200894.688</v>
      </c>
      <c r="L5978" s="444">
        <f t="shared" ca="1" si="199"/>
        <v>-1.810155800741562E+16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-1.810155800741562E+16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-75423158364231.75</v>
      </c>
      <c r="L5979" s="444">
        <f t="shared" ca="1" si="199"/>
        <v>-1.8176981165779852E+16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-1.8176981165779852E+16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-75737421524082.719</v>
      </c>
      <c r="L5980" s="444">
        <f t="shared" ca="1" si="199"/>
        <v>-1.8252718587303936E+16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-1.8252718587303936E+16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-76052994113766.406</v>
      </c>
      <c r="L5981" s="444">
        <f t="shared" ca="1" si="199"/>
        <v>-1.8328771581417704E+16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-1.8328771581417704E+16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-76369881589240.438</v>
      </c>
      <c r="L5982" s="444">
        <f t="shared" ca="1" si="199"/>
        <v>-1.8405141463006944E+16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-1.8405141463006944E+16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-76688089429195.594</v>
      </c>
      <c r="L5983" s="444">
        <f t="shared" ca="1" si="199"/>
        <v>-1.848182955243614E+16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-1.848182955243614E+16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-77007623135150.578</v>
      </c>
      <c r="L5984" s="444">
        <f t="shared" ca="1" si="199"/>
        <v>-1.8558837175571292E+16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-1.8558837175571292E+16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-77328488231547.047</v>
      </c>
      <c r="L5985" s="444">
        <f t="shared" ca="1" si="199"/>
        <v>-1.863616566380284E+16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-1.863616566380284E+16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-77650690265845.172</v>
      </c>
      <c r="L5986" s="444">
        <f t="shared" ca="1" si="199"/>
        <v>-1.8713816354068684E+16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-1.8713816354068684E+16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-77974234808619.516</v>
      </c>
      <c r="L5987" s="444">
        <f t="shared" ca="1" si="199"/>
        <v>-1.8791790588877304E+16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-1.8791790588877304E+16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-78299127453655.438</v>
      </c>
      <c r="L5988" s="444">
        <f t="shared" ca="1" si="199"/>
        <v>-1.887008971633096E+16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-1.887008971633096E+16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-78625373818045.672</v>
      </c>
      <c r="L5989" s="444">
        <f t="shared" ca="1" si="199"/>
        <v>-1.8948715090149004E+16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-1.8948715090149004E+16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-78952979542287.516</v>
      </c>
      <c r="L5990" s="444">
        <f t="shared" ca="1" si="199"/>
        <v>-1.9027668069691292E+16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-1.9027668069691292E+16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-79281950290380.375</v>
      </c>
      <c r="L5991" s="444">
        <f t="shared" ca="1" si="199"/>
        <v>-1.9106950019981672E+16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-1.9106950019981672E+16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-79612291749923.625</v>
      </c>
      <c r="L5992" s="444">
        <f t="shared" ca="1" si="199"/>
        <v>-1.9186562311731596E+16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-1.9186562311731596E+16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-79944009632214.984</v>
      </c>
      <c r="L5993" s="444">
        <f t="shared" ca="1" si="199"/>
        <v>-1.9266506321363812E+16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-1.9266506321363812E+16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-80277109672349.219</v>
      </c>
      <c r="L5994" s="444">
        <f t="shared" ca="1" si="199"/>
        <v>-1.934678343103616E+16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-1.934678343103616E+16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-80611597629317.328</v>
      </c>
      <c r="L5995" s="444">
        <f t="shared" ca="1" si="199"/>
        <v>-1.9427395028665476E+16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-1.9427395028665476E+16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-80947479286106.156</v>
      </c>
      <c r="L5996" s="444">
        <f t="shared" ca="1" si="199"/>
        <v>-1.9508342507951584E+16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-1.9508342507951584E+16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-81284760449798.266</v>
      </c>
      <c r="L5997" s="444">
        <f t="shared" ca="1" si="199"/>
        <v>-1.9589627268401384E+16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-1.9589627268401384E+16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-81623446951672.438</v>
      </c>
      <c r="L5998" s="444">
        <f t="shared" ca="1" si="199"/>
        <v>-1.9671250715353056E+16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-1.9671250715353056E+16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-81963544647304.406</v>
      </c>
      <c r="L5999" s="444">
        <f t="shared" ca="1" si="199"/>
        <v>-1.975321426000036E+16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-1.975321426000036E+16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-82305059416668.172</v>
      </c>
      <c r="L6000" s="444">
        <f t="shared" ca="1" si="199"/>
        <v>-1.9835519319417028E+16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-1.9835519319417028E+16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-82647997164237.609</v>
      </c>
      <c r="L6001" s="444">
        <f t="shared" ca="1" si="199"/>
        <v>-1.9918167316581264E+16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-1.9918167316581264E+16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-82992363819088.594</v>
      </c>
      <c r="L6002" s="444">
        <f t="shared" ca="1" si="199"/>
        <v>-2.0001159680400352E+16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-2.0001159680400352E+16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-83338165335001.469</v>
      </c>
      <c r="L6003" s="444">
        <f t="shared" ca="1" si="199"/>
        <v>-2.0084497845735352E+16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-2.0084497845735352E+16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-83685407690563.969</v>
      </c>
      <c r="L6004" s="444">
        <f t="shared" ca="1" si="199"/>
        <v>-2.0168183253425916E+16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-2.0168183253425916E+16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-84034096889274.656</v>
      </c>
      <c r="L6005" s="444">
        <f t="shared" ca="1" si="199"/>
        <v>-2.0252217350315192E+16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-2.0252217350315192E+16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-84384238959646.625</v>
      </c>
      <c r="L6006" s="444">
        <f t="shared" ca="1" si="199"/>
        <v>-2.033660158927484E+16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-2.033660158927484E+16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-84735839955311.828</v>
      </c>
      <c r="L6007" s="444">
        <f t="shared" ca="1" si="199"/>
        <v>-2.0421337429230152E+16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-2.0421337429230152E+16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-85088905955125.625</v>
      </c>
      <c r="L6008" s="444">
        <f t="shared" ca="1" si="199"/>
        <v>-2.0506426335185276E+16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-2.0506426335185276E+16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-85443443063271.984</v>
      </c>
      <c r="L6009" s="444">
        <f t="shared" ca="1" si="199"/>
        <v>-2.0591869778248548E+16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-2.0591869778248548E+16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-85799457409368.953</v>
      </c>
      <c r="L6010" s="444">
        <f t="shared" ca="1" si="199"/>
        <v>-2.0677669235657916E+16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-2.0677669235657916E+16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-86156955148574.656</v>
      </c>
      <c r="L6011" s="444">
        <f t="shared" ca="1" si="199"/>
        <v>-2.0763826190806492E+16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-2.0763826190806492E+16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-86515942461693.719</v>
      </c>
      <c r="L6012" s="444">
        <f t="shared" ca="1" si="199"/>
        <v>-2.0850342133268184E+16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-2.0850342133268184E+16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-86876425555284.094</v>
      </c>
      <c r="L6013" s="444">
        <f t="shared" ca="1" si="199"/>
        <v>-2.0937218558823468E+16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-2.0937218558823468E+16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-87238410661764.453</v>
      </c>
      <c r="L6014" s="444">
        <f t="shared" ca="1" si="199"/>
        <v>-2.1024456969485232E+16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-2.1024456969485232E+16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-87601904039521.797</v>
      </c>
      <c r="L6015" s="444">
        <f t="shared" ca="1" si="199"/>
        <v>-2.1112058873524752E+16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-2.1112058873524752E+16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-87966911973019.797</v>
      </c>
      <c r="L6016" s="444">
        <f t="shared" ca="1" si="199"/>
        <v>-2.1200025785497772E+16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-2.1200025785497772E+16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-88333440772907.375</v>
      </c>
      <c r="L6017" s="444">
        <f t="shared" ca="1" si="199"/>
        <v>-2.128835922627068E+16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-2.128835922627068E+16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-88701496776127.828</v>
      </c>
      <c r="L6018" s="444">
        <f t="shared" ca="1" si="199"/>
        <v>-2.1377060723046808E+16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-2.1377060723046808E+16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-89071086346028.359</v>
      </c>
      <c r="L6019" s="444">
        <f t="shared" ca="1" si="199"/>
        <v>-2.1466131809392836E+16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-2.1466131809392836E+16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-89442215872470.156</v>
      </c>
      <c r="L6020" s="444">
        <f t="shared" ca="1" si="199"/>
        <v>-2.1555574025265308E+16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-2.1555574025265308E+16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-89814891771938.781</v>
      </c>
      <c r="L6021" s="444">
        <f t="shared" ca="1" si="199"/>
        <v>-2.1645388917037248E+16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-2.1645388917037248E+16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-90189120487655.203</v>
      </c>
      <c r="L6022" s="444">
        <f t="shared" ca="1" si="199"/>
        <v>-2.1735578037524904E+16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-2.1735578037524904E+16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-90564908489687.094</v>
      </c>
      <c r="L6023" s="444">
        <f t="shared" ca="1" si="199"/>
        <v>-2.1826142946014592E+16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-2.1826142946014592E+16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-90942262275060.797</v>
      </c>
      <c r="L6024" s="444">
        <f t="shared" ca="1" si="199"/>
        <v>-2.1917085208289652E+16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-2.1917085208289652E+16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-91321188367873.547</v>
      </c>
      <c r="L6025" s="444">
        <f t="shared" ca="1" si="199"/>
        <v>-2.2008406396657524E+16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-2.2008406396657524E+16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-91701693319406.344</v>
      </c>
      <c r="L6026" s="444">
        <f t="shared" ca="1" si="199"/>
        <v>-2.2100108089976932E+16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-2.2100108089976932E+16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-92083783708237.219</v>
      </c>
      <c r="L6027" s="444">
        <f t="shared" ca="1" si="199"/>
        <v>-2.2192191873685168E+16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-2.2192191873685168E+16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-92467466140354.859</v>
      </c>
      <c r="L6028" s="444">
        <f t="shared" ca="1" si="199"/>
        <v>-2.2284659339825524E+16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-2.2284659339825524E+16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-92852747249273.016</v>
      </c>
      <c r="L6029" s="444">
        <f t="shared" ca="1" si="199"/>
        <v>-2.2377512087074796E+16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-2.2377512087074796E+16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-93239633696144.984</v>
      </c>
      <c r="L6030" s="444">
        <f t="shared" ca="1" si="199"/>
        <v>-2.247075172077094E+16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-2.247075172077094E+16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-93628132169878.922</v>
      </c>
      <c r="L6031" s="444">
        <f t="shared" ca="1" si="199"/>
        <v>-2.256437985294082E+16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-2.256437985294082E+16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-94018249387253.422</v>
      </c>
      <c r="L6032" s="444">
        <f t="shared" ca="1" si="199"/>
        <v>-2.2658398102328072E+16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-2.2658398102328072E+16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-94409992093033.625</v>
      </c>
      <c r="L6033" s="444">
        <f t="shared" ca="1" si="199"/>
        <v>-2.2752808094421104E+16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-2.2752808094421104E+16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-94803367060087.938</v>
      </c>
      <c r="L6034" s="444">
        <f t="shared" ca="1" si="199"/>
        <v>-2.2847611461481192E+16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-2.2847611461481192E+16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-95198381089504.969</v>
      </c>
      <c r="L6035" s="444">
        <f t="shared" ca="1" si="199"/>
        <v>-2.2942809842570696E+16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-2.2942809842570696E+16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-95595041010711.234</v>
      </c>
      <c r="L6036" s="444">
        <f t="shared" ca="1" si="199"/>
        <v>-2.3038404883581408E+16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-2.3038404883581408E+16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-95993353681589.203</v>
      </c>
      <c r="L6037" s="444">
        <f t="shared" ca="1" si="199"/>
        <v>-2.3134398237262996E+16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-2.3134398237262996E+16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-96393325988595.813</v>
      </c>
      <c r="L6038" s="444">
        <f t="shared" ca="1" si="199"/>
        <v>-2.3230791563251592E+16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-2.3230791563251592E+16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-96794964846881.625</v>
      </c>
      <c r="L6039" s="444">
        <f t="shared" ca="1" si="199"/>
        <v>-2.3327586528098472E+16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-2.3327586528098472E+16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-97198277200410.297</v>
      </c>
      <c r="L6040" s="444">
        <f t="shared" ca="1" si="199"/>
        <v>-2.3424784805298884E+16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-2.3424784805298884E+16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-97603270022078.688</v>
      </c>
      <c r="L6041" s="444">
        <f t="shared" ca="1" si="199"/>
        <v>-2.3522388075320964E+16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-2.3522388075320964E+16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-98009950313837.344</v>
      </c>
      <c r="L6042" s="444">
        <f t="shared" ca="1" si="199"/>
        <v>-2.36203980256348E+16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-2.36203980256348E+16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-98418325106811.672</v>
      </c>
      <c r="L6043" s="444">
        <f t="shared" ca="1" si="199"/>
        <v>-2.3718816350741612E+16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-2.3718816350741612E+16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-98828401461423.375</v>
      </c>
      <c r="L6044" s="444">
        <f t="shared" ca="1" si="199"/>
        <v>-2.3817644752203036E+16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-2.3817644752203036E+16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-99240186467512.656</v>
      </c>
      <c r="L6045" s="444">
        <f t="shared" ca="1" si="199"/>
        <v>-2.3916884938670548E+16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-2.3916884938670548E+16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-99653687244460.609</v>
      </c>
      <c r="L6046" s="444">
        <f t="shared" ca="1" si="199"/>
        <v>-2.4016538625915008E+16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-2.4016538625915008E+16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-100068910941312.53</v>
      </c>
      <c r="L6047" s="444">
        <f t="shared" ca="1" si="199"/>
        <v>-2.411660753685632E+16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-2.411660753685632E+16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-100485864736901.33</v>
      </c>
      <c r="L6048" s="444">
        <f t="shared" ca="1" si="199"/>
        <v>-2.421709340159322E+16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-2.421709340159322E+16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-100904555839971.75</v>
      </c>
      <c r="L6049" s="444">
        <f t="shared" ca="1" si="199"/>
        <v>-2.4317997957433192E+16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-2.4317997957433192E+16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-101324991489304.97</v>
      </c>
      <c r="L6050" s="444">
        <f t="shared" ca="1" si="199"/>
        <v>-2.4419322948922496E+16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-2.4419322948922496E+16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-101747178953843.73</v>
      </c>
      <c r="L6051" s="444">
        <f t="shared" ca="1" si="199"/>
        <v>-2.452107012787634E+16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-2.452107012787634E+16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-102171125532818.08</v>
      </c>
      <c r="L6052" s="444">
        <f t="shared" ca="1" si="199"/>
        <v>-2.462324125340916E+16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-2.462324125340916E+16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-102596838555871.5</v>
      </c>
      <c r="L6053" s="444">
        <f t="shared" ca="1" si="199"/>
        <v>-2.4725838091965032E+16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-2.4725838091965032E+16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-103024325383187.63</v>
      </c>
      <c r="L6054" s="444">
        <f t="shared" ca="1" si="199"/>
        <v>-2.482886241734822E+16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-2.482886241734822E+16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-103453593405617.58</v>
      </c>
      <c r="L6055" s="444">
        <f t="shared" ca="1" si="199"/>
        <v>-2.4932316010753836E+16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-2.4932316010753836E+16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-103884650044807.66</v>
      </c>
      <c r="L6056" s="444">
        <f t="shared" ca="1" si="199"/>
        <v>-2.5036200660798644E+16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-2.5036200660798644E+16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-104317502753327.69</v>
      </c>
      <c r="L6057" s="444">
        <f t="shared" ca="1" si="199"/>
        <v>-2.5140518163551972E+16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-2.5140518163551972E+16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-104752159014799.88</v>
      </c>
      <c r="L6058" s="444">
        <f t="shared" ca="1" si="199"/>
        <v>-2.5245270322566772E+16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-2.5245270322566772E+16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-105188626344028.22</v>
      </c>
      <c r="L6059" s="444">
        <f t="shared" ca="1" si="199"/>
        <v>-2.53504589489108E+16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-2.53504589489108E+16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-105626912287128.33</v>
      </c>
      <c r="L6060" s="444">
        <f t="shared" ca="1" si="199"/>
        <v>-2.5456085861197928E+16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-2.5456085861197928E+16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-106067024421658.03</v>
      </c>
      <c r="L6061" s="444">
        <f t="shared" ca="1" si="199"/>
        <v>-2.5562152885619588E+16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-2.5562152885619588E+16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-106508970356748.28</v>
      </c>
      <c r="L6062" s="444">
        <f t="shared" ca="1" si="199"/>
        <v>-2.5668661855976336E+16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-2.5668661855976336E+16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-106952757733234.73</v>
      </c>
      <c r="L6063" s="444">
        <f t="shared" ca="1" si="199"/>
        <v>-2.5775614613709572E+16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-2.5775614613709572E+16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-107398394223789.88</v>
      </c>
      <c r="L6064" s="444">
        <f t="shared" ca="1" si="199"/>
        <v>-2.588301300793336E+16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-2.588301300793336E+16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-107845887533055.67</v>
      </c>
      <c r="L6065" s="444">
        <f t="shared" ca="1" si="199"/>
        <v>-2.5990858895466416E+16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-2.5990858895466416E+16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-108295245397776.73</v>
      </c>
      <c r="L6066" s="444">
        <f t="shared" ca="1" si="199"/>
        <v>-2.6099154140864192E+16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-2.6099154140864192E+16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-108746475586934.13</v>
      </c>
      <c r="L6067" s="444">
        <f t="shared" ca="1" si="199"/>
        <v>-2.6207900616451128E+16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-2.6207900616451128E+16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-109199585901879.7</v>
      </c>
      <c r="L6068" s="444">
        <f t="shared" ca="1" si="199"/>
        <v>-2.6317100202353008E+16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-2.6317100202353008E+16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-109654584176470.86</v>
      </c>
      <c r="L6069" s="444">
        <f t="shared" ca="1" si="199"/>
        <v>-2.642675478652948E+16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-2.642675478652948E+16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-110111478277206.17</v>
      </c>
      <c r="L6070" s="444">
        <f t="shared" ca="1" si="199"/>
        <v>-2.6536866264806688E+16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-2.6536866264806688E+16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-110570276103361.2</v>
      </c>
      <c r="L6071" s="444">
        <f t="shared" ca="1" si="199"/>
        <v>-2.6647436540910048E+16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-2.6647436540910048E+16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-111030985587125.2</v>
      </c>
      <c r="L6072" s="444">
        <f t="shared" ca="1" si="199"/>
        <v>-2.6758467526497172E+16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-2.6758467526497172E+16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-111493614693738.22</v>
      </c>
      <c r="L6073" s="444">
        <f t="shared" ca="1" si="199"/>
        <v>-2.6869961141190912E+16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-2.6869961141190912E+16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-111958171421628.8</v>
      </c>
      <c r="L6074" s="444">
        <f t="shared" ca="1" si="199"/>
        <v>-2.698191931261254E+16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-2.698191931261254E+16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-112424663802552.25</v>
      </c>
      <c r="L6075" s="444">
        <f t="shared" ca="1" si="199"/>
        <v>-2.7094343976415092E+16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-2.7094343976415092E+16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-112893099901729.55</v>
      </c>
      <c r="L6076" s="444">
        <f t="shared" ca="1" si="199"/>
        <v>-2.720723707631682E+16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-2.720723707631682E+16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-113363487817986.75</v>
      </c>
      <c r="L6077" s="444">
        <f t="shared" ca="1" si="199"/>
        <v>-2.7320600564134808E+16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-2.7320600564134808E+16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-113835835683895.03</v>
      </c>
      <c r="L6078" s="444">
        <f t="shared" ca="1" si="199"/>
        <v>-2.7434436399818704E+16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-2.7434436399818704E+16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-114310151665911.27</v>
      </c>
      <c r="L6079" s="444">
        <f t="shared" ca="1" si="199"/>
        <v>-2.7548746551484616E+16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-2.7548746551484616E+16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-114786443964519.23</v>
      </c>
      <c r="L6080" s="444">
        <f t="shared" ca="1" si="199"/>
        <v>-2.7663532995449136E+16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-2.7663532995449136E+16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-115264720814371.39</v>
      </c>
      <c r="L6081" s="444">
        <f t="shared" ca="1" si="199"/>
        <v>-2.7778797716263508E+16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-2.7778797716263508E+16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-115744990484431.28</v>
      </c>
      <c r="L6082" s="444">
        <f t="shared" ca="1" si="199"/>
        <v>-2.789454270674794E+16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-2.789454270674794E+16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-116227261278116.42</v>
      </c>
      <c r="L6083" s="444">
        <f t="shared" ca="1" si="199"/>
        <v>-2.8010769968026056E+16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-2.8010769968026056E+16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-116711541533441.89</v>
      </c>
      <c r="L6084" s="444">
        <f t="shared" ca="1" si="199"/>
        <v>-2.8127481509559496E+16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-2.8127481509559496E+16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-117197839623164.55</v>
      </c>
      <c r="L6085" s="444">
        <f t="shared" ca="1" si="199"/>
        <v>-2.824467934918266E+16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-2.824467934918266E+16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-117686163954927.73</v>
      </c>
      <c r="L6086" s="444">
        <f t="shared" ca="1" si="199"/>
        <v>-2.8362365513137588E+16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-2.8362365513137588E+16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-118176522971406.61</v>
      </c>
      <c r="L6087" s="444">
        <f t="shared" ca="1" si="199"/>
        <v>-2.8480542036108996E+16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-2.8480542036108996E+16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-118668925150454.17</v>
      </c>
      <c r="L6088" s="444">
        <f t="shared" ca="1" si="199"/>
        <v>-2.8599210961259452E+16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-2.8599210961259452E+16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-119163379005247.73</v>
      </c>
      <c r="L6089" s="444">
        <f t="shared" ca="1" si="199"/>
        <v>-2.87183743402647E+16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-2.87183743402647E+16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-119659893084436.25</v>
      </c>
      <c r="L6090" s="444">
        <f t="shared" ca="1" si="199"/>
        <v>-2.8838034233349136E+16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-2.8838034233349136E+16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-120158475972288.06</v>
      </c>
      <c r="L6091" s="444">
        <f t="shared" ca="1" si="199"/>
        <v>-2.8958192709321424E+16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-2.8958192709321424E+16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-120659136288839.25</v>
      </c>
      <c r="L6092" s="444">
        <f t="shared" ca="1" si="199"/>
        <v>-2.9078851845610264E+16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-2.9078851845610264E+16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-121161882690042.77</v>
      </c>
      <c r="L6093" s="444">
        <f t="shared" ca="1" si="199"/>
        <v>-2.9200013728300308E+16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-2.9200013728300308E+16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-121666723867917.95</v>
      </c>
      <c r="L6094" s="444">
        <f t="shared" ca="1" si="199"/>
        <v>-2.9321680452168224E+16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-2.9321680452168224E+16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-122173668550700.94</v>
      </c>
      <c r="L6095" s="444">
        <f t="shared" ca="1" si="199"/>
        <v>-2.9443854120718924E+16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-2.9443854120718924E+16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-122682725502995.52</v>
      </c>
      <c r="L6096" s="444">
        <f t="shared" ca="1" si="199"/>
        <v>-2.956653684622192E+16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-2.956653684622192E+16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-123193903525924.69</v>
      </c>
      <c r="L6097" s="444">
        <f t="shared" ca="1" si="199"/>
        <v>-2.9689730749747844E+16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-2.9689730749747844E+16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-123707211457282.69</v>
      </c>
      <c r="L6098" s="444">
        <f t="shared" ca="1" si="199"/>
        <v>-2.9813437961205128E+16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-2.9813437961205128E+16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-124222658171688.02</v>
      </c>
      <c r="L6099" s="444">
        <f t="shared" ca="1" si="199"/>
        <v>-2.9937660619376816E+16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-2.9937660619376816E+16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-124740252580736.72</v>
      </c>
      <c r="L6100" s="444">
        <f t="shared" ca="1" si="199"/>
        <v>-3.0062400871957552E+16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-3.0062400871957552E+16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-125260003633156.47</v>
      </c>
      <c r="L6101" s="444">
        <f t="shared" ca="1" si="199"/>
        <v>-3.0187660875590708E+16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-3.0187660875590708E+16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-125781920314961.28</v>
      </c>
      <c r="L6102" s="444">
        <f t="shared" ca="1" si="199"/>
        <v>-3.0313442795905668E+16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-3.0313442795905668E+16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-126306011649606.95</v>
      </c>
      <c r="L6103" s="444">
        <f t="shared" ca="1" si="199"/>
        <v>-3.0439748807555276E+16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-3.0439748807555276E+16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-126832286698146.98</v>
      </c>
      <c r="L6104" s="444">
        <f t="shared" ca="1" si="199"/>
        <v>-3.0566581094253424E+16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-3.0566581094253424E+16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-127360754559389.27</v>
      </c>
      <c r="L6105" s="444">
        <f t="shared" ca="1" si="199"/>
        <v>-3.0693941848812812E+16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-3.0693941848812812E+16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-127891424370053.38</v>
      </c>
      <c r="L6106" s="444">
        <f t="shared" ca="1" si="199"/>
        <v>-3.0821833273182864E+16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-3.0821833273182864E+16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-128424305304928.59</v>
      </c>
      <c r="L6107" s="444">
        <f t="shared" ca="1" si="199"/>
        <v>-3.0950257578487792E+16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-3.0950257578487792E+16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-128959406577032.47</v>
      </c>
      <c r="L6108" s="444">
        <f t="shared" ca="1" si="199"/>
        <v>-3.1079216985064824E+16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-3.1079216985064824E+16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-129496737437770.09</v>
      </c>
      <c r="L6109" s="444">
        <f t="shared" ca="1" si="199"/>
        <v>-3.1208713722502596E+16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-3.1208713722502596E+16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-130036307177094.14</v>
      </c>
      <c r="L6110" s="444">
        <f t="shared" ca="1" si="199"/>
        <v>-3.1338750029679692E+16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-3.1338750029679692E+16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-130578125123665.38</v>
      </c>
      <c r="L6111" s="444">
        <f t="shared" ca="1" si="199"/>
        <v>-3.1469328154803356E+16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-3.1469328154803356E+16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-131122200645013.97</v>
      </c>
      <c r="L6112" s="444">
        <f t="shared" ca="1" si="199"/>
        <v>-3.1600450355448368E+16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-3.1600450355448368E+16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-131668543147701.53</v>
      </c>
      <c r="L6113" s="444">
        <f t="shared" ca="1" si="199"/>
        <v>-3.1732118898596068E+16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-3.1732118898596068E+16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-132217162077483.59</v>
      </c>
      <c r="L6114" s="444">
        <f t="shared" ca="1" si="199"/>
        <v>-3.1864336060673552E+16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-3.1864336060673552E+16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-132768066919473.14</v>
      </c>
      <c r="L6115" s="444">
        <f t="shared" ca="1" si="199"/>
        <v>-3.1997104127593024E+16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-3.1997104127593024E+16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-133321267198304.28</v>
      </c>
      <c r="L6116" s="444">
        <f t="shared" ca="1" si="199"/>
        <v>-3.2130425394791328E+16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-3.2130425394791328E+16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-133876772478297.2</v>
      </c>
      <c r="L6117" s="444">
        <f t="shared" ca="1" si="199"/>
        <v>-3.2264302167269624E+16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-3.2264302167269624E+16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-134434592363623.44</v>
      </c>
      <c r="L6118" s="444">
        <f t="shared" ca="1" si="199"/>
        <v>-3.2398736759633248E+16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-3.2398736759633248E+16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-134994736498471.86</v>
      </c>
      <c r="L6119" s="444">
        <f t="shared" ca="1" si="199"/>
        <v>-3.253373149613172E+16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-3.253373149613172E+16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-135557214567215.48</v>
      </c>
      <c r="L6120" s="444">
        <f t="shared" ca="1" si="199"/>
        <v>-3.2669288710698936E+16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-3.2669288710698936E+16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-136122036294578.89</v>
      </c>
      <c r="L6121" s="444">
        <f t="shared" ca="1" si="199"/>
        <v>-3.2805410746993516E+16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-3.2805410746993516E+16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-136689211445806.33</v>
      </c>
      <c r="L6122" s="444">
        <f t="shared" ca="1" si="199"/>
        <v>-3.2942099958439324E+16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-3.2942099958439324E+16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-137258749826830.53</v>
      </c>
      <c r="L6123" s="444">
        <f t="shared" ca="1" si="199"/>
        <v>-3.3079358708266156E+16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-3.3079358708266156E+16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-137830661284442.31</v>
      </c>
      <c r="L6124" s="444">
        <f t="shared" ca="1" si="199"/>
        <v>-3.32171893695506E+16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-3.32171893695506E+16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-138404955706460.81</v>
      </c>
      <c r="L6125" s="444">
        <f t="shared" ca="1" si="199"/>
        <v>-3.335559432525706E+16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-3.335559432525706E+16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-138981643021904.42</v>
      </c>
      <c r="L6126" s="444">
        <f t="shared" ca="1" si="199"/>
        <v>-3.3494575968278964E+16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-3.3494575968278964E+16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-139560733201162.36</v>
      </c>
      <c r="L6127" s="444">
        <f t="shared" ca="1" si="199"/>
        <v>-3.3634136701480128E+16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-3.3634136701480128E+16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-140142236256167.2</v>
      </c>
      <c r="L6128" s="444">
        <f t="shared" ref="L6128:L6250" ca="1" si="204">I6128-J6128+K6128</f>
        <v>-3.3774278937736296E+16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-3.3774278937736296E+16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-140726162240567.89</v>
      </c>
      <c r="L6129" s="444">
        <f t="shared" ca="1" si="204"/>
        <v>-3.3915005099976864E+16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-3.3915005099976864E+16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-141312521249903.63</v>
      </c>
      <c r="L6130" s="444">
        <f t="shared" ca="1" si="204"/>
        <v>-3.4056317621226768E+16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-3.4056317621226768E+16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-141901323421778.22</v>
      </c>
      <c r="L6131" s="444">
        <f t="shared" ca="1" si="204"/>
        <v>-3.4198218944648548E+16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-3.4198218944648548E+16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-142492578936035.63</v>
      </c>
      <c r="L6132" s="444">
        <f t="shared" ca="1" si="204"/>
        <v>-3.4340711523584584E+16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-3.4340711523584584E+16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-143086298014935.75</v>
      </c>
      <c r="L6133" s="444">
        <f t="shared" ca="1" si="204"/>
        <v>-3.448379782159952E+16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-3.448379782159952E+16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-143682490923331.31</v>
      </c>
      <c r="L6134" s="444">
        <f t="shared" ca="1" si="204"/>
        <v>-3.4627480312522852E+16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-3.4627480312522852E+16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-144281167968845.22</v>
      </c>
      <c r="L6135" s="444">
        <f t="shared" ca="1" si="204"/>
        <v>-3.4771761480491696E+16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-3.4771761480491696E+16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-144882339502048.72</v>
      </c>
      <c r="L6136" s="444">
        <f t="shared" ca="1" si="204"/>
        <v>-3.4916643819993744E+16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-3.4916643819993744E+16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-145486015916640.59</v>
      </c>
      <c r="L6137" s="444">
        <f t="shared" ca="1" si="204"/>
        <v>-3.5062129835910384E+16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-3.5062129835910384E+16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-146092207649626.59</v>
      </c>
      <c r="L6138" s="444">
        <f t="shared" ca="1" si="204"/>
        <v>-3.5208222043560012E+16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-3.5208222043560012E+16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-146700925181500.06</v>
      </c>
      <c r="L6139" s="444">
        <f t="shared" ca="1" si="204"/>
        <v>-3.5354922968741512E+16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-3.5354922968741512E+16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-147312179036422.97</v>
      </c>
      <c r="L6140" s="444">
        <f t="shared" ca="1" si="204"/>
        <v>-3.5502235147777936E+16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-3.5502235147777936E+16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-147925979782408.06</v>
      </c>
      <c r="L6141" s="444">
        <f t="shared" ca="1" si="204"/>
        <v>-3.5650161127560344E+16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-3.5650161127560344E+16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-148542338031501.44</v>
      </c>
      <c r="L6142" s="444">
        <f t="shared" ca="1" si="204"/>
        <v>-3.5798703465591844E+16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-3.5798703465591844E+16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-149161264439966</v>
      </c>
      <c r="L6143" s="444">
        <f t="shared" ca="1" si="204"/>
        <v>-3.5947864730031808E+16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-3.5947864730031808E+16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-149782769708465.88</v>
      </c>
      <c r="L6144" s="444">
        <f t="shared" ca="1" si="204"/>
        <v>-3.6097647499740272E+16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-3.6097647499740272E+16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-150406864582251.13</v>
      </c>
      <c r="L6145" s="444">
        <f t="shared" ca="1" si="204"/>
        <v>-3.624805436432252E+16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-3.624805436432252E+16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-151033559851343.84</v>
      </c>
      <c r="L6146" s="444">
        <f t="shared" ca="1" si="204"/>
        <v>-3.6399087924173864E+16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-3.6399087924173864E+16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-151662866350724.44</v>
      </c>
      <c r="L6147" s="444">
        <f t="shared" ca="1" si="204"/>
        <v>-3.6550750790524592E+16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-3.6550750790524592E+16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-152294794960519.13</v>
      </c>
      <c r="L6148" s="444">
        <f t="shared" ca="1" si="204"/>
        <v>-3.6703045585485112E+16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-3.6703045585485112E+16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-152929356606187.97</v>
      </c>
      <c r="L6149" s="444">
        <f t="shared" ca="1" si="204"/>
        <v>-3.6855974942091296E+16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-3.6855974942091296E+16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-153566562258713.72</v>
      </c>
      <c r="L6150" s="444">
        <f t="shared" ca="1" si="204"/>
        <v>-3.7009541504350008E+16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-3.7009541504350008E+16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-154206422934791.69</v>
      </c>
      <c r="L6151" s="444">
        <f t="shared" ca="1" si="204"/>
        <v>-3.71637479272848E+16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-3.71637479272848E+16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-154848949697020</v>
      </c>
      <c r="L6152" s="444">
        <f t="shared" ca="1" si="204"/>
        <v>-3.7318596876981824E+16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-3.7318596876981824E+16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-155494153654090.94</v>
      </c>
      <c r="L6153" s="444">
        <f t="shared" ca="1" si="204"/>
        <v>-3.7474091030635912E+16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-3.7474091030635912E+16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-156142045960982.97</v>
      </c>
      <c r="L6154" s="444">
        <f t="shared" ca="1" si="204"/>
        <v>-3.7630233076596896E+16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-3.7630233076596896E+16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-156792637819153.72</v>
      </c>
      <c r="L6155" s="444">
        <f t="shared" ca="1" si="204"/>
        <v>-3.7787025714416048E+16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-3.7787025714416048E+16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-157445940476733.53</v>
      </c>
      <c r="L6156" s="444">
        <f t="shared" ca="1" si="204"/>
        <v>-3.7944471654892784E+16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-3.7944471654892784E+16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-158101965228719.94</v>
      </c>
      <c r="L6157" s="444">
        <f t="shared" ca="1" si="204"/>
        <v>-3.8102573620121504E+16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-3.8102573620121504E+16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-158760723417172.94</v>
      </c>
      <c r="L6158" s="444">
        <f t="shared" ca="1" si="204"/>
        <v>-3.826133434353868E+16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-3.826133434353868E+16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-159422226431411.16</v>
      </c>
      <c r="L6159" s="444">
        <f t="shared" ca="1" si="204"/>
        <v>-3.8420756569970088E+16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-3.8420756569970088E+16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-160086485708208.69</v>
      </c>
      <c r="L6160" s="444">
        <f t="shared" ca="1" si="204"/>
        <v>-3.8580843055678296E+16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-3.8580843055678296E+16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-160753512731992.91</v>
      </c>
      <c r="L6161" s="444">
        <f t="shared" ca="1" si="204"/>
        <v>-3.8741596568410288E+16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-3.8741596568410288E+16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-161423319035042.88</v>
      </c>
      <c r="L6162" s="444">
        <f t="shared" ca="1" si="204"/>
        <v>-3.8903019887445328E+16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-3.8903019887445328E+16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-162095916197688.88</v>
      </c>
      <c r="L6163" s="444">
        <f t="shared" ca="1" si="204"/>
        <v>-3.9065115803643016E+16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-3.9065115803643016E+16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-162771315848512.56</v>
      </c>
      <c r="L6164" s="444">
        <f t="shared" ca="1" si="204"/>
        <v>-3.9227887119491528E+16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-3.9227887119491528E+16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-163449529664548.03</v>
      </c>
      <c r="L6165" s="444">
        <f t="shared" ca="1" si="204"/>
        <v>-3.939133664915608E+16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-3.939133664915608E+16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-164130569371483.66</v>
      </c>
      <c r="L6166" s="444">
        <f t="shared" ca="1" si="204"/>
        <v>-3.955546721852756E+16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-3.955546721852756E+16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-164814446743864.84</v>
      </c>
      <c r="L6167" s="444">
        <f t="shared" ca="1" si="204"/>
        <v>-3.9720281665271424E+16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-3.9720281665271424E+16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-165501173605297.59</v>
      </c>
      <c r="L6168" s="444">
        <f t="shared" ca="1" si="204"/>
        <v>-3.988578283887672E+16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-3.988578283887672E+16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-166190761828653</v>
      </c>
      <c r="L6169" s="444">
        <f t="shared" ca="1" si="204"/>
        <v>-4.0051973600705376E+16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-4.0051973600705376E+16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-166883223336272.41</v>
      </c>
      <c r="L6170" s="444">
        <f t="shared" ca="1" si="204"/>
        <v>-4.0218856824041648E+16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-4.0218856824041648E+16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-167578570100173.53</v>
      </c>
      <c r="L6171" s="444">
        <f t="shared" ca="1" si="204"/>
        <v>-4.0386435394141824E+16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-4.0386435394141824E+16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-168276814142257.59</v>
      </c>
      <c r="L6172" s="444">
        <f t="shared" ca="1" si="204"/>
        <v>-4.055471220828408E+16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-4.055471220828408E+16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-168977967534517</v>
      </c>
      <c r="L6173" s="444">
        <f t="shared" ca="1" si="204"/>
        <v>-4.07236901758186E+16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-4.07236901758186E+16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-169682042399244.16</v>
      </c>
      <c r="L6174" s="444">
        <f t="shared" ca="1" si="204"/>
        <v>-4.0893372218217848E+16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-4.0893372218217848E+16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-170389050909241.03</v>
      </c>
      <c r="L6175" s="444">
        <f t="shared" ca="1" si="204"/>
        <v>-4.1063761269127088E+16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-4.1063761269127088E+16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-171099005288029.53</v>
      </c>
      <c r="L6176" s="444">
        <f t="shared" ca="1" si="204"/>
        <v>-4.123486027441512E+16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-4.123486027441512E+16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-171811917810063</v>
      </c>
      <c r="L6177" s="444">
        <f t="shared" ca="1" si="204"/>
        <v>-4.1406672192225184E+16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-4.1406672192225184E+16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-172527800800938.25</v>
      </c>
      <c r="L6178" s="444">
        <f t="shared" ca="1" si="204"/>
        <v>-4.157919999302612E+16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-4.157919999302612E+16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-173246666637608.84</v>
      </c>
      <c r="L6179" s="444">
        <f t="shared" ca="1" si="204"/>
        <v>-4.1752446659663728E+16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-4.1752446659663728E+16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-173968527748598.88</v>
      </c>
      <c r="L6180" s="444">
        <f t="shared" ca="1" si="204"/>
        <v>-4.1926415187412328E+16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-4.1926415187412328E+16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-174693396614218.03</v>
      </c>
      <c r="L6181" s="444">
        <f t="shared" ca="1" si="204"/>
        <v>-4.2101108584026544E+16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-4.2101108584026544E+16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-175421285766777.25</v>
      </c>
      <c r="L6182" s="444">
        <f t="shared" ca="1" si="204"/>
        <v>-4.227652986979332E+16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-4.227652986979332E+16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-176152207790805.5</v>
      </c>
      <c r="L6183" s="444">
        <f t="shared" ca="1" si="204"/>
        <v>-4.2452682077584128E+16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-4.2452682077584128E+16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-176886175323267.19</v>
      </c>
      <c r="L6184" s="444">
        <f t="shared" ca="1" si="204"/>
        <v>-4.2629568252907392E+16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-4.2629568252907392E+16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-177623201053780.81</v>
      </c>
      <c r="L6185" s="444">
        <f t="shared" ca="1" si="204"/>
        <v>-4.2807191453961176E+16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-4.2807191453961176E+16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-178363297724838.22</v>
      </c>
      <c r="L6186" s="444">
        <f t="shared" ca="1" si="204"/>
        <v>-4.2985554751686016E+16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-4.2985554751686016E+16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-179106478132025.06</v>
      </c>
      <c r="L6187" s="444">
        <f t="shared" ca="1" si="204"/>
        <v>-4.316466122981804E+16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-4.316466122981804E+16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-179852755124241.84</v>
      </c>
      <c r="L6188" s="444">
        <f t="shared" ca="1" si="204"/>
        <v>-4.334451398494228E+16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-4.334451398494228E+16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-180602141603926.16</v>
      </c>
      <c r="L6189" s="444">
        <f t="shared" ca="1" si="204"/>
        <v>-4.3525116126546208E+16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-4.3525116126546208E+16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-181354650527275.88</v>
      </c>
      <c r="L6190" s="444">
        <f t="shared" ca="1" si="204"/>
        <v>-4.370647077707348E+16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-4.370647077707348E+16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-182110294904472.84</v>
      </c>
      <c r="L6191" s="444">
        <f t="shared" ca="1" si="204"/>
        <v>-4.3888581071977952E+16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-4.3888581071977952E+16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-182869087799908.13</v>
      </c>
      <c r="L6192" s="444">
        <f t="shared" ca="1" si="204"/>
        <v>-4.4071450159777864E+16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-4.4071450159777864E+16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-183631042332407.75</v>
      </c>
      <c r="L6193" s="444">
        <f t="shared" ca="1" si="204"/>
        <v>-4.4255081202110272E+16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-4.4255081202110272E+16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-184396171675459.47</v>
      </c>
      <c r="L6194" s="444">
        <f t="shared" ca="1" si="204"/>
        <v>-4.4439477373785728E+16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-4.4439477373785728E+16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-185164489057440.53</v>
      </c>
      <c r="L6195" s="444">
        <f t="shared" ca="1" si="204"/>
        <v>-4.4624641862843168E+16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-4.4624641862843168E+16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-185936007761846.53</v>
      </c>
      <c r="L6196" s="444">
        <f t="shared" ca="1" si="204"/>
        <v>-4.4810577870605016E+16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-4.4810577870605016E+16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-186710741127520.91</v>
      </c>
      <c r="L6197" s="444">
        <f t="shared" ca="1" si="204"/>
        <v>-4.4997288611732536E+16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-4.4997288611732536E+16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-187488702548885.56</v>
      </c>
      <c r="L6198" s="444">
        <f t="shared" ca="1" si="204"/>
        <v>-4.5184777314281424E+16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-4.5184777314281424E+16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-188269905476172.59</v>
      </c>
      <c r="L6199" s="444">
        <f t="shared" ca="1" si="204"/>
        <v>-4.53730472197576E+16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-4.53730472197576E+16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-189054363415656.66</v>
      </c>
      <c r="L6200" s="444">
        <f t="shared" ca="1" si="204"/>
        <v>-4.5562101583173256E+16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-4.5562101583173256E+16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-189842089929888.56</v>
      </c>
      <c r="L6201" s="444">
        <f t="shared" ca="1" si="204"/>
        <v>-4.5751943673103144E+16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-4.5751943673103144E+16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-190633098637929.75</v>
      </c>
      <c r="L6202" s="444">
        <f t="shared" ca="1" si="204"/>
        <v>-4.5942576771741072E+16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-4.5942576771741072E+16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-191427403215587.81</v>
      </c>
      <c r="L6203" s="444">
        <f t="shared" ca="1" si="204"/>
        <v>-4.6134004174956656E+16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-4.6134004174956656E+16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-192225017395652.72</v>
      </c>
      <c r="L6204" s="444">
        <f t="shared" ca="1" si="204"/>
        <v>-4.6326229192352312E+16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-4.6326229192352312E+16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-193025954968134.63</v>
      </c>
      <c r="L6205" s="444">
        <f t="shared" ca="1" si="204"/>
        <v>-4.6519255147320448E+16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-4.6519255147320448E+16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-193830229780501.88</v>
      </c>
      <c r="L6206" s="444">
        <f t="shared" ca="1" si="204"/>
        <v>-4.6713085377100952E+16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-4.6713085377100952E+16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-194637855737920.63</v>
      </c>
      <c r="L6207" s="444">
        <f t="shared" ca="1" si="204"/>
        <v>-4.6907723232838872E+16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-4.6907723232838872E+16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-195448846803495.31</v>
      </c>
      <c r="L6208" s="444">
        <f t="shared" ca="1" si="204"/>
        <v>-4.7103172079642368E+16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-4.7103172079642368E+16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-196263216998509.88</v>
      </c>
      <c r="L6209" s="444">
        <f t="shared" ca="1" si="204"/>
        <v>-4.729943529664088E+16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-4.729943529664088E+16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-197080980402670.34</v>
      </c>
      <c r="L6210" s="444">
        <f t="shared" ca="1" si="204"/>
        <v>-4.7496516277043552E+16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-4.7496516277043552E+16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-197902151154348.13</v>
      </c>
      <c r="L6211" s="444">
        <f t="shared" ca="1" si="204"/>
        <v>-4.7694418428197904E+16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-4.7694418428197904E+16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-198726743450824.59</v>
      </c>
      <c r="L6212" s="444">
        <f t="shared" ca="1" si="204"/>
        <v>-4.7893145171648728E+16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-4.7893145171648728E+16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-199554771548536.38</v>
      </c>
      <c r="L6213" s="444">
        <f t="shared" ca="1" si="204"/>
        <v>-4.8092699943197264E+16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-4.8092699943197264E+16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-200386249763321.94</v>
      </c>
      <c r="L6214" s="444">
        <f t="shared" ca="1" si="204"/>
        <v>-4.8293086192960584E+16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-4.8293086192960584E+16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-201221192470669.09</v>
      </c>
      <c r="L6215" s="444">
        <f t="shared" ca="1" si="204"/>
        <v>-4.8494307385431256E+16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-4.8494307385431256E+16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-202059614105963.56</v>
      </c>
      <c r="L6216" s="444">
        <f t="shared" ca="1" si="204"/>
        <v>-4.8696366999537216E+16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-4.8696366999537216E+16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-202901529164738.41</v>
      </c>
      <c r="L6217" s="444">
        <f t="shared" ca="1" si="204"/>
        <v>-4.8899268528701952E+16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-4.8899268528701952E+16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-203746952202924.81</v>
      </c>
      <c r="L6218" s="444">
        <f t="shared" ca="1" si="204"/>
        <v>-4.910301548090488E+16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-4.910301548090488E+16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-204595897837103.66</v>
      </c>
      <c r="L6219" s="444">
        <f t="shared" ca="1" si="204"/>
        <v>-4.9307611378741984E+16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-4.9307611378741984E+16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-205448380744758.25</v>
      </c>
      <c r="L6220" s="444">
        <f t="shared" ca="1" si="204"/>
        <v>-4.9513059759486744E+16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-4.9513059759486744E+16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-206304415664528.09</v>
      </c>
      <c r="L6221" s="444">
        <f t="shared" ca="1" si="204"/>
        <v>-4.9719364175151272E+16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-4.9719364175151272E+16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-207164017396463.63</v>
      </c>
      <c r="L6222" s="444">
        <f t="shared" ca="1" si="204"/>
        <v>-4.9926528192547736E+16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-4.9926528192547736E+16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-208027200802282.22</v>
      </c>
      <c r="L6223" s="444">
        <f t="shared" ca="1" si="204"/>
        <v>-5.0134555393350016E+16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-5.0134555393350016E+16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-208893980805625.06</v>
      </c>
      <c r="L6224" s="444">
        <f t="shared" ca="1" si="204"/>
        <v>-5.034344937415564E+16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-5.034344937415564E+16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-209764372392315.16</v>
      </c>
      <c r="L6225" s="444">
        <f t="shared" ca="1" si="204"/>
        <v>-5.0553213746547952E+16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-5.0553213746547952E+16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-210638390610616.47</v>
      </c>
      <c r="L6226" s="444">
        <f t="shared" ca="1" si="204"/>
        <v>-5.0763852137158568E+16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-5.0763852137158568E+16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-211516050571494.03</v>
      </c>
      <c r="L6227" s="444">
        <f t="shared" ca="1" si="204"/>
        <v>-5.0975368187730064E+16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-5.0975368187730064E+16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-212397367448875.25</v>
      </c>
      <c r="L6228" s="444">
        <f t="shared" ca="1" si="204"/>
        <v>-5.1187765555178936E+16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-5.1187765555178936E+16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-213282356479912.22</v>
      </c>
      <c r="L6229" s="444">
        <f t="shared" ca="1" si="204"/>
        <v>-5.1401047911658848E+16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-5.1401047911658848E+16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-214171032965245.19</v>
      </c>
      <c r="L6230" s="444">
        <f t="shared" ca="1" si="204"/>
        <v>-5.1615218944624096E+16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-5.1615218944624096E+16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-215063412269267.06</v>
      </c>
      <c r="L6231" s="444">
        <f t="shared" ca="1" si="204"/>
        <v>-5.183028235689336E+16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-5.183028235689336E+16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-215959509820389</v>
      </c>
      <c r="L6232" s="444">
        <f t="shared" ca="1" si="204"/>
        <v>-5.2046241866713752E+16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-5.2046241866713752E+16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-216859341111307.31</v>
      </c>
      <c r="L6233" s="444">
        <f t="shared" ca="1" si="204"/>
        <v>-5.2263101207825056E+16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-5.2263101207825056E+16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-217762921699271.06</v>
      </c>
      <c r="L6234" s="444">
        <f t="shared" ca="1" si="204"/>
        <v>-5.2480864129524328E+16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-5.2480864129524328E+16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-218670267206351.38</v>
      </c>
      <c r="L6235" s="444">
        <f t="shared" ca="1" si="204"/>
        <v>-5.269953439673068E+16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-5.269953439673068E+16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-219581393319711.16</v>
      </c>
      <c r="L6236" s="444">
        <f t="shared" ca="1" si="204"/>
        <v>-5.2919115790050392E+16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-5.2919115790050392E+16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-220496315791876.63</v>
      </c>
      <c r="L6237" s="444">
        <f t="shared" ca="1" si="204"/>
        <v>-5.3139612105842272E+16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-5.3139612105842272E+16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-221415050441009.47</v>
      </c>
      <c r="L6238" s="444">
        <f t="shared" ca="1" si="204"/>
        <v>-5.336102715628328E+16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-5.336102715628328E+16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-222337613151180.34</v>
      </c>
      <c r="L6239" s="444">
        <f t="shared" ca="1" si="204"/>
        <v>-5.3583364769434464E+16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-5.3583364769434464E+16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-223264019872643.59</v>
      </c>
      <c r="L6240" s="444">
        <f t="shared" ca="1" si="204"/>
        <v>-5.3806628789307104E+16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-5.3806628789307104E+16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-224194286622112.94</v>
      </c>
      <c r="L6241" s="444">
        <f t="shared" ca="1" si="204"/>
        <v>-5.4030823075929216E+16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-5.4030823075929216E+16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-225128429483038.41</v>
      </c>
      <c r="L6242" s="444">
        <f t="shared" ca="1" si="204"/>
        <v>-5.4255951505412256E+16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-5.4255951505412256E+16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-226066464605884.41</v>
      </c>
      <c r="L6243" s="444">
        <f t="shared" ca="1" si="204"/>
        <v>-5.4482017970018144E+16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-5.4482017970018144E+16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-227008408208408.94</v>
      </c>
      <c r="L6244" s="444">
        <f t="shared" ca="1" si="204"/>
        <v>-5.4709026378226552E+16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-5.4709026378226552E+16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-227954276575943.97</v>
      </c>
      <c r="L6245" s="444">
        <f t="shared" ca="1" si="204"/>
        <v>-5.4936980654802496E+16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-5.4936980654802496E+16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-228904086061677.06</v>
      </c>
      <c r="L6246" s="444">
        <f t="shared" ca="1" si="204"/>
        <v>-5.5165884740864176E+16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-5.5165884740864176E+16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-229857853086934.06</v>
      </c>
      <c r="L6247" s="444">
        <f t="shared" ca="1" si="204"/>
        <v>-5.5395742593951112E+16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-5.5395742593951112E+16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-230815594141462.97</v>
      </c>
      <c r="L6248" s="444">
        <f t="shared" ca="1" si="204"/>
        <v>-5.5626558188092576E+16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-5.5626558188092576E+16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-231777325783719.06</v>
      </c>
      <c r="L6249" s="444">
        <f t="shared" ca="1" si="204"/>
        <v>-5.5858335513876296E+16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-5.5858335513876296E+16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-232743064641151.22</v>
      </c>
      <c r="L6250" s="444">
        <f t="shared" ca="1" si="204"/>
        <v>-5.6091078578517448E+16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2026-08-27T10:42:46Z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