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E5D59BE0-8EF9-4AFA-811B-D2091EBE5291}" xr6:coauthVersionLast="47" xr6:coauthVersionMax="47" xr10:uidLastSave="{00000000-0000-0000-0000-000000000000}"/>
  <bookViews>
    <workbookView xWindow="-108" yWindow="-108" windowWidth="23256" windowHeight="12576" firstSheet="5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Log'!$A$1:$G$1282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5" i="7" l="1"/>
  <c r="B7" i="8"/>
  <c r="B40" i="2"/>
  <c r="D2" i="11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B8" i="8"/>
  <c r="B12" i="8"/>
  <c r="J34" i="5"/>
  <c r="E34" i="5"/>
  <c r="J16" i="5"/>
  <c r="B10" i="8"/>
  <c r="B13" i="8"/>
  <c r="B9" i="8"/>
  <c r="B11" i="8"/>
  <c r="B19" i="8"/>
  <c r="B15" i="8"/>
  <c r="B16" i="8"/>
  <c r="B14" i="8"/>
  <c r="B17" i="8"/>
  <c r="B18" i="8"/>
  <c r="B20" i="8"/>
  <c r="B21" i="8"/>
  <c r="B22" i="8"/>
  <c r="B23" i="8"/>
  <c r="B31" i="8"/>
  <c r="B30" i="8"/>
  <c r="B29" i="8"/>
  <c r="B28" i="8"/>
  <c r="B27" i="8"/>
  <c r="B26" i="8"/>
  <c r="B25" i="8"/>
  <c r="B24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34" i="8"/>
  <c r="B33" i="8"/>
  <c r="B35" i="8"/>
  <c r="B36" i="8"/>
  <c r="B37" i="8"/>
  <c r="B38" i="8"/>
  <c r="B39" i="8"/>
  <c r="B32" i="8"/>
  <c r="B40" i="8"/>
  <c r="B41" i="8"/>
  <c r="B42" i="8"/>
  <c r="B43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6" i="8"/>
  <c r="B45" i="8"/>
  <c r="B48" i="8"/>
  <c r="B47" i="8"/>
  <c r="B51" i="8"/>
  <c r="B50" i="8"/>
  <c r="B44" i="8"/>
  <c r="F14" i="2"/>
  <c r="F2" i="2" s="1"/>
  <c r="B49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281" i="7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526" i="7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H34" i="5" s="1"/>
  <c r="K34" i="5"/>
  <c r="M34" i="5" s="1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498" i="7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486" i="7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452" i="7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295" i="7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245" i="7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174" i="7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115" i="7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E16" i="5" l="1"/>
  <c r="O17" i="11"/>
  <c r="P17" i="11"/>
  <c r="F16" i="11"/>
  <c r="G17" i="11" s="1"/>
  <c r="G79" i="7"/>
  <c r="G78" i="7" s="1"/>
  <c r="G77" i="7" s="1"/>
  <c r="G76" i="7" s="1"/>
  <c r="G75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6" i="5" l="1"/>
  <c r="R16" i="5" s="1"/>
  <c r="O18" i="11"/>
  <c r="P18" i="11"/>
  <c r="F17" i="11"/>
  <c r="G18" i="11" s="1"/>
  <c r="G16" i="5"/>
  <c r="G74" i="7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8" i="7" l="1"/>
  <c r="G7" i="7" s="1"/>
  <c r="G6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" i="7"/>
  <c r="B5" i="2" l="1"/>
  <c r="B7" i="2" s="1"/>
  <c r="F25" i="2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F16" i="2" l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8" i="12" s="1"/>
  <c r="C8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B1" i="13" l="1"/>
  <c r="I8" i="13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O40" i="2" l="1"/>
  <c r="B8" i="13"/>
  <c r="F1" i="2"/>
  <c r="F3" i="2" s="1"/>
  <c r="F29" i="2"/>
  <c r="O18" i="2"/>
  <c r="K8" i="13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P26" i="2" l="1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<sst xmlns="http://schemas.openxmlformats.org/spreadsheetml/2006/main" count="3799" uniqueCount="990">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</sst>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B8" sqref="B8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1986.077307</v>
      </c>
    </row>
    <row r="3" spans="1:3" x14ac:dyDescent="0.3">
      <c r="A3" t="s">
        <v>106</v>
      </c>
      <c r="B3" t="s">
        <v>808</v>
      </c>
      <c r="C3" s="524">
        <v>956.60071700000003</v>
      </c>
    </row>
    <row r="4" spans="1:3" x14ac:dyDescent="0.3">
      <c r="A4" t="s">
        <v>106</v>
      </c>
      <c r="B4" t="s">
        <v>809</v>
      </c>
      <c r="C4" s="524">
        <v>1360.5934130000001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205.57499999999999</v>
      </c>
    </row>
    <row r="8" spans="1:3" x14ac:dyDescent="0.3">
      <c r="A8" t="s">
        <v>812</v>
      </c>
      <c r="B8" t="s">
        <v>813</v>
      </c>
      <c r="C8" s="524">
        <v>1231.1179999999999</v>
      </c>
    </row>
    <row r="9" spans="1:3" x14ac:dyDescent="0.3">
      <c r="A9" t="s">
        <v>812</v>
      </c>
      <c r="B9" t="s">
        <v>814</v>
      </c>
      <c r="C9" s="524">
        <v>139.91399999999999</v>
      </c>
    </row>
    <row r="10" spans="1:3" x14ac:dyDescent="0.3">
      <c r="A10" t="s">
        <v>815</v>
      </c>
      <c r="B10" t="s">
        <v>813</v>
      </c>
      <c r="C10" s="524">
        <v>688.58299999999997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24.129860000000001</v>
      </c>
    </row>
    <row r="27" spans="1:3" x14ac:dyDescent="0.3">
      <c r="A27" s="521" t="s">
        <v>828</v>
      </c>
      <c r="B27" s="521" t="s">
        <v>820</v>
      </c>
      <c r="C27" s="524">
        <v>19.322320000000001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37" sqref="E37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7" t="s">
        <v>34</v>
      </c>
      <c r="B1" s="548"/>
      <c r="C1" s="549"/>
      <c r="E1" s="5" t="s">
        <v>35</v>
      </c>
      <c r="F1" s="6">
        <f ca="1">SUM($B$7,$B$19,$B$26,$B$31,$B$40)</f>
        <v>1740545.5799999996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46226</v>
      </c>
      <c r="E2" s="13" t="s">
        <v>40</v>
      </c>
      <c r="F2" s="16">
        <f>F14</f>
        <v>177724.37</v>
      </c>
      <c r="H2" s="17"/>
      <c r="J2" s="18" t="s">
        <v>41</v>
      </c>
      <c r="K2" s="19">
        <v>0.75</v>
      </c>
      <c r="L2" s="20">
        <f>K5/(K5+K6)</f>
        <v>0.84478958223001188</v>
      </c>
      <c r="N2" s="21" t="s">
        <v>42</v>
      </c>
      <c r="O2" s="22">
        <f>B12-O1</f>
        <v>-11235</v>
      </c>
      <c r="P2" s="11"/>
      <c r="Q2" s="23" t="s">
        <v>43</v>
      </c>
      <c r="R2" s="23">
        <f ca="1">E20*(1+$Q$1)</f>
        <v>1797244.3914999992</v>
      </c>
    </row>
    <row r="3" spans="1:18" ht="14.4" x14ac:dyDescent="0.3">
      <c r="A3" s="13" t="s">
        <v>44</v>
      </c>
      <c r="B3" s="14">
        <v>0</v>
      </c>
      <c r="C3" s="15">
        <f t="shared" ca="1" si="0"/>
        <v>46226</v>
      </c>
      <c r="E3" s="21" t="s">
        <v>45</v>
      </c>
      <c r="F3" s="22">
        <f ca="1">F1-F2</f>
        <v>1562821.2099999995</v>
      </c>
      <c r="H3" s="17"/>
      <c r="J3" s="18" t="s">
        <v>46</v>
      </c>
      <c r="K3" s="19">
        <v>0.25</v>
      </c>
      <c r="L3" s="20">
        <f>K6/(K5+K6)</f>
        <v>0.15521041776998815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2066831.050224999</v>
      </c>
    </row>
    <row r="4" spans="1:18" ht="14.4" x14ac:dyDescent="0.3">
      <c r="A4" s="13" t="s">
        <v>49</v>
      </c>
      <c r="B4" s="14">
        <v>0</v>
      </c>
      <c r="C4" s="15">
        <f t="shared" ca="1" si="0"/>
        <v>46226</v>
      </c>
      <c r="F4" s="7"/>
      <c r="H4" s="17"/>
      <c r="J4" s="24"/>
      <c r="K4" s="25"/>
      <c r="L4" s="26"/>
      <c r="N4" s="27" t="s">
        <v>50</v>
      </c>
      <c r="O4" s="28">
        <f>B10-O3</f>
        <v>26101.009999999995</v>
      </c>
      <c r="P4" s="11"/>
      <c r="Q4" s="23" t="s">
        <v>51</v>
      </c>
      <c r="R4" s="23">
        <f t="shared" ca="1" si="1"/>
        <v>2376855.7077587484</v>
      </c>
    </row>
    <row r="5" spans="1:18" ht="14.4" x14ac:dyDescent="0.3">
      <c r="A5" s="13" t="s">
        <v>52</v>
      </c>
      <c r="B5" s="14">
        <f ca="1">'Checking Transaction Log'!G1</f>
        <v>9376.2099999999882</v>
      </c>
      <c r="C5" s="15">
        <f t="shared" ca="1" si="0"/>
        <v>46226</v>
      </c>
      <c r="E5" s="550" t="s">
        <v>53</v>
      </c>
      <c r="F5" s="548"/>
      <c r="G5" s="549"/>
      <c r="H5" s="17"/>
      <c r="J5" s="29" t="s">
        <v>54</v>
      </c>
      <c r="K5" s="30">
        <f>B10</f>
        <v>93971.09</v>
      </c>
      <c r="L5" s="20">
        <f ca="1">K5/F3</f>
        <v>6.0129136588823254E-2</v>
      </c>
      <c r="N5" s="5" t="s">
        <v>55</v>
      </c>
      <c r="O5" s="6"/>
      <c r="P5" s="11"/>
      <c r="Q5" s="23" t="s">
        <v>56</v>
      </c>
      <c r="R5" s="23">
        <f t="shared" ca="1" si="1"/>
        <v>2733384.0639225603</v>
      </c>
    </row>
    <row r="6" spans="1:18" ht="14.4" x14ac:dyDescent="0.3">
      <c r="A6" s="13" t="s">
        <v>57</v>
      </c>
      <c r="B6" s="14">
        <f>'Savings Transaction Log'!A3</f>
        <v>6184.0500000000056</v>
      </c>
      <c r="C6" s="15">
        <f t="shared" ca="1" si="0"/>
        <v>46226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17265</v>
      </c>
      <c r="L6" s="20">
        <f ca="1">K6/F3</f>
        <v>1.1047328951979098E-2</v>
      </c>
      <c r="N6" s="21" t="s">
        <v>60</v>
      </c>
      <c r="O6" s="22"/>
      <c r="P6" s="11"/>
      <c r="Q6" s="23" t="s">
        <v>61</v>
      </c>
      <c r="R6" s="23">
        <f t="shared" ca="1" si="1"/>
        <v>3143391.673510944</v>
      </c>
    </row>
    <row r="7" spans="1:18" ht="14.4" x14ac:dyDescent="0.3">
      <c r="A7" s="21" t="s">
        <v>62</v>
      </c>
      <c r="B7" s="33">
        <f ca="1">SUM(B2:B6)</f>
        <v>15650.259999999995</v>
      </c>
      <c r="C7" s="34">
        <f ca="1">B7/F3</f>
        <v>1.0014107755806564E-2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3614900.4245375851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111236.09</v>
      </c>
      <c r="L8" s="20">
        <f ca="1">K8/F3</f>
        <v>7.1176465540802356E-2</v>
      </c>
      <c r="N8" s="21" t="s">
        <v>69</v>
      </c>
      <c r="O8" s="22">
        <f t="shared" si="2"/>
        <v>14866.009999999995</v>
      </c>
      <c r="P8" s="11"/>
      <c r="Q8" s="23" t="s">
        <v>70</v>
      </c>
      <c r="R8" s="23">
        <f t="shared" ca="1" si="1"/>
        <v>4157135.4882182227</v>
      </c>
    </row>
    <row r="9" spans="1:18" ht="14.4" x14ac:dyDescent="0.3">
      <c r="A9" s="547" t="s">
        <v>71</v>
      </c>
      <c r="B9" s="548"/>
      <c r="C9" s="549"/>
      <c r="E9" s="528" t="s">
        <v>841</v>
      </c>
      <c r="F9" s="526">
        <v>9440</v>
      </c>
      <c r="G9" s="527">
        <v>46221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4780705.8114509555</v>
      </c>
    </row>
    <row r="10" spans="1:18" ht="14.4" x14ac:dyDescent="0.3">
      <c r="A10" s="31" t="s">
        <v>74</v>
      </c>
      <c r="B10" s="14">
        <v>93971.09</v>
      </c>
      <c r="C10" s="15">
        <v>46221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-10544.022499999992</v>
      </c>
      <c r="L10" s="40">
        <f t="shared" ref="L10:L11" si="3">K10+K5</f>
        <v>83427.067500000005</v>
      </c>
      <c r="P10" s="11"/>
      <c r="Q10" s="23" t="s">
        <v>75</v>
      </c>
      <c r="R10" s="23">
        <f t="shared" ca="1" si="1"/>
        <v>5497811.6831685985</v>
      </c>
    </row>
    <row r="11" spans="1:18" ht="14.4" x14ac:dyDescent="0.3">
      <c r="A11" s="31" t="s">
        <v>76</v>
      </c>
      <c r="B11" s="14">
        <v>12617.76</v>
      </c>
      <c r="C11" s="15">
        <v>46221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10544.022499999999</v>
      </c>
      <c r="L11" s="45">
        <f t="shared" si="3"/>
        <v>27809.022499999999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6322483.4356438881</v>
      </c>
    </row>
    <row r="12" spans="1:18" ht="14.4" x14ac:dyDescent="0.3">
      <c r="A12" s="47" t="s">
        <v>81</v>
      </c>
      <c r="B12" s="48">
        <v>17265</v>
      </c>
      <c r="C12" s="15">
        <v>46221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1.7794116385200589E-2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177724.37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106588.84999999999</v>
      </c>
      <c r="L15" s="59">
        <f ca="1">K15/F3</f>
        <v>6.8202843241422367E-2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126886.34999999999</v>
      </c>
      <c r="I16" s="7"/>
      <c r="J16" s="18" t="s">
        <v>46</v>
      </c>
      <c r="K16" s="63">
        <f>B12</f>
        <v>17265</v>
      </c>
      <c r="L16" s="20">
        <f ca="1">K16/F3</f>
        <v>1.1047328951979098E-2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1502826.0799999998</v>
      </c>
      <c r="P18" s="11"/>
    </row>
    <row r="19" spans="1:17" ht="14.4" x14ac:dyDescent="0.3">
      <c r="A19" s="68" t="s">
        <v>92</v>
      </c>
      <c r="B19" s="33">
        <f>SUM(B10:B18)</f>
        <v>123853.84999999999</v>
      </c>
      <c r="C19" s="34">
        <f ca="1">B19/F3</f>
        <v>7.9250172193401469E-2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287106.36999999994</v>
      </c>
      <c r="P19" s="73">
        <f t="shared" ref="P19:P32" si="4">O19/$O$18</f>
        <v>0.1910443089994818</v>
      </c>
      <c r="Q19" s="74" t="s">
        <v>97</v>
      </c>
    </row>
    <row r="20" spans="1:17" ht="14.4" x14ac:dyDescent="0.3">
      <c r="B20" s="7"/>
      <c r="C20" s="37"/>
      <c r="E20" s="56">
        <f ca="1">F3</f>
        <v>1562821.2099999995</v>
      </c>
      <c r="F20" s="44">
        <f ca="1">E20-E22</f>
        <v>147818.77999999956</v>
      </c>
      <c r="G20" s="34">
        <f ca="1">(E20-E22)/E22</f>
        <v>0.10446538950466648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264664.36499999999</v>
      </c>
      <c r="P20" s="78">
        <f t="shared" si="4"/>
        <v>0.17611110728128967</v>
      </c>
      <c r="Q20" s="79" t="s">
        <v>101</v>
      </c>
    </row>
    <row r="21" spans="1:17" ht="15.75" customHeight="1" x14ac:dyDescent="0.3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0.2185893950000003</v>
      </c>
      <c r="L21" s="11"/>
      <c r="N21" s="27" t="s">
        <v>104</v>
      </c>
      <c r="O21" s="51">
        <f>($B$10+$B$11)*0.25</f>
        <v>26647.212499999998</v>
      </c>
      <c r="P21" s="82">
        <f t="shared" si="4"/>
        <v>1.7731401427369425E-2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434183.62999999995</v>
      </c>
      <c r="C22" s="15">
        <v>46221</v>
      </c>
      <c r="E22" s="56">
        <v>1415002.43</v>
      </c>
      <c r="F22" s="45">
        <f ca="1">((F20/(C2-E21))*365)+E22</f>
        <v>1680784.9654679794</v>
      </c>
      <c r="G22" s="34">
        <f ca="1">(F22-E22)/E22</f>
        <v>0.18783185797637075</v>
      </c>
      <c r="I22" s="7"/>
      <c r="J22" s="81">
        <v>3000000</v>
      </c>
      <c r="K22" s="50">
        <f ca="1">1-($E$20/J22)</f>
        <v>0.47905959666666686</v>
      </c>
      <c r="L22" s="11"/>
      <c r="N22" s="5" t="s">
        <v>108</v>
      </c>
      <c r="O22" s="72">
        <f>($B$22+$B$23)*0.3</f>
        <v>172263.82199999996</v>
      </c>
      <c r="P22" s="73">
        <f t="shared" si="4"/>
        <v>0.11462658539968908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140029.10999999996</v>
      </c>
      <c r="C23" s="15">
        <f>C22</f>
        <v>46221</v>
      </c>
      <c r="E23" s="7"/>
      <c r="G23" s="65"/>
      <c r="I23" s="7"/>
      <c r="J23" s="81">
        <v>4000000</v>
      </c>
      <c r="K23" s="50">
        <f ca="1">1-($E$20/J23)</f>
        <v>0.6092946975000002</v>
      </c>
      <c r="L23" s="11"/>
      <c r="N23" s="13" t="s">
        <v>111</v>
      </c>
      <c r="O23" s="14">
        <f>($B$24+$B$25)*0.3</f>
        <v>158798.61899999998</v>
      </c>
      <c r="P23" s="78">
        <f t="shared" si="4"/>
        <v>0.1056666643687738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405872.67999999993</v>
      </c>
      <c r="C24" s="15">
        <f>C22</f>
        <v>46221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0.68743575800000012</v>
      </c>
      <c r="L24" s="11"/>
      <c r="N24" s="13" t="s">
        <v>113</v>
      </c>
      <c r="O24" s="14">
        <f t="shared" ref="O24:O25" si="5">($B$10+$B$11)*0.25</f>
        <v>26647.212499999998</v>
      </c>
      <c r="P24" s="78">
        <f t="shared" si="4"/>
        <v>1.7731401427369425E-2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123456.05000000005</v>
      </c>
      <c r="C25" s="15">
        <f>C22</f>
        <v>46221</v>
      </c>
      <c r="E25" s="75" t="s">
        <v>34</v>
      </c>
      <c r="F25" s="76">
        <f ca="1">B7</f>
        <v>15650.259999999995</v>
      </c>
      <c r="G25" s="77">
        <f t="shared" ref="G25:G31" ca="1" si="6">F25/SUM($F$25:$F$31)</f>
        <v>9.8623681185398375E-3</v>
      </c>
      <c r="I25" s="7"/>
      <c r="J25" s="84"/>
      <c r="K25" s="25"/>
      <c r="L25" s="11"/>
      <c r="N25" s="27" t="s">
        <v>116</v>
      </c>
      <c r="O25" s="51">
        <f t="shared" si="5"/>
        <v>26647.212499999998</v>
      </c>
      <c r="P25" s="82">
        <f t="shared" si="4"/>
        <v>1.7731401427369425E-2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1103541.4699999997</v>
      </c>
      <c r="C26" s="34">
        <f ca="1">B26/F3</f>
        <v>0.70612138032091343</v>
      </c>
      <c r="E26" s="80" t="s">
        <v>103</v>
      </c>
      <c r="F26" s="30">
        <f>(B11)</f>
        <v>12617.76</v>
      </c>
      <c r="G26" s="20">
        <f t="shared" ca="1" si="6"/>
        <v>7.9513691115283246E-3</v>
      </c>
      <c r="I26" s="7"/>
      <c r="J26" s="49"/>
      <c r="K26" s="25"/>
      <c r="L26" s="11"/>
      <c r="N26" s="5" t="s">
        <v>119</v>
      </c>
      <c r="O26" s="72">
        <f>($B$22+$B$23)*0.2</f>
        <v>114842.54799999998</v>
      </c>
      <c r="P26" s="73">
        <f t="shared" si="4"/>
        <v>7.6417723599792722E-2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93971.09</v>
      </c>
      <c r="G27" s="20">
        <f t="shared" ca="1" si="6"/>
        <v>5.9218024625816955E-2</v>
      </c>
      <c r="I27" s="7"/>
      <c r="J27" s="49"/>
      <c r="K27" s="25"/>
      <c r="L27" s="11"/>
      <c r="N27" s="13" t="s">
        <v>120</v>
      </c>
      <c r="O27" s="14">
        <f>($B$24+$B$25)*0.2</f>
        <v>105865.746</v>
      </c>
      <c r="P27" s="78">
        <f t="shared" si="4"/>
        <v>7.0444442912515878E-2</v>
      </c>
      <c r="Q27" s="79" t="s">
        <v>101</v>
      </c>
    </row>
    <row r="28" spans="1:17" ht="15.75" customHeight="1" x14ac:dyDescent="0.3">
      <c r="A28" s="547" t="s">
        <v>115</v>
      </c>
      <c r="B28" s="548"/>
      <c r="C28" s="549"/>
      <c r="E28" s="80" t="s">
        <v>110</v>
      </c>
      <c r="F28" s="30">
        <f>B12</f>
        <v>17265</v>
      </c>
      <c r="G28" s="20">
        <f t="shared" ca="1" si="6"/>
        <v>1.0879933340825671E-2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10658.885</v>
      </c>
      <c r="P28" s="78">
        <f t="shared" si="4"/>
        <v>7.0925605709477712E-3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1103541.4699999997</v>
      </c>
      <c r="G29" s="20">
        <f t="shared" ca="1" si="6"/>
        <v>0.69542181479506338</v>
      </c>
      <c r="H29" s="86"/>
      <c r="I29" s="7"/>
      <c r="J29" s="49"/>
      <c r="K29" s="25"/>
      <c r="L29" s="11"/>
      <c r="N29" s="27" t="s">
        <v>123</v>
      </c>
      <c r="O29" s="51">
        <f t="shared" si="7"/>
        <v>10658.885</v>
      </c>
      <c r="P29" s="82">
        <f t="shared" si="4"/>
        <v>7.0925605709477712E-3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0.17356897241893737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0.18327520640312553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0.17623945607956018</v>
      </c>
      <c r="E31" s="85" t="s">
        <v>118</v>
      </c>
      <c r="F31" s="44">
        <f>B40-F8-F7</f>
        <v>68390</v>
      </c>
      <c r="G31" s="34">
        <f t="shared" ca="1" si="6"/>
        <v>4.3097517589288592E-2</v>
      </c>
      <c r="I31" s="7"/>
      <c r="J31" s="49"/>
      <c r="K31" s="25"/>
      <c r="L31" s="11"/>
      <c r="N31" s="27" t="s">
        <v>127</v>
      </c>
      <c r="O31" s="51">
        <f>($B$10+$B$11)*0.05</f>
        <v>5329.4425000000001</v>
      </c>
      <c r="P31" s="82">
        <f t="shared" si="4"/>
        <v>3.5462802854738856E-3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17265</v>
      </c>
      <c r="P32" s="88">
        <f t="shared" si="4"/>
        <v>1.1488355325853808E-2</v>
      </c>
      <c r="Q32" s="89" t="s">
        <v>59</v>
      </c>
    </row>
    <row r="33" spans="1:16" ht="15.75" customHeight="1" x14ac:dyDescent="0.3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578417.94749999989</v>
      </c>
      <c r="P35" s="59">
        <f t="shared" ref="P35:P39" si="8">O35/$O$18</f>
        <v>0.38488681770814087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384356.86599999998</v>
      </c>
      <c r="P36" s="20">
        <f t="shared" si="8"/>
        <v>0.25575605262320178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242026.06400000001</v>
      </c>
      <c r="P37" s="20">
        <f t="shared" si="8"/>
        <v>0.16104728765420417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280760.20250000001</v>
      </c>
      <c r="P38" s="20">
        <f t="shared" si="8"/>
        <v>0.18682148668859941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17265</v>
      </c>
      <c r="P39" s="91">
        <f t="shared" si="8"/>
        <v>1.1488355325853808E-2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4.3760603940101388E-2</v>
      </c>
      <c r="E40" s="25"/>
      <c r="F40" s="25"/>
      <c r="G40" s="25"/>
      <c r="N40" s="93" t="s">
        <v>137</v>
      </c>
      <c r="O40" s="94">
        <f t="shared" ref="O40:P40" si="9">SUM(O35:O39)</f>
        <v>1502826.08</v>
      </c>
      <c r="P40" s="95">
        <f t="shared" si="9"/>
        <v>1.0000000000000002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70" zoomScaleNormal="70" workbookViewId="0">
      <selection activeCell="S15" sqref="S15"/>
    </sheetView>
  </sheetViews>
  <sheetFormatPr defaultColWidth="14.44140625" defaultRowHeight="15" customHeight="1" x14ac:dyDescent="0.3"/>
  <cols>
    <col min="1" max="1" width="11.6640625" bestFit="1" customWidth="1"/>
    <col min="2" max="2" width="13.33203125" bestFit="1" customWidth="1"/>
    <col min="3" max="3" width="7.44140625" bestFit="1" customWidth="1"/>
    <col min="4" max="4" width="13.33203125" bestFit="1" customWidth="1"/>
    <col min="5" max="5" width="7.44140625" bestFit="1" customWidth="1"/>
    <col min="6" max="6" width="7.33203125" customWidth="1"/>
    <col min="7" max="7" width="20.21875" bestFit="1" customWidth="1"/>
    <col min="8" max="8" width="12.21875" bestFit="1" customWidth="1"/>
    <col min="9" max="9" width="7.44140625" bestFit="1" customWidth="1"/>
    <col min="10" max="10" width="12.21875" bestFit="1" customWidth="1"/>
    <col min="11" max="11" width="7.44140625" bestFit="1" customWidth="1"/>
    <col min="12" max="12" width="8.6640625" customWidth="1"/>
    <col min="13" max="13" width="24.88671875" bestFit="1" customWidth="1"/>
    <col min="14" max="14" width="12.21875" bestFit="1" customWidth="1"/>
    <col min="15" max="15" width="7.44140625" bestFit="1" customWidth="1"/>
    <col min="16" max="16" width="12.21875" bestFit="1" customWidth="1"/>
    <col min="17" max="17" width="7.44140625" bestFit="1" customWidth="1"/>
    <col min="18" max="18" width="8.6640625" customWidth="1"/>
    <col min="19" max="19" width="17.88671875" bestFit="1" customWidth="1"/>
    <col min="20" max="20" width="12.21875" bestFit="1" customWidth="1"/>
    <col min="21" max="21" width="7.44140625" bestFit="1" customWidth="1"/>
    <col min="22" max="22" width="12.77734375" bestFit="1" customWidth="1"/>
    <col min="23" max="23" width="8" bestFit="1" customWidth="1"/>
  </cols>
  <sheetData>
    <row r="1" spans="1:23" ht="14.4" x14ac:dyDescent="0.3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116166.99999999999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54036.735000000001</v>
      </c>
      <c r="K2" s="102">
        <f>J2/D2</f>
        <v>0.46516424630058456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46049.345000000001</v>
      </c>
      <c r="Q2" s="102">
        <f>P2/D2</f>
        <v>0.39640642351097993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16080.920000000002</v>
      </c>
      <c r="W2" s="102">
        <f>V2/D2</f>
        <v>0.13842933018843565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58723.479999999996</v>
      </c>
      <c r="E4" s="20">
        <f t="shared" ref="E4:E7" si="1">D4/$D$2</f>
        <v>0.50550913770692196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8229.1</v>
      </c>
      <c r="K4" s="545">
        <f>J4/$D$2</f>
        <v>7.0838534179241963E-2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7453.1</v>
      </c>
      <c r="Q4" s="545">
        <f t="shared" ref="Q4:Q12" si="3">P4/$D$2</f>
        <v>6.4158495958404727E-2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24533.47</v>
      </c>
      <c r="W4" s="102">
        <f t="shared" ref="W4:W7" si="5">V4/$D$2</f>
        <v>0.21119138826000503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42037.179999999993</v>
      </c>
      <c r="E5" s="20">
        <f t="shared" si="1"/>
        <v>0.36186851687656563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420.72499999999997</v>
      </c>
      <c r="K5" s="545">
        <f t="shared" ref="K5:K30" si="6">J5/$D$2</f>
        <v>3.6217256191517387E-3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420.72499999999997</v>
      </c>
      <c r="Q5" s="545">
        <f>P5/$D$2</f>
        <v>3.6217256191517387E-3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3.0129038367178291E-3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10606.34</v>
      </c>
      <c r="E6" s="20">
        <f t="shared" si="1"/>
        <v>9.1302521370096507E-2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4240.72</v>
      </c>
      <c r="K6" s="545">
        <f>J6/$D$2</f>
        <v>3.6505375881274379E-2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4751.8500000000004</v>
      </c>
      <c r="Q6" s="545">
        <f t="shared" si="3"/>
        <v>4.0905334561450332E-2</v>
      </c>
      <c r="S6" s="98" t="s">
        <v>148</v>
      </c>
      <c r="T6" s="103"/>
      <c r="U6" s="100"/>
      <c r="V6" s="104">
        <f>'Budget Breakdown'!T16</f>
        <v>8436.2000000000007</v>
      </c>
      <c r="W6" s="102">
        <f t="shared" si="5"/>
        <v>7.2621312420911285E-2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4800</v>
      </c>
      <c r="E7" s="34">
        <f t="shared" si="1"/>
        <v>4.1319824046415939E-2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8821.16</v>
      </c>
      <c r="K7" s="545">
        <f t="shared" si="6"/>
        <v>7.593516230943384E-2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5534.05</v>
      </c>
      <c r="Q7" s="545">
        <f>P7/$D$2</f>
        <v>4.7638744221680865E-2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-17238.749999999996</v>
      </c>
      <c r="W7" s="116">
        <f t="shared" si="5"/>
        <v>-0.14839627432919847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107.4</v>
      </c>
      <c r="K8" s="545">
        <f t="shared" ref="K8:K16" si="9">J8/$D$2</f>
        <v>9.2453106303855672E-4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2164.16</v>
      </c>
      <c r="Q8" s="545">
        <f>P8/$D$2</f>
        <v>1.8629731335060733E-2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2076.7600000000002</v>
      </c>
      <c r="K9" s="545">
        <f t="shared" si="9"/>
        <v>1.7877366205548913E-2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5122.62</v>
      </c>
      <c r="Q9" s="545">
        <f t="shared" si="3"/>
        <v>4.4097032720135675E-2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618.73500000000001</v>
      </c>
      <c r="K10" s="545">
        <f t="shared" si="9"/>
        <v>5.32625444403316E-3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618.73500000000001</v>
      </c>
      <c r="Q10" s="545">
        <f>P10/$D$2</f>
        <v>5.32625444403316E-3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1029.6500000000001</v>
      </c>
      <c r="K11" s="545">
        <f t="shared" si="9"/>
        <v>8.8635326727900376E-3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1214.1300000000001</v>
      </c>
      <c r="Q11" s="545">
        <f>P11/$D$2</f>
        <v>1.0451591243640623E-2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953.91000000000008</v>
      </c>
      <c r="K12" s="545">
        <f t="shared" si="9"/>
        <v>8.2115402825242989E-3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8.6082966763366547E-3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879.71</v>
      </c>
      <c r="K13" s="545">
        <f t="shared" si="9"/>
        <v>7.5728046691401181E-3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1.2051615346871316E-2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7.724827188444223E-3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600</v>
      </c>
      <c r="Q14" s="545">
        <f t="shared" si="11"/>
        <v>5.1649780058019923E-3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8.6082966763366547E-3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644.06000000000006</v>
      </c>
      <c r="Q15" s="545">
        <f t="shared" si="11"/>
        <v>5.5442595573613864E-3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600</v>
      </c>
      <c r="K16" s="545">
        <f t="shared" si="9"/>
        <v>5.1649780058019923E-3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754.61</v>
      </c>
      <c r="Q16" s="545">
        <f t="shared" si="11"/>
        <v>6.495906754930403E-3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7560.4800000000014</v>
      </c>
      <c r="K17" s="545">
        <f t="shared" si="6"/>
        <v>6.5082854855509756E-2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5745.84</v>
      </c>
      <c r="Q17" s="545">
        <f t="shared" si="11"/>
        <v>4.9461895374762206E-2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663.16000000000008</v>
      </c>
      <c r="K18" s="545">
        <f t="shared" ref="K18:K25" si="13">J18/$D$2</f>
        <v>5.7086780238794167E-3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8625.4649999999983</v>
      </c>
      <c r="Q18" s="545">
        <f t="shared" si="11"/>
        <v>7.425056169135813E-2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638.27</v>
      </c>
      <c r="K19" s="545">
        <f t="shared" si="13"/>
        <v>5.4944175196053966E-3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432.14</v>
      </c>
      <c r="K20" s="545">
        <f t="shared" si="13"/>
        <v>3.7199893257121217E-3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1495.2400000000002</v>
      </c>
      <c r="K21" s="545">
        <f t="shared" si="13"/>
        <v>1.287146952232562E-2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1.8585312524210838E-2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126.96000000000001</v>
      </c>
      <c r="K23" s="545">
        <f t="shared" si="13"/>
        <v>1.0929093460277017E-3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126.96000000000001</v>
      </c>
      <c r="K24" s="545">
        <f t="shared" si="13"/>
        <v>1.0929093460277017E-3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2.3970662924927047E-3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8625.4649999999983</v>
      </c>
      <c r="K26" s="545">
        <f t="shared" si="6"/>
        <v>7.425056169135813E-2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4.3084524865064956E-3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1276.4000000000001</v>
      </c>
      <c r="K29" s="545">
        <f t="shared" si="6"/>
        <v>1.0987629877676106E-2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2.3970662924927047E-3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16" sqref="D16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G18" sqref="G18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16719.636254326666</v>
      </c>
      <c r="F8" s="206">
        <f>SUM('Monthly Breakdown'!U49:U52)</f>
        <v>15341.080000000002</v>
      </c>
      <c r="G8" s="207">
        <f t="shared" si="0"/>
        <v>-1378.5562543266642</v>
      </c>
      <c r="H8" s="208">
        <f t="shared" si="1"/>
        <v>-8.2451330480944218E-2</v>
      </c>
      <c r="I8" s="198"/>
      <c r="J8" s="209">
        <f t="shared" ref="J8:K8" si="13">SUM(O26,E26,J26)</f>
        <v>13000</v>
      </c>
      <c r="K8" s="210">
        <f t="shared" si="13"/>
        <v>6854.8799999999992</v>
      </c>
      <c r="L8" s="211">
        <f t="shared" si="3"/>
        <v>6145.1200000000008</v>
      </c>
      <c r="M8" s="212">
        <f t="shared" si="4"/>
        <v>-0.47270153846153851</v>
      </c>
      <c r="N8" s="198"/>
      <c r="O8" s="213">
        <f t="shared" si="5"/>
        <v>3719.6362543266659</v>
      </c>
      <c r="P8" s="214">
        <f>SUM('Monthly Breakdown'!U45:U46)</f>
        <v>50</v>
      </c>
      <c r="Q8" s="215">
        <f t="shared" si="6"/>
        <v>-3669.6362543266659</v>
      </c>
      <c r="R8" s="198"/>
      <c r="S8" s="198"/>
      <c r="T8" s="198">
        <f t="shared" si="7"/>
        <v>8436.2000000000025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0</v>
      </c>
      <c r="G9" s="207">
        <f t="shared" si="0"/>
        <v>-16719.636254326666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3719.6362543266659</v>
      </c>
      <c r="P9" s="214">
        <f>SUM('Monthly Breakdown'!W45:W46)</f>
        <v>0</v>
      </c>
      <c r="Q9" s="215">
        <f t="shared" si="6"/>
        <v>-3719.6362543266659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119801.23728528668</v>
      </c>
      <c r="F16" s="205">
        <f>SUM(F2:F8)</f>
        <v>116167</v>
      </c>
      <c r="G16" s="205">
        <f>SUM(G2:G8)</f>
        <v>-3634.2372852866611</v>
      </c>
      <c r="H16" s="208">
        <f>((SUM(F16))-SUM(E16))/SUM(E16)</f>
        <v>-3.0335557191553477E-2</v>
      </c>
      <c r="I16" s="198"/>
      <c r="J16" s="209">
        <f>SUM(J2:J8)</f>
        <v>91000</v>
      </c>
      <c r="K16" s="209">
        <f>SUM(K2:K8)</f>
        <v>82847.33</v>
      </c>
      <c r="L16" s="209">
        <f>SUM(L2:L8)</f>
        <v>8152.67</v>
      </c>
      <c r="M16" s="212">
        <f>((K16-SUM(J16))/SUM(J16))</f>
        <v>-8.9589780219780202E-2</v>
      </c>
      <c r="N16" s="198"/>
      <c r="O16" s="213">
        <f>SUM(O2:O8)</f>
        <v>28801.237285286661</v>
      </c>
      <c r="P16" s="213">
        <f>SUM(P2:P8)</f>
        <v>24883.469999999998</v>
      </c>
      <c r="Q16" s="213">
        <f>SUM(Q2:Q8)</f>
        <v>-3917.7672852866622</v>
      </c>
      <c r="R16" s="218">
        <f>((P16-SUM(O16))/SUM(O16))</f>
        <v>-0.13602774236675191</v>
      </c>
      <c r="S16" s="198"/>
      <c r="T16" s="198">
        <f>F16-K16-P16</f>
        <v>8436.2000000000007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2999.14</v>
      </c>
      <c r="G26" s="232">
        <f t="shared" si="19"/>
        <v>2200.86</v>
      </c>
      <c r="H26" s="233">
        <f t="shared" si="20"/>
        <v>-0.4232423076923077</v>
      </c>
      <c r="I26" s="198"/>
      <c r="J26" s="234">
        <f>SUM('Proposed Budget'!$D$5:$D$12)</f>
        <v>5800</v>
      </c>
      <c r="K26" s="235">
        <f>SUM('Monthly Breakdown'!U5:U12)</f>
        <v>3855.74</v>
      </c>
      <c r="L26" s="236">
        <f t="shared" si="21"/>
        <v>1944.2600000000002</v>
      </c>
      <c r="M26" s="237">
        <f t="shared" si="22"/>
        <v>-0.33521724137931036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32510.28</v>
      </c>
      <c r="G34" s="230">
        <f>SUM(G20:G26)</f>
        <v>3889.7199999999989</v>
      </c>
      <c r="H34" s="233">
        <f>((F34-SUM(E34)))/SUM(E34)</f>
        <v>-0.1068604395604396</v>
      </c>
      <c r="I34" s="198"/>
      <c r="J34" s="234">
        <f>SUM(J20:J26)</f>
        <v>40600</v>
      </c>
      <c r="K34" s="234">
        <f>SUM(K20:K26)</f>
        <v>38337.050000000003</v>
      </c>
      <c r="L34" s="234">
        <f>SUM(L20:L26)</f>
        <v>2262.9499999999989</v>
      </c>
      <c r="M34" s="237">
        <f>((K34-SUM(J34))/SUM(J34))</f>
        <v>-5.5737684729063965E-2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F26" sqref="F26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8" t="s">
        <v>261</v>
      </c>
      <c r="B3" s="559"/>
      <c r="C3" s="266" t="s">
        <v>156</v>
      </c>
      <c r="D3" s="267"/>
      <c r="E3" s="268">
        <f t="shared" ref="E3:F3" si="0">SUM(E5:E46)</f>
        <v>107730.80000000002</v>
      </c>
      <c r="F3" s="268">
        <f t="shared" si="0"/>
        <v>2255.6810309599823</v>
      </c>
      <c r="G3" s="269">
        <f>1-((E3/SUM(E3:F3)))</f>
        <v>2.0508711705441662E-2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6904.880000000001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1233.1488768472907</v>
      </c>
      <c r="E5" s="289">
        <f>I5+K5+M5+O5+Q5+S5+U5+W5+Y5+AA5+AC5+AE5</f>
        <v>8229.1</v>
      </c>
      <c r="F5" s="289">
        <f t="shared" ref="F5:F12" si="2">J5+L5+N5+P5+R5+T5</f>
        <v>-101.26000000000067</v>
      </c>
      <c r="G5" s="269">
        <f t="shared" ref="G5:G12" si="3">1-((E5/SUM(E5:F5)))</f>
        <v>-1.2458414535719164E-2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927.83999999999992</v>
      </c>
      <c r="V5" s="273">
        <f t="shared" ref="V5:V12" si="10">H5-U5</f>
        <v>272.16000000000008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1116.8635566502464</v>
      </c>
      <c r="E6" s="289">
        <f t="shared" ref="E6:E12" si="16">Q6+S6+U6+W6+Y6+AA6+AC6+AE6+I6+K6+M6+O6</f>
        <v>7453.1</v>
      </c>
      <c r="F6" s="289">
        <f t="shared" si="2"/>
        <v>420.15000000000077</v>
      </c>
      <c r="G6" s="269">
        <f t="shared" si="3"/>
        <v>5.3364239672308189E-2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673.25000000000011</v>
      </c>
      <c r="V6" s="273">
        <f t="shared" si="10"/>
        <v>526.74999999999989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126.09314778325123</v>
      </c>
      <c r="E7" s="289">
        <f t="shared" si="16"/>
        <v>841.44999999999993</v>
      </c>
      <c r="F7" s="289">
        <f t="shared" si="2"/>
        <v>145.85000000000002</v>
      </c>
      <c r="G7" s="269">
        <f t="shared" si="3"/>
        <v>0.1477261217461765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87.299999999999983</v>
      </c>
      <c r="V7" s="273">
        <f t="shared" si="10"/>
        <v>62.700000000000017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635.4812926108375</v>
      </c>
      <c r="E8" s="289">
        <f t="shared" si="16"/>
        <v>4240.72</v>
      </c>
      <c r="F8" s="289">
        <f t="shared" si="2"/>
        <v>-293.23000000000013</v>
      </c>
      <c r="G8" s="269">
        <f t="shared" si="3"/>
        <v>-7.4282645427854233E-2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347.49</v>
      </c>
      <c r="V8" s="273">
        <f t="shared" si="10"/>
        <v>252.51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712.07525615763552</v>
      </c>
      <c r="E9" s="289">
        <f t="shared" si="16"/>
        <v>4751.8500000000004</v>
      </c>
      <c r="F9" s="289">
        <f t="shared" si="2"/>
        <v>-34.81</v>
      </c>
      <c r="G9" s="269">
        <f t="shared" si="3"/>
        <v>-7.3796279022437794E-3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517.04</v>
      </c>
      <c r="V9" s="273">
        <f t="shared" si="10"/>
        <v>182.96000000000004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829.28966009852218</v>
      </c>
      <c r="E10" s="289">
        <f t="shared" si="16"/>
        <v>5534.05</v>
      </c>
      <c r="F10" s="289">
        <f t="shared" si="2"/>
        <v>593.5699999999996</v>
      </c>
      <c r="G10" s="269">
        <f t="shared" si="3"/>
        <v>9.6867951994412116E-2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727.62</v>
      </c>
      <c r="V10" s="273">
        <f t="shared" si="10"/>
        <v>172.38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324.30417339901476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767.63596256157643</v>
      </c>
      <c r="E12" s="289">
        <f t="shared" si="16"/>
        <v>5122.62</v>
      </c>
      <c r="F12" s="289">
        <f t="shared" si="2"/>
        <v>-347.42000000000007</v>
      </c>
      <c r="G12" s="269">
        <f t="shared" si="3"/>
        <v>-7.2755067850561295E-2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575.20000000000005</v>
      </c>
      <c r="V12" s="273">
        <f t="shared" si="10"/>
        <v>124.79999999999995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1321.8703802955665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16.094128078817736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311.20708965517247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185.43762266009853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154.29533497536949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142.94552807881774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131.82649359605915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134.47288374384235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181.94007192118229</v>
      </c>
      <c r="E22" s="289">
        <f t="shared" si="18"/>
        <v>1214.1300000000001</v>
      </c>
      <c r="F22" s="289">
        <f t="shared" si="19"/>
        <v>-202.48000000000002</v>
      </c>
      <c r="G22" s="269">
        <f t="shared" si="20"/>
        <v>-0.2001482726239312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299.70443349753697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209.79310344827587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179.82266009852216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96.513818719211827</v>
      </c>
      <c r="E26" s="289">
        <f t="shared" si="18"/>
        <v>644.06000000000006</v>
      </c>
      <c r="F26" s="289">
        <f t="shared" si="19"/>
        <v>-53.059999999999988</v>
      </c>
      <c r="G26" s="269">
        <f t="shared" si="20"/>
        <v>-8.9780033840947349E-2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81</v>
      </c>
      <c r="V26" s="273">
        <f t="shared" si="27"/>
        <v>4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113.07998128078819</v>
      </c>
      <c r="E27" s="289">
        <f t="shared" si="18"/>
        <v>754.61</v>
      </c>
      <c r="F27" s="289">
        <f t="shared" si="19"/>
        <v>-67.349999999999994</v>
      </c>
      <c r="G27" s="269">
        <f t="shared" si="20"/>
        <v>-9.7997846520967435E-2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87.259999999999991</v>
      </c>
      <c r="V27" s="273">
        <f t="shared" si="27"/>
        <v>12.740000000000009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1132.9546876847294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99.375996059113319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95.64617438423646</v>
      </c>
      <c r="E30" s="289">
        <f t="shared" si="18"/>
        <v>638.27</v>
      </c>
      <c r="F30" s="289">
        <f t="shared" si="19"/>
        <v>-158.47</v>
      </c>
      <c r="G30" s="269">
        <f t="shared" si="20"/>
        <v>-0.33028345143809923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29.8</v>
      </c>
      <c r="V30" s="273">
        <f t="shared" si="27"/>
        <v>45.2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64.757136945812803</v>
      </c>
      <c r="E31" s="289">
        <f t="shared" si="18"/>
        <v>432.14</v>
      </c>
      <c r="F31" s="289">
        <f t="shared" si="19"/>
        <v>40.209999999999994</v>
      </c>
      <c r="G31" s="269">
        <f t="shared" si="20"/>
        <v>8.5127553720757865E-2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22.35</v>
      </c>
      <c r="V31" s="273">
        <f t="shared" si="27"/>
        <v>52.65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314.68965517241384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287.71625615763548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22.47783251231527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22.47783251231527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40.460098522167485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359.64532019704433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337.16748768472911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89.911330049261082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76.42463054187192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206.79605911330052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40.460098522167485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52.448275862068968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3676.3948640394092</v>
      </c>
      <c r="E46" s="289">
        <f t="shared" si="50"/>
        <v>24533.47</v>
      </c>
      <c r="F46" s="289">
        <f>J46+L46+N46+P46+R46+T46</f>
        <v>248.13103095998349</v>
      </c>
      <c r="G46" s="269">
        <f t="shared" si="51"/>
        <v>1.0012711876443703E-2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4130.2668384933304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4130.2668384933304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8799.8436532019696</v>
      </c>
      <c r="E49" s="268">
        <f t="shared" ref="E49:E52" si="65">Q49+S49+U49+W49+Y49+AA49+AC49+AE49+I49+K49+M49+O49</f>
        <v>58723.479999999996</v>
      </c>
      <c r="F49" s="268">
        <f>E49-('Proposed Budget'!J68*14)</f>
        <v>-5646.088043619995</v>
      </c>
      <c r="G49" s="246">
        <f t="shared" ref="G49:G50" si="66">(E49/(E49-F49))-1</f>
        <v>-8.7713623304011112E-2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4720.84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6299.3646088669948</v>
      </c>
      <c r="E50" s="268">
        <f t="shared" si="65"/>
        <v>42037.179999999993</v>
      </c>
      <c r="F50" s="268">
        <f>E50-('Proposed Budget'!J44*14)</f>
        <v>3344.2109300000011</v>
      </c>
      <c r="G50" s="246">
        <f t="shared" si="66"/>
        <v>8.6429421426666542E-2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1589.3835605911331</v>
      </c>
      <c r="E51" s="268">
        <f t="shared" si="65"/>
        <v>10606.34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719.29064039408865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116166.99999999999</v>
      </c>
      <c r="F54" s="297">
        <f>F49+F50+E52</f>
        <v>2498.1228863800061</v>
      </c>
      <c r="G54" s="246">
        <f>(E54/(E54-F54))-1</f>
        <v>2.1977193316363719E-2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15341.080000000002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080"/>
  <sheetViews>
    <sheetView tabSelected="1" workbookViewId="0">
      <pane ySplit="4" topLeftCell="A5" activePane="bottomLeft" state="frozen"/>
      <selection pane="bottomLeft" activeCell="D10" sqref="D10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(SUM(INDIRECT("g5:g5")))+J2+L2+N2+P2-R2+T2-G1283</f>
        <v>9376.2099999999882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62" t="s">
        <v>39</v>
      </c>
      <c r="F2" s="559"/>
      <c r="G2" s="300">
        <f>R2</f>
        <v>90</v>
      </c>
      <c r="H2" s="301"/>
      <c r="I2" s="314" t="s">
        <v>275</v>
      </c>
      <c r="J2" s="303">
        <f>SUMIFS(E:E,I:I,"1")</f>
        <v>156.85999999999999</v>
      </c>
      <c r="K2" s="304" t="s">
        <v>276</v>
      </c>
      <c r="L2" s="305">
        <f>(SUMIFS(E:E,I:I,"2"))</f>
        <v>126.16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39</v>
      </c>
      <c r="C5" s="298">
        <v>46226</v>
      </c>
      <c r="D5" s="299" t="s">
        <v>292</v>
      </c>
      <c r="E5" s="522"/>
      <c r="F5" s="522">
        <v>2763.78</v>
      </c>
      <c r="G5" s="333">
        <f t="shared" ref="G5:G137" si="0">G6-E5+F5</f>
        <v>9183.1899999999878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2</v>
      </c>
      <c r="C6" s="298">
        <v>46225</v>
      </c>
      <c r="D6" s="299" t="s">
        <v>358</v>
      </c>
      <c r="E6" s="522">
        <v>17.260000000000002</v>
      </c>
      <c r="F6" s="522"/>
      <c r="G6" s="333">
        <f t="shared" si="0"/>
        <v>6419.409999999988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291</v>
      </c>
      <c r="B7" s="330">
        <v>40</v>
      </c>
      <c r="C7" s="298">
        <v>46225</v>
      </c>
      <c r="D7" s="299" t="s">
        <v>316</v>
      </c>
      <c r="E7" s="522"/>
      <c r="F7" s="522">
        <v>4292.68</v>
      </c>
      <c r="G7" s="333">
        <f t="shared" si="0"/>
        <v>6436.6699999999882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1</v>
      </c>
      <c r="C8" s="298">
        <v>46223</v>
      </c>
      <c r="D8" s="299" t="s">
        <v>306</v>
      </c>
      <c r="E8" s="522">
        <v>148.97999999999999</v>
      </c>
      <c r="F8" s="522"/>
      <c r="G8" s="333">
        <f t="shared" si="0"/>
        <v>2143.989999999988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294</v>
      </c>
      <c r="B9" s="330">
        <v>22</v>
      </c>
      <c r="C9" s="298">
        <v>46223</v>
      </c>
      <c r="D9" s="299" t="s">
        <v>323</v>
      </c>
      <c r="E9" s="522">
        <v>20.22</v>
      </c>
      <c r="F9" s="522"/>
      <c r="G9" s="333">
        <f t="shared" si="0"/>
        <v>2292.969999999988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5</v>
      </c>
      <c r="C10" s="298">
        <v>46223</v>
      </c>
      <c r="D10" s="299" t="s">
        <v>988</v>
      </c>
      <c r="E10" s="522">
        <v>-313</v>
      </c>
      <c r="F10" s="522"/>
      <c r="G10" s="333">
        <f t="shared" si="0"/>
        <v>2313.1899999999878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4</v>
      </c>
      <c r="C11" s="298">
        <v>46222</v>
      </c>
      <c r="D11" s="299" t="s">
        <v>310</v>
      </c>
      <c r="E11" s="522">
        <v>43.41</v>
      </c>
      <c r="F11" s="522"/>
      <c r="G11" s="333">
        <f t="shared" si="0"/>
        <v>2000.1899999999875</v>
      </c>
      <c r="H11" s="334"/>
      <c r="I11" s="335">
        <v>2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1</v>
      </c>
      <c r="C12" s="298">
        <v>46222</v>
      </c>
      <c r="D12" s="299" t="s">
        <v>329</v>
      </c>
      <c r="E12" s="522">
        <v>70.98</v>
      </c>
      <c r="F12" s="522"/>
      <c r="G12" s="333">
        <f t="shared" si="0"/>
        <v>2043.5999999999876</v>
      </c>
      <c r="H12" s="334"/>
      <c r="I12" s="335">
        <v>2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1</v>
      </c>
      <c r="C13" s="298">
        <v>46222</v>
      </c>
      <c r="D13" s="299" t="s">
        <v>306</v>
      </c>
      <c r="E13" s="522">
        <v>0.42</v>
      </c>
      <c r="F13" s="522"/>
      <c r="G13" s="333">
        <f t="shared" si="0"/>
        <v>2114.5799999999876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294</v>
      </c>
      <c r="B14" s="330">
        <v>22</v>
      </c>
      <c r="C14" s="298">
        <v>46222</v>
      </c>
      <c r="D14" s="299" t="s">
        <v>923</v>
      </c>
      <c r="E14" s="522">
        <v>7.46</v>
      </c>
      <c r="F14" s="522"/>
      <c r="G14" s="333">
        <f t="shared" si="0"/>
        <v>2114.9999999999877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6</v>
      </c>
      <c r="C15" s="298">
        <v>46222</v>
      </c>
      <c r="D15" s="299" t="s">
        <v>987</v>
      </c>
      <c r="E15" s="522">
        <v>60</v>
      </c>
      <c r="F15" s="522"/>
      <c r="G15" s="333">
        <f t="shared" si="0"/>
        <v>2122.4599999999878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2</v>
      </c>
      <c r="C16" s="298">
        <v>46221</v>
      </c>
      <c r="D16" s="299" t="s">
        <v>346</v>
      </c>
      <c r="E16" s="522">
        <v>11.77</v>
      </c>
      <c r="F16" s="522"/>
      <c r="G16" s="333">
        <f t="shared" si="0"/>
        <v>2182.4599999999878</v>
      </c>
      <c r="H16" s="334"/>
      <c r="I16" s="335">
        <v>2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2</v>
      </c>
      <c r="C17" s="298">
        <v>46221</v>
      </c>
      <c r="D17" s="299" t="s">
        <v>308</v>
      </c>
      <c r="E17" s="522">
        <v>123.68</v>
      </c>
      <c r="F17" s="522"/>
      <c r="G17" s="333">
        <f t="shared" si="0"/>
        <v>2194.2299999999877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8</v>
      </c>
      <c r="C18" s="298">
        <v>46221</v>
      </c>
      <c r="D18" s="299" t="s">
        <v>989</v>
      </c>
      <c r="E18" s="522">
        <v>27.37</v>
      </c>
      <c r="F18" s="522"/>
      <c r="G18" s="333">
        <f t="shared" si="0"/>
        <v>2317.9099999999876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8</v>
      </c>
      <c r="C19" s="298">
        <v>46221</v>
      </c>
      <c r="D19" s="299" t="s">
        <v>989</v>
      </c>
      <c r="E19" s="522">
        <v>25.2</v>
      </c>
      <c r="F19" s="522"/>
      <c r="G19" s="333">
        <f t="shared" si="0"/>
        <v>2345.2799999999875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294</v>
      </c>
      <c r="B20" s="330">
        <v>22</v>
      </c>
      <c r="C20" s="298">
        <v>46221</v>
      </c>
      <c r="D20" s="299" t="s">
        <v>930</v>
      </c>
      <c r="E20" s="522">
        <v>13.84</v>
      </c>
      <c r="F20" s="522"/>
      <c r="G20" s="333">
        <f t="shared" si="0"/>
        <v>2370.4799999999873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21</v>
      </c>
      <c r="C21" s="298">
        <v>46220</v>
      </c>
      <c r="D21" s="299" t="s">
        <v>194</v>
      </c>
      <c r="E21" s="522">
        <v>81</v>
      </c>
      <c r="F21" s="522"/>
      <c r="G21" s="333">
        <f t="shared" si="0"/>
        <v>2384.3199999999874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294</v>
      </c>
      <c r="B22" s="330">
        <v>43</v>
      </c>
      <c r="C22" s="298">
        <v>46220</v>
      </c>
      <c r="D22" s="299" t="s">
        <v>333</v>
      </c>
      <c r="E22" s="522">
        <v>22.35</v>
      </c>
      <c r="F22" s="522"/>
      <c r="G22" s="333">
        <f t="shared" si="0"/>
        <v>2465.3199999999874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42</v>
      </c>
      <c r="C23" s="298">
        <v>46220</v>
      </c>
      <c r="D23" s="299" t="s">
        <v>333</v>
      </c>
      <c r="E23" s="522">
        <v>29.8</v>
      </c>
      <c r="F23" s="522"/>
      <c r="G23" s="333">
        <f t="shared" si="0"/>
        <v>2487.6699999999873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294</v>
      </c>
      <c r="B24" s="330">
        <v>17</v>
      </c>
      <c r="C24" s="298">
        <v>46220</v>
      </c>
      <c r="D24" s="299" t="s">
        <v>188</v>
      </c>
      <c r="E24" s="522">
        <v>42.65</v>
      </c>
      <c r="F24" s="522"/>
      <c r="G24" s="333">
        <f t="shared" si="0"/>
        <v>2517.4699999999875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294</v>
      </c>
      <c r="B25" s="330">
        <v>23</v>
      </c>
      <c r="C25" s="298">
        <v>46220</v>
      </c>
      <c r="D25" s="299" t="s">
        <v>63</v>
      </c>
      <c r="E25" s="522">
        <v>529.46</v>
      </c>
      <c r="F25" s="522"/>
      <c r="G25" s="333">
        <f t="shared" si="0"/>
        <v>2560.1199999999876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11</v>
      </c>
      <c r="C26" s="298">
        <v>46219</v>
      </c>
      <c r="D26" s="299" t="s">
        <v>178</v>
      </c>
      <c r="E26" s="522">
        <v>256.64</v>
      </c>
      <c r="F26" s="522"/>
      <c r="G26" s="333">
        <f t="shared" si="0"/>
        <v>3089.5799999999876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5</v>
      </c>
      <c r="C27" s="298">
        <v>46219</v>
      </c>
      <c r="D27" s="299" t="s">
        <v>340</v>
      </c>
      <c r="E27" s="522">
        <v>21.3</v>
      </c>
      <c r="F27" s="522"/>
      <c r="G27" s="333">
        <f t="shared" si="0"/>
        <v>3346.2199999999875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291</v>
      </c>
      <c r="B28" s="330">
        <v>38</v>
      </c>
      <c r="C28" s="298">
        <v>46218</v>
      </c>
      <c r="D28" s="299" t="s">
        <v>293</v>
      </c>
      <c r="E28" s="522"/>
      <c r="F28" s="522">
        <v>4720.84</v>
      </c>
      <c r="G28" s="333">
        <f t="shared" si="0"/>
        <v>3367.5199999999877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5</v>
      </c>
      <c r="C29" s="298">
        <v>46218</v>
      </c>
      <c r="D29" s="299" t="s">
        <v>985</v>
      </c>
      <c r="E29" s="522">
        <v>429.82</v>
      </c>
      <c r="F29" s="522"/>
      <c r="G29" s="333">
        <f t="shared" si="0"/>
        <v>-1353.3200000000122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2</v>
      </c>
      <c r="C30" s="298">
        <v>46218</v>
      </c>
      <c r="D30" s="299" t="s">
        <v>981</v>
      </c>
      <c r="E30" s="522">
        <v>80.319999999999993</v>
      </c>
      <c r="F30" s="522"/>
      <c r="G30" s="333">
        <f t="shared" si="0"/>
        <v>-923.50000000001228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/>
      <c r="B31" s="330"/>
      <c r="C31" s="298">
        <v>46217</v>
      </c>
      <c r="D31" s="299" t="s">
        <v>986</v>
      </c>
      <c r="E31" s="522">
        <v>174.61</v>
      </c>
      <c r="F31" s="522"/>
      <c r="G31" s="333">
        <f t="shared" si="0"/>
        <v>-843.18000000001223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6</v>
      </c>
      <c r="C32" s="298">
        <v>46216</v>
      </c>
      <c r="D32" s="299" t="s">
        <v>312</v>
      </c>
      <c r="E32" s="522">
        <v>51.94</v>
      </c>
      <c r="F32" s="522"/>
      <c r="G32" s="333">
        <f t="shared" si="0"/>
        <v>-668.57000000001221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2</v>
      </c>
      <c r="C33" s="298">
        <v>46216</v>
      </c>
      <c r="D33" s="299" t="s">
        <v>984</v>
      </c>
      <c r="E33" s="522">
        <v>43.13</v>
      </c>
      <c r="F33" s="522"/>
      <c r="G33" s="333">
        <f t="shared" si="0"/>
        <v>-616.63000000001227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19</v>
      </c>
      <c r="C34" s="298">
        <v>46216</v>
      </c>
      <c r="D34" s="299" t="s">
        <v>191</v>
      </c>
      <c r="E34" s="522">
        <v>200</v>
      </c>
      <c r="F34" s="522"/>
      <c r="G34" s="333">
        <f t="shared" si="0"/>
        <v>-573.50000000001228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294</v>
      </c>
      <c r="B35" s="330">
        <v>15</v>
      </c>
      <c r="C35" s="298">
        <v>46216</v>
      </c>
      <c r="D35" s="299" t="s">
        <v>185</v>
      </c>
      <c r="E35" s="522">
        <v>64.05</v>
      </c>
      <c r="F35" s="522"/>
      <c r="G35" s="333">
        <f t="shared" si="0"/>
        <v>-373.50000000001222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335</v>
      </c>
      <c r="B36" s="330" t="s">
        <v>335</v>
      </c>
      <c r="C36" s="298">
        <v>46216</v>
      </c>
      <c r="D36" s="299" t="s">
        <v>336</v>
      </c>
      <c r="E36" s="522">
        <v>63.44</v>
      </c>
      <c r="F36" s="522"/>
      <c r="G36" s="333">
        <f t="shared" si="0"/>
        <v>-309.45000000001221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4</v>
      </c>
      <c r="C37" s="298">
        <v>46215</v>
      </c>
      <c r="D37" s="299" t="s">
        <v>310</v>
      </c>
      <c r="E37" s="522">
        <v>34.85</v>
      </c>
      <c r="F37" s="522"/>
      <c r="G37" s="333">
        <f t="shared" si="0"/>
        <v>-246.01000000001218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8</v>
      </c>
      <c r="C38" s="298">
        <v>46215</v>
      </c>
      <c r="D38" s="299" t="s">
        <v>982</v>
      </c>
      <c r="E38" s="522">
        <v>29.2</v>
      </c>
      <c r="F38" s="522"/>
      <c r="G38" s="333">
        <f t="shared" si="0"/>
        <v>-211.16000000001219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6</v>
      </c>
      <c r="C39" s="298">
        <v>46215</v>
      </c>
      <c r="D39" s="299" t="s">
        <v>980</v>
      </c>
      <c r="E39" s="522">
        <v>81.75</v>
      </c>
      <c r="F39" s="522"/>
      <c r="G39" s="333">
        <f t="shared" si="0"/>
        <v>-181.9600000000122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5</v>
      </c>
      <c r="C40" s="298">
        <v>46215</v>
      </c>
      <c r="D40" s="299" t="s">
        <v>980</v>
      </c>
      <c r="E40" s="522">
        <v>81.75</v>
      </c>
      <c r="F40" s="522"/>
      <c r="G40" s="333">
        <f t="shared" si="0"/>
        <v>-100.21000000001222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3</v>
      </c>
      <c r="C41" s="298">
        <v>46214</v>
      </c>
      <c r="D41" s="299" t="s">
        <v>983</v>
      </c>
      <c r="E41" s="522">
        <v>25</v>
      </c>
      <c r="F41" s="522"/>
      <c r="G41" s="333">
        <f t="shared" si="0"/>
        <v>-18.460000000012215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294</v>
      </c>
      <c r="B42" s="330">
        <v>22</v>
      </c>
      <c r="C42" s="298">
        <v>46214</v>
      </c>
      <c r="D42" s="299" t="s">
        <v>352</v>
      </c>
      <c r="E42" s="522">
        <v>21.29</v>
      </c>
      <c r="F42" s="522"/>
      <c r="G42" s="333">
        <f t="shared" si="0"/>
        <v>6.5399999999877849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46214</v>
      </c>
      <c r="D43" s="299" t="s">
        <v>308</v>
      </c>
      <c r="E43" s="522">
        <v>54.48</v>
      </c>
      <c r="F43" s="522"/>
      <c r="G43" s="333">
        <f t="shared" si="0"/>
        <v>27.829999999987784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8</v>
      </c>
      <c r="C44" s="298">
        <v>46214</v>
      </c>
      <c r="D44" s="299" t="s">
        <v>308</v>
      </c>
      <c r="E44" s="522">
        <v>54.49</v>
      </c>
      <c r="F44" s="522"/>
      <c r="G44" s="333">
        <f t="shared" si="0"/>
        <v>82.309999999987781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1</v>
      </c>
      <c r="C45" s="298">
        <v>46214</v>
      </c>
      <c r="D45" s="299" t="s">
        <v>311</v>
      </c>
      <c r="E45" s="522">
        <v>167.26</v>
      </c>
      <c r="F45" s="522"/>
      <c r="G45" s="333">
        <f t="shared" si="0"/>
        <v>136.79999999998779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1</v>
      </c>
      <c r="C46" s="298">
        <v>46214</v>
      </c>
      <c r="D46" s="299" t="s">
        <v>329</v>
      </c>
      <c r="E46" s="522">
        <v>81.73</v>
      </c>
      <c r="F46" s="522"/>
      <c r="G46" s="333">
        <f t="shared" si="0"/>
        <v>304.05999999998778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6</v>
      </c>
      <c r="C47" s="298">
        <v>46213</v>
      </c>
      <c r="D47" s="299" t="s">
        <v>885</v>
      </c>
      <c r="E47" s="522">
        <v>120</v>
      </c>
      <c r="F47" s="522"/>
      <c r="G47" s="333">
        <f t="shared" si="0"/>
        <v>385.7899999999878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6</v>
      </c>
      <c r="C48" s="298">
        <v>46213</v>
      </c>
      <c r="D48" s="299" t="s">
        <v>907</v>
      </c>
      <c r="E48" s="522">
        <v>-0.06</v>
      </c>
      <c r="F48" s="522"/>
      <c r="G48" s="333">
        <f t="shared" si="0"/>
        <v>505.7899999999878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294</v>
      </c>
      <c r="B49" s="330">
        <v>22</v>
      </c>
      <c r="C49" s="298">
        <v>46213</v>
      </c>
      <c r="D49" s="299" t="s">
        <v>979</v>
      </c>
      <c r="E49" s="522">
        <v>5.31</v>
      </c>
      <c r="F49" s="522"/>
      <c r="G49" s="333">
        <f t="shared" si="0"/>
        <v>505.7299999999878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6</v>
      </c>
      <c r="C50" s="298">
        <v>46213</v>
      </c>
      <c r="D50" s="299" t="s">
        <v>300</v>
      </c>
      <c r="E50" s="522">
        <v>25.52</v>
      </c>
      <c r="F50" s="522"/>
      <c r="G50" s="333">
        <f t="shared" si="0"/>
        <v>511.0399999999878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1</v>
      </c>
      <c r="C51" s="298">
        <v>46213</v>
      </c>
      <c r="D51" s="299" t="s">
        <v>831</v>
      </c>
      <c r="E51" s="522">
        <v>13.03</v>
      </c>
      <c r="F51" s="522"/>
      <c r="G51" s="333">
        <f t="shared" si="0"/>
        <v>536.55999999998778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46213</v>
      </c>
      <c r="D52" s="299" t="s">
        <v>371</v>
      </c>
      <c r="E52" s="522">
        <v>9.4600000000000009</v>
      </c>
      <c r="F52" s="522"/>
      <c r="G52" s="333">
        <f t="shared" si="0"/>
        <v>549.58999999998775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46212</v>
      </c>
      <c r="D53" s="299" t="s">
        <v>981</v>
      </c>
      <c r="E53" s="522">
        <v>50.73</v>
      </c>
      <c r="F53" s="522"/>
      <c r="G53" s="333">
        <f t="shared" si="0"/>
        <v>559.04999999998779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5</v>
      </c>
      <c r="C54" s="298">
        <v>46212</v>
      </c>
      <c r="D54" s="299" t="s">
        <v>854</v>
      </c>
      <c r="E54" s="522">
        <v>10.68</v>
      </c>
      <c r="F54" s="522"/>
      <c r="G54" s="333">
        <f t="shared" si="0"/>
        <v>609.77999999998781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46212</v>
      </c>
      <c r="D55" s="299" t="s">
        <v>977</v>
      </c>
      <c r="E55" s="522">
        <v>33.29</v>
      </c>
      <c r="F55" s="522"/>
      <c r="G55" s="333">
        <f t="shared" si="0"/>
        <v>620.45999999998776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6</v>
      </c>
      <c r="C56" s="298">
        <v>46212</v>
      </c>
      <c r="D56" s="299" t="s">
        <v>978</v>
      </c>
      <c r="E56" s="522">
        <v>41.79</v>
      </c>
      <c r="F56" s="522"/>
      <c r="G56" s="333">
        <f t="shared" si="0"/>
        <v>653.74999999998772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335</v>
      </c>
      <c r="B57" s="330" t="s">
        <v>335</v>
      </c>
      <c r="C57" s="298">
        <v>46212</v>
      </c>
      <c r="D57" s="299" t="s">
        <v>460</v>
      </c>
      <c r="E57" s="522"/>
      <c r="F57" s="522">
        <v>620</v>
      </c>
      <c r="G57" s="333">
        <f t="shared" si="0"/>
        <v>695.53999999998769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291</v>
      </c>
      <c r="B58" s="330">
        <v>41</v>
      </c>
      <c r="C58" s="298">
        <v>46212</v>
      </c>
      <c r="D58" s="299" t="s">
        <v>974</v>
      </c>
      <c r="E58" s="522"/>
      <c r="F58" s="522">
        <v>800</v>
      </c>
      <c r="G58" s="333">
        <f t="shared" si="0"/>
        <v>75.539999999987685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291</v>
      </c>
      <c r="B59" s="330">
        <v>39</v>
      </c>
      <c r="C59" s="298">
        <v>46212</v>
      </c>
      <c r="D59" s="299" t="s">
        <v>292</v>
      </c>
      <c r="E59" s="522"/>
      <c r="F59" s="522">
        <v>2763.78</v>
      </c>
      <c r="G59" s="333">
        <f t="shared" si="0"/>
        <v>-724.46000000001231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2</v>
      </c>
      <c r="C60" s="298">
        <v>46211</v>
      </c>
      <c r="D60" s="299" t="s">
        <v>390</v>
      </c>
      <c r="E60" s="522">
        <v>7.73</v>
      </c>
      <c r="F60" s="522"/>
      <c r="G60" s="333">
        <f t="shared" si="0"/>
        <v>-3488.2400000000125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3</v>
      </c>
      <c r="C61" s="298">
        <v>46211</v>
      </c>
      <c r="D61" s="299" t="s">
        <v>904</v>
      </c>
      <c r="E61" s="522">
        <v>3.5</v>
      </c>
      <c r="F61" s="522"/>
      <c r="G61" s="333">
        <f t="shared" si="0"/>
        <v>-3480.5100000000125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4</v>
      </c>
      <c r="C62" s="298">
        <v>46211</v>
      </c>
      <c r="D62" s="299" t="s">
        <v>904</v>
      </c>
      <c r="E62" s="522">
        <v>75.75</v>
      </c>
      <c r="F62" s="522"/>
      <c r="G62" s="333">
        <f t="shared" si="0"/>
        <v>-3477.0100000000125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3</v>
      </c>
      <c r="C63" s="298">
        <v>46211</v>
      </c>
      <c r="D63" s="299" t="s">
        <v>309</v>
      </c>
      <c r="E63" s="522">
        <v>4.1900000000000004</v>
      </c>
      <c r="F63" s="522"/>
      <c r="G63" s="333">
        <f t="shared" si="0"/>
        <v>-3401.2600000000125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1</v>
      </c>
      <c r="C64" s="298">
        <v>46211</v>
      </c>
      <c r="D64" s="299" t="s">
        <v>306</v>
      </c>
      <c r="E64" s="522">
        <v>145.94999999999999</v>
      </c>
      <c r="F64" s="522"/>
      <c r="G64" s="333">
        <f t="shared" si="0"/>
        <v>-3397.0700000000124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4</v>
      </c>
      <c r="C65" s="298">
        <v>46211</v>
      </c>
      <c r="D65" s="299" t="s">
        <v>296</v>
      </c>
      <c r="E65" s="522">
        <v>63.09</v>
      </c>
      <c r="F65" s="522"/>
      <c r="G65" s="333">
        <f t="shared" si="0"/>
        <v>-3251.1200000000126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8</v>
      </c>
      <c r="C66" s="298">
        <v>46211</v>
      </c>
      <c r="D66" s="299" t="s">
        <v>296</v>
      </c>
      <c r="E66" s="522">
        <v>17.739999999999998</v>
      </c>
      <c r="F66" s="522"/>
      <c r="G66" s="333">
        <f t="shared" si="0"/>
        <v>-3188.0300000000125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6</v>
      </c>
      <c r="C67" s="298">
        <v>46211</v>
      </c>
      <c r="D67" s="299" t="s">
        <v>306</v>
      </c>
      <c r="E67" s="522">
        <v>155.91999999999999</v>
      </c>
      <c r="F67" s="522"/>
      <c r="G67" s="333">
        <f t="shared" si="0"/>
        <v>-3170.2900000000127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1</v>
      </c>
      <c r="C68" s="298">
        <v>46211</v>
      </c>
      <c r="D68" s="299" t="s">
        <v>976</v>
      </c>
      <c r="E68" s="522">
        <v>31.58</v>
      </c>
      <c r="F68" s="522"/>
      <c r="G68" s="333">
        <f t="shared" si="0"/>
        <v>-3014.3700000000126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8</v>
      </c>
      <c r="C69" s="298">
        <v>46211</v>
      </c>
      <c r="D69" s="299" t="s">
        <v>455</v>
      </c>
      <c r="E69" s="522">
        <v>23.31</v>
      </c>
      <c r="F69" s="522"/>
      <c r="G69" s="333">
        <f t="shared" si="0"/>
        <v>-2982.7900000000127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6</v>
      </c>
      <c r="C70" s="298">
        <v>46211</v>
      </c>
      <c r="D70" s="299" t="s">
        <v>442</v>
      </c>
      <c r="E70" s="522">
        <v>16</v>
      </c>
      <c r="F70" s="522"/>
      <c r="G70" s="333">
        <f t="shared" si="0"/>
        <v>-2959.4800000000128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4</v>
      </c>
      <c r="C71" s="298">
        <v>46210</v>
      </c>
      <c r="D71" s="299" t="s">
        <v>310</v>
      </c>
      <c r="E71" s="522">
        <v>39.11</v>
      </c>
      <c r="F71" s="522"/>
      <c r="G71" s="333">
        <f t="shared" si="0"/>
        <v>-2943.4800000000128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294</v>
      </c>
      <c r="B72" s="330">
        <v>9</v>
      </c>
      <c r="C72" s="298">
        <v>46210</v>
      </c>
      <c r="D72" s="299" t="s">
        <v>58</v>
      </c>
      <c r="E72" s="522">
        <v>1231.68</v>
      </c>
      <c r="F72" s="522"/>
      <c r="G72" s="333">
        <f t="shared" si="0"/>
        <v>-2904.3700000000126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335</v>
      </c>
      <c r="B73" s="330" t="s">
        <v>335</v>
      </c>
      <c r="C73" s="298">
        <v>46210</v>
      </c>
      <c r="D73" s="299" t="s">
        <v>447</v>
      </c>
      <c r="E73" s="522">
        <v>53.37</v>
      </c>
      <c r="F73" s="522"/>
      <c r="G73" s="333">
        <f t="shared" si="0"/>
        <v>-1672.6900000000126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294</v>
      </c>
      <c r="B74" s="330">
        <v>13</v>
      </c>
      <c r="C74" s="298">
        <v>46209</v>
      </c>
      <c r="D74" s="299" t="s">
        <v>902</v>
      </c>
      <c r="E74" s="522">
        <v>218.33</v>
      </c>
      <c r="F74" s="522"/>
      <c r="G74" s="333">
        <f t="shared" si="0"/>
        <v>-1619.3200000000127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/>
      <c r="B75" s="330"/>
      <c r="C75" s="298">
        <v>46209</v>
      </c>
      <c r="D75" s="299" t="s">
        <v>959</v>
      </c>
      <c r="E75" s="522">
        <v>1182.68</v>
      </c>
      <c r="F75" s="522"/>
      <c r="G75" s="333">
        <f t="shared" si="0"/>
        <v>-1400.9900000000127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3</v>
      </c>
      <c r="C76" s="298">
        <v>46209</v>
      </c>
      <c r="D76" s="299" t="s">
        <v>309</v>
      </c>
      <c r="E76" s="522">
        <v>6.19</v>
      </c>
      <c r="F76" s="522"/>
      <c r="G76" s="333">
        <f t="shared" si="0"/>
        <v>-218.31000000001259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46209</v>
      </c>
      <c r="D77" s="299" t="s">
        <v>969</v>
      </c>
      <c r="E77" s="522">
        <v>9.7200000000000006</v>
      </c>
      <c r="F77" s="522"/>
      <c r="G77" s="333">
        <f t="shared" si="0"/>
        <v>-212.1200000000126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2</v>
      </c>
      <c r="C78" s="298">
        <v>46209</v>
      </c>
      <c r="D78" s="299" t="s">
        <v>353</v>
      </c>
      <c r="E78" s="522">
        <v>21.99</v>
      </c>
      <c r="F78" s="522"/>
      <c r="G78" s="333">
        <f t="shared" si="0"/>
        <v>-202.4000000000126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2</v>
      </c>
      <c r="C79" s="298">
        <v>46209</v>
      </c>
      <c r="D79" s="299" t="s">
        <v>296</v>
      </c>
      <c r="E79" s="522">
        <v>10.02</v>
      </c>
      <c r="F79" s="522"/>
      <c r="G79" s="333">
        <f t="shared" si="0"/>
        <v>-180.41000000001259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4</v>
      </c>
      <c r="C80" s="298">
        <v>46209</v>
      </c>
      <c r="D80" s="299" t="s">
        <v>296</v>
      </c>
      <c r="E80" s="522">
        <v>55.19</v>
      </c>
      <c r="F80" s="522"/>
      <c r="G80" s="333">
        <f t="shared" si="0"/>
        <v>-170.39000000001258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294</v>
      </c>
      <c r="B81" s="330">
        <v>14</v>
      </c>
      <c r="C81" s="298">
        <v>46209</v>
      </c>
      <c r="D81" s="299" t="s">
        <v>958</v>
      </c>
      <c r="E81" s="522">
        <v>66.67</v>
      </c>
      <c r="F81" s="522"/>
      <c r="G81" s="333">
        <f t="shared" si="0"/>
        <v>-115.20000000001258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294</v>
      </c>
      <c r="B82" s="330">
        <v>14</v>
      </c>
      <c r="C82" s="298">
        <v>46209</v>
      </c>
      <c r="D82" s="299" t="s">
        <v>367</v>
      </c>
      <c r="E82" s="522">
        <v>70.25</v>
      </c>
      <c r="F82" s="522"/>
      <c r="G82" s="333">
        <f t="shared" si="0"/>
        <v>-48.530000000012578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4</v>
      </c>
      <c r="C83" s="298">
        <v>46209</v>
      </c>
      <c r="D83" s="299" t="s">
        <v>334</v>
      </c>
      <c r="E83" s="522">
        <v>36.090000000000003</v>
      </c>
      <c r="F83" s="522"/>
      <c r="G83" s="333">
        <f t="shared" si="0"/>
        <v>21.719999999987422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2</v>
      </c>
      <c r="C84" s="298">
        <v>46209</v>
      </c>
      <c r="D84" s="299" t="s">
        <v>301</v>
      </c>
      <c r="E84" s="522">
        <v>16.05</v>
      </c>
      <c r="F84" s="522"/>
      <c r="G84" s="333">
        <f t="shared" si="0"/>
        <v>57.809999999987426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46208</v>
      </c>
      <c r="D85" s="299" t="s">
        <v>960</v>
      </c>
      <c r="E85" s="522">
        <v>23.03</v>
      </c>
      <c r="F85" s="522"/>
      <c r="G85" s="333">
        <f t="shared" si="0"/>
        <v>73.859999999987423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46208</v>
      </c>
      <c r="D86" s="299" t="s">
        <v>371</v>
      </c>
      <c r="E86" s="522">
        <v>15.11</v>
      </c>
      <c r="F86" s="522"/>
      <c r="G86" s="333">
        <f t="shared" si="0"/>
        <v>96.889999999987424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8</v>
      </c>
      <c r="C87" s="298">
        <v>46207</v>
      </c>
      <c r="D87" s="299" t="s">
        <v>950</v>
      </c>
      <c r="E87" s="522">
        <v>47.95</v>
      </c>
      <c r="F87" s="522"/>
      <c r="G87" s="333">
        <f t="shared" si="0"/>
        <v>111.99999999998742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3</v>
      </c>
      <c r="C88" s="298">
        <v>46207</v>
      </c>
      <c r="D88" s="299" t="s">
        <v>951</v>
      </c>
      <c r="E88" s="522">
        <v>8.75</v>
      </c>
      <c r="F88" s="522"/>
      <c r="G88" s="333">
        <f t="shared" si="0"/>
        <v>159.94999999998743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294</v>
      </c>
      <c r="B89" s="330">
        <v>17</v>
      </c>
      <c r="C89" s="298">
        <v>46207</v>
      </c>
      <c r="D89" s="299" t="s">
        <v>370</v>
      </c>
      <c r="E89" s="522">
        <v>99</v>
      </c>
      <c r="F89" s="522"/>
      <c r="G89" s="333">
        <f t="shared" si="0"/>
        <v>168.69999999998743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8</v>
      </c>
      <c r="C90" s="298">
        <v>46206</v>
      </c>
      <c r="D90" s="299" t="s">
        <v>950</v>
      </c>
      <c r="E90" s="522">
        <v>85.56</v>
      </c>
      <c r="F90" s="522"/>
      <c r="G90" s="333">
        <f t="shared" si="0"/>
        <v>267.69999999998743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3</v>
      </c>
      <c r="C91" s="298">
        <v>46206</v>
      </c>
      <c r="D91" s="299" t="s">
        <v>952</v>
      </c>
      <c r="E91" s="522">
        <v>25.07</v>
      </c>
      <c r="F91" s="522"/>
      <c r="G91" s="333">
        <f t="shared" si="0"/>
        <v>353.25999999998743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22</v>
      </c>
      <c r="C92" s="298">
        <v>46206</v>
      </c>
      <c r="D92" s="299" t="s">
        <v>953</v>
      </c>
      <c r="E92" s="522">
        <v>12.77</v>
      </c>
      <c r="F92" s="522"/>
      <c r="G92" s="333">
        <f t="shared" si="0"/>
        <v>378.32999999998742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8</v>
      </c>
      <c r="C93" s="298">
        <v>46206</v>
      </c>
      <c r="D93" s="299" t="s">
        <v>963</v>
      </c>
      <c r="E93" s="522">
        <v>50</v>
      </c>
      <c r="F93" s="522"/>
      <c r="G93" s="333">
        <f t="shared" si="0"/>
        <v>391.0999999999874</v>
      </c>
      <c r="H93" s="334" t="s">
        <v>298</v>
      </c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46206</v>
      </c>
      <c r="D94" s="299" t="s">
        <v>964</v>
      </c>
      <c r="E94" s="522">
        <v>70</v>
      </c>
      <c r="F94" s="522"/>
      <c r="G94" s="333">
        <f t="shared" si="0"/>
        <v>441.0999999999874</v>
      </c>
      <c r="H94" s="334" t="s">
        <v>298</v>
      </c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6</v>
      </c>
      <c r="C95" s="298">
        <v>46206</v>
      </c>
      <c r="D95" s="299" t="s">
        <v>965</v>
      </c>
      <c r="E95" s="522">
        <v>64</v>
      </c>
      <c r="F95" s="522"/>
      <c r="G95" s="333">
        <f t="shared" si="0"/>
        <v>511.0999999999874</v>
      </c>
      <c r="H95" s="334" t="s">
        <v>298</v>
      </c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5</v>
      </c>
      <c r="C96" s="298">
        <v>46206</v>
      </c>
      <c r="D96" s="299" t="s">
        <v>962</v>
      </c>
      <c r="E96" s="522">
        <v>286.49</v>
      </c>
      <c r="F96" s="522"/>
      <c r="G96" s="333">
        <f t="shared" si="0"/>
        <v>575.0999999999874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6</v>
      </c>
      <c r="C97" s="298">
        <v>46206</v>
      </c>
      <c r="D97" s="299" t="s">
        <v>954</v>
      </c>
      <c r="E97" s="522">
        <v>36</v>
      </c>
      <c r="F97" s="522"/>
      <c r="G97" s="333">
        <f t="shared" si="0"/>
        <v>861.58999999998741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287</v>
      </c>
      <c r="B98" s="330" t="s">
        <v>287</v>
      </c>
      <c r="C98" s="298">
        <v>46205</v>
      </c>
      <c r="D98" s="299" t="s">
        <v>956</v>
      </c>
      <c r="E98" s="522">
        <v>-200</v>
      </c>
      <c r="F98" s="522"/>
      <c r="G98" s="333">
        <f t="shared" si="0"/>
        <v>897.58999999998741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287</v>
      </c>
      <c r="B99" s="330" t="s">
        <v>287</v>
      </c>
      <c r="C99" s="298">
        <v>46205</v>
      </c>
      <c r="D99" s="299" t="s">
        <v>956</v>
      </c>
      <c r="E99" s="522">
        <v>-4</v>
      </c>
      <c r="F99" s="522"/>
      <c r="G99" s="333">
        <f t="shared" si="0"/>
        <v>697.58999999998741</v>
      </c>
      <c r="H99" s="334" t="s">
        <v>298</v>
      </c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287</v>
      </c>
      <c r="B100" s="330" t="s">
        <v>287</v>
      </c>
      <c r="C100" s="298">
        <v>46205</v>
      </c>
      <c r="D100" s="299" t="s">
        <v>956</v>
      </c>
      <c r="E100" s="522">
        <v>204</v>
      </c>
      <c r="F100" s="522"/>
      <c r="G100" s="333">
        <f t="shared" si="0"/>
        <v>693.58999999998741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6</v>
      </c>
      <c r="C101" s="298">
        <v>46205</v>
      </c>
      <c r="D101" s="299" t="s">
        <v>966</v>
      </c>
      <c r="E101" s="522">
        <v>20</v>
      </c>
      <c r="F101" s="522"/>
      <c r="G101" s="333">
        <f t="shared" si="0"/>
        <v>897.58999999998741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287</v>
      </c>
      <c r="B102" s="330" t="s">
        <v>287</v>
      </c>
      <c r="C102" s="298">
        <v>46205</v>
      </c>
      <c r="D102" s="299" t="s">
        <v>967</v>
      </c>
      <c r="E102" s="522">
        <v>70</v>
      </c>
      <c r="F102" s="522">
        <v>70</v>
      </c>
      <c r="G102" s="333">
        <f t="shared" si="0"/>
        <v>917.58999999998741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/>
      <c r="B103" s="330"/>
      <c r="C103" s="298">
        <v>46205</v>
      </c>
      <c r="D103" s="299" t="s">
        <v>968</v>
      </c>
      <c r="E103" s="522">
        <v>783</v>
      </c>
      <c r="F103" s="522"/>
      <c r="G103" s="333">
        <f t="shared" si="0"/>
        <v>917.58999999998741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294</v>
      </c>
      <c r="B104" s="330">
        <v>22</v>
      </c>
      <c r="C104" s="298">
        <v>46205</v>
      </c>
      <c r="D104" s="299" t="s">
        <v>375</v>
      </c>
      <c r="E104" s="522">
        <v>6.37</v>
      </c>
      <c r="F104" s="522"/>
      <c r="G104" s="333">
        <f t="shared" si="0"/>
        <v>1700.5899999999874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2</v>
      </c>
      <c r="C105" s="298">
        <v>46205</v>
      </c>
      <c r="D105" s="299" t="s">
        <v>961</v>
      </c>
      <c r="E105" s="522">
        <v>21</v>
      </c>
      <c r="F105" s="522"/>
      <c r="G105" s="333">
        <f t="shared" si="0"/>
        <v>1706.9599999999873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284</v>
      </c>
      <c r="B106" s="330">
        <v>36</v>
      </c>
      <c r="C106" s="298">
        <v>46205</v>
      </c>
      <c r="D106" s="299" t="s">
        <v>374</v>
      </c>
      <c r="E106" s="522">
        <v>50</v>
      </c>
      <c r="F106" s="522"/>
      <c r="G106" s="333">
        <f t="shared" si="0"/>
        <v>1727.9599999999873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8</v>
      </c>
      <c r="C107" s="298">
        <v>46205</v>
      </c>
      <c r="D107" s="299" t="s">
        <v>319</v>
      </c>
      <c r="E107" s="522">
        <v>53.8</v>
      </c>
      <c r="F107" s="522"/>
      <c r="G107" s="333">
        <f t="shared" si="0"/>
        <v>1777.9599999999873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3</v>
      </c>
      <c r="C108" s="298">
        <v>46204</v>
      </c>
      <c r="D108" s="299" t="s">
        <v>309</v>
      </c>
      <c r="E108" s="522">
        <v>4.1900000000000004</v>
      </c>
      <c r="F108" s="522"/>
      <c r="G108" s="333">
        <f t="shared" si="0"/>
        <v>1831.7599999999873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1</v>
      </c>
      <c r="C109" s="298">
        <v>46204</v>
      </c>
      <c r="D109" s="299" t="s">
        <v>311</v>
      </c>
      <c r="E109" s="522">
        <v>169.54</v>
      </c>
      <c r="F109" s="522"/>
      <c r="G109" s="333">
        <f t="shared" si="0"/>
        <v>1835.9499999999873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46204</v>
      </c>
      <c r="D110" s="299" t="s">
        <v>955</v>
      </c>
      <c r="E110" s="522">
        <v>64.2</v>
      </c>
      <c r="F110" s="522"/>
      <c r="G110" s="333">
        <f t="shared" si="0"/>
        <v>2005.4899999999873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8</v>
      </c>
      <c r="C111" s="298">
        <v>46204</v>
      </c>
      <c r="D111" s="299" t="s">
        <v>319</v>
      </c>
      <c r="E111" s="522">
        <v>150.86000000000001</v>
      </c>
      <c r="F111" s="522"/>
      <c r="G111" s="333">
        <f t="shared" si="0"/>
        <v>2069.6899999999873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3</v>
      </c>
      <c r="C112" s="298">
        <v>46204</v>
      </c>
      <c r="D112" s="299" t="s">
        <v>455</v>
      </c>
      <c r="E112" s="522">
        <v>10.41</v>
      </c>
      <c r="F112" s="522"/>
      <c r="G112" s="333">
        <f t="shared" si="0"/>
        <v>2220.5499999999874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1</v>
      </c>
      <c r="C113" s="298">
        <v>46204</v>
      </c>
      <c r="D113" s="299" t="s">
        <v>306</v>
      </c>
      <c r="E113" s="522">
        <v>98.37</v>
      </c>
      <c r="F113" s="522"/>
      <c r="G113" s="333">
        <f t="shared" si="0"/>
        <v>2230.9599999999873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6</v>
      </c>
      <c r="C114" s="298">
        <v>46204</v>
      </c>
      <c r="D114" s="299" t="s">
        <v>397</v>
      </c>
      <c r="E114" s="522">
        <v>54.76</v>
      </c>
      <c r="F114" s="522"/>
      <c r="G114" s="333">
        <f t="shared" si="0"/>
        <v>2329.3299999999872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284</v>
      </c>
      <c r="B115" s="330">
        <v>37</v>
      </c>
      <c r="C115" s="298">
        <v>46203</v>
      </c>
      <c r="D115" s="299" t="s">
        <v>970</v>
      </c>
      <c r="E115" s="522">
        <v>6487.16</v>
      </c>
      <c r="F115" s="522"/>
      <c r="G115" s="333">
        <f t="shared" si="0"/>
        <v>2384.0899999999874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286</v>
      </c>
      <c r="B116" s="330">
        <v>25</v>
      </c>
      <c r="C116" s="298">
        <v>46203</v>
      </c>
      <c r="D116" s="298" t="s">
        <v>204</v>
      </c>
      <c r="E116" s="331">
        <v>350</v>
      </c>
      <c r="F116" s="522"/>
      <c r="G116" s="333">
        <f t="shared" si="0"/>
        <v>8871.2499999999873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286</v>
      </c>
      <c r="B117" s="330">
        <v>26</v>
      </c>
      <c r="C117" s="298">
        <v>46203</v>
      </c>
      <c r="D117" s="298" t="s">
        <v>205</v>
      </c>
      <c r="E117" s="331">
        <v>320</v>
      </c>
      <c r="F117" s="522"/>
      <c r="G117" s="333">
        <f t="shared" si="0"/>
        <v>9221.2499999999873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286</v>
      </c>
      <c r="B118" s="330">
        <v>27</v>
      </c>
      <c r="C118" s="298">
        <v>46203</v>
      </c>
      <c r="D118" s="298" t="s">
        <v>206</v>
      </c>
      <c r="E118" s="331">
        <v>25</v>
      </c>
      <c r="F118" s="522"/>
      <c r="G118" s="333">
        <f t="shared" si="0"/>
        <v>9541.2499999999873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286</v>
      </c>
      <c r="B119" s="330">
        <v>28</v>
      </c>
      <c r="C119" s="298">
        <v>46203</v>
      </c>
      <c r="D119" s="298" t="s">
        <v>207</v>
      </c>
      <c r="E119" s="331">
        <v>25</v>
      </c>
      <c r="F119" s="522"/>
      <c r="G119" s="333">
        <f t="shared" si="0"/>
        <v>9566.2499999999873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286</v>
      </c>
      <c r="B120" s="330">
        <v>29</v>
      </c>
      <c r="C120" s="298">
        <v>46203</v>
      </c>
      <c r="D120" s="298" t="s">
        <v>208</v>
      </c>
      <c r="E120" s="331">
        <v>45</v>
      </c>
      <c r="F120" s="522"/>
      <c r="G120" s="333">
        <f t="shared" si="0"/>
        <v>9591.2499999999873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286</v>
      </c>
      <c r="B121" s="330">
        <v>30</v>
      </c>
      <c r="C121" s="298">
        <v>46203</v>
      </c>
      <c r="D121" s="298" t="s">
        <v>209</v>
      </c>
      <c r="E121" s="331">
        <v>400</v>
      </c>
      <c r="F121" s="522"/>
      <c r="G121" s="333">
        <f t="shared" si="0"/>
        <v>9636.2499999999873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286</v>
      </c>
      <c r="B122" s="330">
        <v>31</v>
      </c>
      <c r="C122" s="298">
        <v>46203</v>
      </c>
      <c r="D122" s="298" t="s">
        <v>210</v>
      </c>
      <c r="E122" s="331">
        <v>375</v>
      </c>
      <c r="F122" s="522"/>
      <c r="G122" s="333">
        <f t="shared" si="0"/>
        <v>10036.249999999987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286</v>
      </c>
      <c r="B123" s="330">
        <v>32</v>
      </c>
      <c r="C123" s="298">
        <v>46203</v>
      </c>
      <c r="D123" s="298" t="s">
        <v>211</v>
      </c>
      <c r="E123" s="331">
        <v>100</v>
      </c>
      <c r="F123" s="522"/>
      <c r="G123" s="333">
        <f t="shared" si="0"/>
        <v>10411.249999999987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286</v>
      </c>
      <c r="B124" s="330">
        <v>33</v>
      </c>
      <c r="C124" s="298">
        <v>46203</v>
      </c>
      <c r="D124" s="298" t="s">
        <v>212</v>
      </c>
      <c r="E124" s="331">
        <v>85</v>
      </c>
      <c r="F124" s="522"/>
      <c r="G124" s="333">
        <f t="shared" si="0"/>
        <v>10511.249999999987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286</v>
      </c>
      <c r="B125" s="330">
        <v>34</v>
      </c>
      <c r="C125" s="298">
        <v>46203</v>
      </c>
      <c r="D125" s="298" t="s">
        <v>213</v>
      </c>
      <c r="E125" s="331">
        <v>230</v>
      </c>
      <c r="F125" s="522"/>
      <c r="G125" s="333">
        <f t="shared" si="0"/>
        <v>10596.249999999987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286</v>
      </c>
      <c r="B126" s="330">
        <v>35</v>
      </c>
      <c r="C126" s="298">
        <v>46203</v>
      </c>
      <c r="D126" s="298" t="s">
        <v>214</v>
      </c>
      <c r="E126" s="331">
        <v>45</v>
      </c>
      <c r="F126" s="522"/>
      <c r="G126" s="333">
        <f t="shared" si="0"/>
        <v>10826.249999999987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294</v>
      </c>
      <c r="B127" s="330">
        <v>10</v>
      </c>
      <c r="C127" s="298">
        <v>46203</v>
      </c>
      <c r="D127" s="298" t="s">
        <v>176</v>
      </c>
      <c r="E127" s="522">
        <v>17.899999999999999</v>
      </c>
      <c r="F127" s="522"/>
      <c r="G127" s="333">
        <f t="shared" si="0"/>
        <v>10871.249999999987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287</v>
      </c>
      <c r="B128" s="330" t="s">
        <v>287</v>
      </c>
      <c r="C128" s="298">
        <v>46203</v>
      </c>
      <c r="D128" s="299" t="s">
        <v>423</v>
      </c>
      <c r="E128" s="522">
        <v>185.64</v>
      </c>
      <c r="F128" s="522">
        <v>185.64</v>
      </c>
      <c r="G128" s="333">
        <f t="shared" si="0"/>
        <v>10889.149999999987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6</v>
      </c>
      <c r="C129" s="298">
        <v>46203</v>
      </c>
      <c r="D129" s="299" t="s">
        <v>947</v>
      </c>
      <c r="E129" s="522">
        <v>-20</v>
      </c>
      <c r="F129" s="522"/>
      <c r="G129" s="333">
        <f t="shared" si="0"/>
        <v>10889.149999999987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287</v>
      </c>
      <c r="B130" s="330" t="s">
        <v>287</v>
      </c>
      <c r="C130" s="298">
        <v>46202</v>
      </c>
      <c r="D130" s="299" t="s">
        <v>948</v>
      </c>
      <c r="E130" s="522">
        <v>580</v>
      </c>
      <c r="F130" s="522">
        <v>580</v>
      </c>
      <c r="G130" s="333">
        <f t="shared" si="0"/>
        <v>10869.149999999987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291</v>
      </c>
      <c r="B131" s="330">
        <v>38</v>
      </c>
      <c r="C131" s="298">
        <v>46202</v>
      </c>
      <c r="D131" s="299" t="s">
        <v>293</v>
      </c>
      <c r="E131" s="522"/>
      <c r="F131" s="522">
        <v>4720.8599999999997</v>
      </c>
      <c r="G131" s="333">
        <f t="shared" si="0"/>
        <v>10869.149999999987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287</v>
      </c>
      <c r="B132" s="330" t="s">
        <v>287</v>
      </c>
      <c r="C132" s="298">
        <v>46202</v>
      </c>
      <c r="D132" s="299" t="s">
        <v>942</v>
      </c>
      <c r="E132" s="522">
        <v>180</v>
      </c>
      <c r="F132" s="522">
        <v>180</v>
      </c>
      <c r="G132" s="333">
        <f t="shared" si="0"/>
        <v>6148.2899999999863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294</v>
      </c>
      <c r="B133" s="330">
        <v>20</v>
      </c>
      <c r="C133" s="298">
        <v>46202</v>
      </c>
      <c r="D133" s="299" t="s">
        <v>193</v>
      </c>
      <c r="E133" s="522">
        <v>600</v>
      </c>
      <c r="F133" s="522"/>
      <c r="G133" s="333">
        <f t="shared" si="0"/>
        <v>6148.2899999999863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1</v>
      </c>
      <c r="C134" s="298">
        <v>46202</v>
      </c>
      <c r="D134" s="299" t="s">
        <v>306</v>
      </c>
      <c r="E134" s="522">
        <v>102.13</v>
      </c>
      <c r="F134" s="522"/>
      <c r="G134" s="333">
        <f t="shared" si="0"/>
        <v>6748.2899999999863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4</v>
      </c>
      <c r="C135" s="298">
        <v>46202</v>
      </c>
      <c r="D135" s="299" t="s">
        <v>310</v>
      </c>
      <c r="E135" s="522">
        <v>40.56</v>
      </c>
      <c r="F135" s="522"/>
      <c r="G135" s="333">
        <f t="shared" si="0"/>
        <v>6850.4199999999864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3</v>
      </c>
      <c r="C136" s="298">
        <v>46202</v>
      </c>
      <c r="D136" s="299" t="s">
        <v>310</v>
      </c>
      <c r="E136" s="522">
        <v>6.84</v>
      </c>
      <c r="F136" s="522"/>
      <c r="G136" s="333">
        <f t="shared" si="0"/>
        <v>6890.9799999999868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3</v>
      </c>
      <c r="C137" s="298">
        <v>46202</v>
      </c>
      <c r="D137" s="299" t="s">
        <v>880</v>
      </c>
      <c r="E137" s="522">
        <v>11.98</v>
      </c>
      <c r="F137" s="522"/>
      <c r="G137" s="333">
        <f t="shared" si="0"/>
        <v>6897.819999999987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46201</v>
      </c>
      <c r="D138" s="299" t="s">
        <v>353</v>
      </c>
      <c r="E138" s="522">
        <v>14.99</v>
      </c>
      <c r="F138" s="522"/>
      <c r="G138" s="333">
        <f t="shared" ref="G138:G151" si="1">G139-E138+F138</f>
        <v>6909.7999999999865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46201</v>
      </c>
      <c r="D139" s="299" t="s">
        <v>358</v>
      </c>
      <c r="E139" s="522">
        <v>11.29</v>
      </c>
      <c r="F139" s="522"/>
      <c r="G139" s="333">
        <f t="shared" si="1"/>
        <v>6924.7899999999863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8</v>
      </c>
      <c r="C140" s="298">
        <v>46201</v>
      </c>
      <c r="D140" s="299" t="s">
        <v>319</v>
      </c>
      <c r="E140" s="522">
        <v>158.96</v>
      </c>
      <c r="F140" s="522"/>
      <c r="G140" s="333">
        <f t="shared" si="1"/>
        <v>6936.0799999999863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6</v>
      </c>
      <c r="C141" s="298">
        <v>46201</v>
      </c>
      <c r="D141" s="299" t="s">
        <v>397</v>
      </c>
      <c r="E141" s="522">
        <v>53.24</v>
      </c>
      <c r="F141" s="522"/>
      <c r="G141" s="333">
        <f t="shared" si="1"/>
        <v>7095.0399999999863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46200</v>
      </c>
      <c r="D142" s="299" t="s">
        <v>917</v>
      </c>
      <c r="E142" s="522">
        <v>122.77</v>
      </c>
      <c r="F142" s="522"/>
      <c r="G142" s="333">
        <f t="shared" si="1"/>
        <v>7148.2799999999861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1</v>
      </c>
      <c r="C143" s="298">
        <v>46200</v>
      </c>
      <c r="D143" s="299" t="s">
        <v>831</v>
      </c>
      <c r="E143" s="522">
        <v>77.67</v>
      </c>
      <c r="F143" s="522"/>
      <c r="G143" s="333">
        <f t="shared" si="1"/>
        <v>7271.0499999999865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5</v>
      </c>
      <c r="C144" s="298">
        <v>46200</v>
      </c>
      <c r="D144" s="299" t="s">
        <v>943</v>
      </c>
      <c r="E144" s="522">
        <v>32.99</v>
      </c>
      <c r="F144" s="522"/>
      <c r="G144" s="333">
        <f t="shared" si="1"/>
        <v>7348.7199999999866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287</v>
      </c>
      <c r="B145" s="330" t="s">
        <v>287</v>
      </c>
      <c r="C145" s="298">
        <v>46200</v>
      </c>
      <c r="D145" s="299" t="s">
        <v>945</v>
      </c>
      <c r="E145" s="522">
        <v>207.96</v>
      </c>
      <c r="F145" s="522">
        <v>207.96</v>
      </c>
      <c r="G145" s="333">
        <f t="shared" si="1"/>
        <v>7381.7099999999864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2</v>
      </c>
      <c r="C146" s="298">
        <v>46199</v>
      </c>
      <c r="D146" s="299" t="s">
        <v>868</v>
      </c>
      <c r="E146" s="522">
        <v>51.84</v>
      </c>
      <c r="F146" s="522"/>
      <c r="G146" s="333">
        <f t="shared" si="1"/>
        <v>7381.7099999999864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3</v>
      </c>
      <c r="C147" s="298">
        <v>46199</v>
      </c>
      <c r="D147" s="299" t="s">
        <v>296</v>
      </c>
      <c r="E147" s="522">
        <v>10.31</v>
      </c>
      <c r="F147" s="522"/>
      <c r="G147" s="333">
        <f t="shared" si="1"/>
        <v>7433.5499999999865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4</v>
      </c>
      <c r="C148" s="298">
        <v>46199</v>
      </c>
      <c r="D148" s="299" t="s">
        <v>296</v>
      </c>
      <c r="E148" s="522">
        <v>87.14</v>
      </c>
      <c r="F148" s="522"/>
      <c r="G148" s="333">
        <f t="shared" si="1"/>
        <v>7443.8599999999869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5</v>
      </c>
      <c r="C149" s="298">
        <v>46199</v>
      </c>
      <c r="D149" s="299" t="s">
        <v>940</v>
      </c>
      <c r="E149" s="522">
        <v>20</v>
      </c>
      <c r="F149" s="522"/>
      <c r="G149" s="333">
        <f t="shared" si="1"/>
        <v>7530.9999999999873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294</v>
      </c>
      <c r="B150" s="330">
        <v>12</v>
      </c>
      <c r="C150" s="298">
        <v>46198</v>
      </c>
      <c r="D150" s="299" t="s">
        <v>314</v>
      </c>
      <c r="E150" s="522">
        <v>204.48</v>
      </c>
      <c r="F150" s="522"/>
      <c r="G150" s="333">
        <f t="shared" si="1"/>
        <v>7550.9999999999873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291</v>
      </c>
      <c r="B151" s="330">
        <v>39</v>
      </c>
      <c r="C151" s="298">
        <v>46198</v>
      </c>
      <c r="D151" s="299" t="s">
        <v>292</v>
      </c>
      <c r="E151" s="522"/>
      <c r="F151" s="522">
        <v>2763.77</v>
      </c>
      <c r="G151" s="333">
        <f t="shared" si="1"/>
        <v>7755.4799999999868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5</v>
      </c>
      <c r="C152" s="298">
        <v>46198</v>
      </c>
      <c r="D152" s="299" t="s">
        <v>846</v>
      </c>
      <c r="E152" s="522">
        <v>11.2</v>
      </c>
      <c r="F152" s="522"/>
      <c r="G152" s="333">
        <f t="shared" ref="G152:G172" si="2">G153-E152+F152</f>
        <v>4991.7099999999864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2</v>
      </c>
      <c r="C153" s="298">
        <v>46197</v>
      </c>
      <c r="D153" s="299" t="s">
        <v>941</v>
      </c>
      <c r="E153" s="522">
        <v>15.99</v>
      </c>
      <c r="F153" s="522"/>
      <c r="G153" s="333">
        <f t="shared" si="2"/>
        <v>5002.9099999999862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5</v>
      </c>
      <c r="C154" s="298">
        <v>46197</v>
      </c>
      <c r="D154" s="299" t="s">
        <v>340</v>
      </c>
      <c r="E154" s="522">
        <v>47.93</v>
      </c>
      <c r="F154" s="522"/>
      <c r="G154" s="333">
        <f t="shared" si="2"/>
        <v>5018.899999999986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43</v>
      </c>
      <c r="C155" s="298">
        <v>46197</v>
      </c>
      <c r="D155" s="299" t="s">
        <v>201</v>
      </c>
      <c r="E155" s="522">
        <v>42.84</v>
      </c>
      <c r="F155" s="522"/>
      <c r="G155" s="333">
        <f t="shared" si="2"/>
        <v>5066.8299999999863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42</v>
      </c>
      <c r="C156" s="298">
        <v>46197</v>
      </c>
      <c r="D156" s="299" t="s">
        <v>200</v>
      </c>
      <c r="E156" s="522">
        <v>99.4</v>
      </c>
      <c r="F156" s="522"/>
      <c r="G156" s="333">
        <f t="shared" si="2"/>
        <v>5109.6699999999864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8</v>
      </c>
      <c r="C157" s="298">
        <v>46196</v>
      </c>
      <c r="D157" s="299" t="s">
        <v>319</v>
      </c>
      <c r="E157" s="522">
        <v>5.68</v>
      </c>
      <c r="F157" s="522"/>
      <c r="G157" s="333">
        <f t="shared" si="2"/>
        <v>5209.0699999999861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1</v>
      </c>
      <c r="C158" s="298">
        <v>46196</v>
      </c>
      <c r="D158" s="299" t="s">
        <v>306</v>
      </c>
      <c r="E158" s="522">
        <v>167.73</v>
      </c>
      <c r="F158" s="522"/>
      <c r="G158" s="333">
        <f t="shared" si="2"/>
        <v>5214.7499999999864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4</v>
      </c>
      <c r="C159" s="298">
        <v>46196</v>
      </c>
      <c r="D159" s="299" t="s">
        <v>296</v>
      </c>
      <c r="E159" s="522">
        <v>40.81</v>
      </c>
      <c r="F159" s="522"/>
      <c r="G159" s="333">
        <f t="shared" si="2"/>
        <v>5382.4799999999859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46196</v>
      </c>
      <c r="D160" s="299" t="s">
        <v>334</v>
      </c>
      <c r="E160" s="522">
        <v>17.68</v>
      </c>
      <c r="F160" s="522"/>
      <c r="G160" s="333">
        <f t="shared" si="2"/>
        <v>5423.2899999999863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3</v>
      </c>
      <c r="C161" s="298">
        <v>46196</v>
      </c>
      <c r="D161" s="299" t="s">
        <v>320</v>
      </c>
      <c r="E161" s="522">
        <v>5.19</v>
      </c>
      <c r="F161" s="522"/>
      <c r="G161" s="333">
        <f t="shared" si="2"/>
        <v>5440.9699999999866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8</v>
      </c>
      <c r="C162" s="298">
        <v>46196</v>
      </c>
      <c r="D162" s="299" t="s">
        <v>308</v>
      </c>
      <c r="E162" s="522">
        <v>71.75</v>
      </c>
      <c r="F162" s="522"/>
      <c r="G162" s="333">
        <f t="shared" si="2"/>
        <v>5446.1599999999862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294</v>
      </c>
      <c r="B163" s="330">
        <v>22</v>
      </c>
      <c r="C163" s="298">
        <v>46196</v>
      </c>
      <c r="D163" s="299" t="s">
        <v>835</v>
      </c>
      <c r="E163" s="522">
        <v>15.96</v>
      </c>
      <c r="F163" s="522"/>
      <c r="G163" s="333">
        <f t="shared" si="2"/>
        <v>5517.9099999999862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46195</v>
      </c>
      <c r="D164" s="299" t="s">
        <v>334</v>
      </c>
      <c r="E164" s="522">
        <v>7.89</v>
      </c>
      <c r="F164" s="522"/>
      <c r="G164" s="333">
        <f t="shared" si="2"/>
        <v>5533.8699999999862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287</v>
      </c>
      <c r="B165" s="330" t="s">
        <v>287</v>
      </c>
      <c r="C165" s="298">
        <v>46195</v>
      </c>
      <c r="D165" s="299" t="s">
        <v>939</v>
      </c>
      <c r="E165" s="522">
        <v>86.07</v>
      </c>
      <c r="F165" s="522">
        <v>86.07</v>
      </c>
      <c r="G165" s="333">
        <f t="shared" si="2"/>
        <v>5541.7599999999866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287</v>
      </c>
      <c r="B166" s="330" t="s">
        <v>287</v>
      </c>
      <c r="C166" s="298">
        <v>46195</v>
      </c>
      <c r="D166" s="299" t="s">
        <v>922</v>
      </c>
      <c r="E166" s="522">
        <v>14.98</v>
      </c>
      <c r="F166" s="522">
        <v>14.98</v>
      </c>
      <c r="G166" s="333">
        <f t="shared" si="2"/>
        <v>5541.7599999999866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287</v>
      </c>
      <c r="B167" s="330" t="s">
        <v>287</v>
      </c>
      <c r="C167" s="298">
        <v>46195</v>
      </c>
      <c r="D167" s="299" t="s">
        <v>936</v>
      </c>
      <c r="E167" s="522">
        <v>83.52</v>
      </c>
      <c r="F167" s="522">
        <v>83.52</v>
      </c>
      <c r="G167" s="333">
        <f t="shared" si="2"/>
        <v>5541.7599999999866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287</v>
      </c>
      <c r="B168" s="330" t="s">
        <v>287</v>
      </c>
      <c r="C168" s="298">
        <v>46195</v>
      </c>
      <c r="D168" s="299" t="s">
        <v>937</v>
      </c>
      <c r="E168" s="522">
        <v>62.19</v>
      </c>
      <c r="F168" s="522">
        <v>62.19</v>
      </c>
      <c r="G168" s="333">
        <f t="shared" si="2"/>
        <v>5541.7599999999866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3</v>
      </c>
      <c r="C169" s="298">
        <v>46195</v>
      </c>
      <c r="D169" s="299" t="s">
        <v>310</v>
      </c>
      <c r="E169" s="522">
        <v>6.99</v>
      </c>
      <c r="F169" s="522"/>
      <c r="G169" s="333">
        <f t="shared" si="2"/>
        <v>5541.7599999999866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46195</v>
      </c>
      <c r="D170" s="299" t="s">
        <v>938</v>
      </c>
      <c r="E170" s="522">
        <v>60.47</v>
      </c>
      <c r="F170" s="522">
        <v>60.47</v>
      </c>
      <c r="G170" s="333">
        <f t="shared" si="2"/>
        <v>5548.7499999999864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294</v>
      </c>
      <c r="B171" s="330">
        <v>22</v>
      </c>
      <c r="C171" s="298">
        <v>46195</v>
      </c>
      <c r="D171" s="299" t="s">
        <v>323</v>
      </c>
      <c r="E171" s="522">
        <v>20.22</v>
      </c>
      <c r="F171" s="522"/>
      <c r="G171" s="333">
        <f t="shared" si="2"/>
        <v>5548.7499999999864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6</v>
      </c>
      <c r="C172" s="298">
        <v>46195</v>
      </c>
      <c r="D172" s="299" t="s">
        <v>919</v>
      </c>
      <c r="E172" s="522">
        <v>200</v>
      </c>
      <c r="F172" s="522"/>
      <c r="G172" s="333">
        <f t="shared" si="2"/>
        <v>5568.9699999999866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5</v>
      </c>
      <c r="C173" s="298">
        <v>46194</v>
      </c>
      <c r="D173" s="299" t="s">
        <v>340</v>
      </c>
      <c r="E173" s="522">
        <v>47.93</v>
      </c>
      <c r="F173" s="522"/>
      <c r="G173" s="333">
        <f t="shared" ref="G173:G193" si="3">G174-E173+F173</f>
        <v>5768.9699999999866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287</v>
      </c>
      <c r="B174" s="330" t="s">
        <v>287</v>
      </c>
      <c r="C174" s="298">
        <v>46194</v>
      </c>
      <c r="D174" s="299" t="s">
        <v>935</v>
      </c>
      <c r="E174" s="522"/>
      <c r="F174" s="522">
        <v>50</v>
      </c>
      <c r="G174" s="333">
        <f t="shared" si="3"/>
        <v>5816.8999999999869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287</v>
      </c>
      <c r="B175" s="330" t="s">
        <v>287</v>
      </c>
      <c r="C175" s="298">
        <v>46194</v>
      </c>
      <c r="D175" s="299" t="s">
        <v>935</v>
      </c>
      <c r="E175" s="522">
        <v>50</v>
      </c>
      <c r="F175" s="522"/>
      <c r="G175" s="333">
        <f t="shared" si="3"/>
        <v>5766.8999999999869</v>
      </c>
      <c r="H175" s="334" t="s">
        <v>298</v>
      </c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287</v>
      </c>
      <c r="B176" s="330" t="s">
        <v>287</v>
      </c>
      <c r="C176" s="298">
        <v>46194</v>
      </c>
      <c r="D176" s="299" t="s">
        <v>922</v>
      </c>
      <c r="E176" s="522">
        <v>28.38</v>
      </c>
      <c r="F176" s="522">
        <v>28.38</v>
      </c>
      <c r="G176" s="333">
        <f t="shared" si="3"/>
        <v>5816.8999999999869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287</v>
      </c>
      <c r="B177" s="330" t="s">
        <v>287</v>
      </c>
      <c r="C177" s="298">
        <v>46194</v>
      </c>
      <c r="D177" s="299" t="s">
        <v>920</v>
      </c>
      <c r="E177" s="522">
        <v>35.020000000000003</v>
      </c>
      <c r="F177" s="522">
        <v>35.020000000000003</v>
      </c>
      <c r="G177" s="333">
        <f t="shared" si="3"/>
        <v>5816.8999999999869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287</v>
      </c>
      <c r="B178" s="330" t="s">
        <v>287</v>
      </c>
      <c r="C178" s="298">
        <v>46194</v>
      </c>
      <c r="D178" s="299" t="s">
        <v>927</v>
      </c>
      <c r="E178" s="522">
        <v>83.81</v>
      </c>
      <c r="F178" s="522">
        <v>83.81</v>
      </c>
      <c r="G178" s="333">
        <f t="shared" si="3"/>
        <v>5816.8999999999869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287</v>
      </c>
      <c r="B179" s="330" t="s">
        <v>287</v>
      </c>
      <c r="C179" s="298">
        <v>46194</v>
      </c>
      <c r="D179" s="299" t="s">
        <v>928</v>
      </c>
      <c r="E179" s="522">
        <v>27.43</v>
      </c>
      <c r="F179" s="522">
        <v>27.43</v>
      </c>
      <c r="G179" s="333">
        <f t="shared" si="3"/>
        <v>5816.8999999999869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287</v>
      </c>
      <c r="B180" s="330" t="s">
        <v>287</v>
      </c>
      <c r="C180" s="298">
        <v>46193</v>
      </c>
      <c r="D180" s="299" t="s">
        <v>932</v>
      </c>
      <c r="E180" s="522">
        <v>30.86</v>
      </c>
      <c r="F180" s="522">
        <v>30.86</v>
      </c>
      <c r="G180" s="333">
        <f t="shared" si="3"/>
        <v>5816.8999999999869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287</v>
      </c>
      <c r="B181" s="330" t="s">
        <v>287</v>
      </c>
      <c r="C181" s="298">
        <v>46193</v>
      </c>
      <c r="D181" s="299" t="s">
        <v>922</v>
      </c>
      <c r="E181" s="522">
        <v>13.95</v>
      </c>
      <c r="F181" s="522">
        <v>13.95</v>
      </c>
      <c r="G181" s="333">
        <f t="shared" si="3"/>
        <v>5816.8999999999869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287</v>
      </c>
      <c r="B182" s="330" t="s">
        <v>287</v>
      </c>
      <c r="C182" s="298">
        <v>46192</v>
      </c>
      <c r="D182" s="299" t="s">
        <v>934</v>
      </c>
      <c r="E182" s="522">
        <v>148.54</v>
      </c>
      <c r="F182" s="522">
        <v>148.54</v>
      </c>
      <c r="G182" s="333">
        <f t="shared" si="3"/>
        <v>5816.8999999999869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287</v>
      </c>
      <c r="B183" s="330" t="s">
        <v>287</v>
      </c>
      <c r="C183" s="298">
        <v>46192</v>
      </c>
      <c r="D183" s="299" t="s">
        <v>921</v>
      </c>
      <c r="E183" s="522">
        <v>80</v>
      </c>
      <c r="F183" s="522">
        <v>80</v>
      </c>
      <c r="G183" s="333">
        <f t="shared" si="3"/>
        <v>5816.8999999999869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287</v>
      </c>
      <c r="B184" s="330" t="s">
        <v>287</v>
      </c>
      <c r="C184" s="298">
        <v>46192</v>
      </c>
      <c r="D184" s="299" t="s">
        <v>922</v>
      </c>
      <c r="E184" s="522">
        <v>27.98</v>
      </c>
      <c r="F184" s="522">
        <v>27.98</v>
      </c>
      <c r="G184" s="333">
        <f t="shared" si="3"/>
        <v>5816.8999999999869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287</v>
      </c>
      <c r="B185" s="330" t="s">
        <v>287</v>
      </c>
      <c r="C185" s="298">
        <v>46192</v>
      </c>
      <c r="D185" s="299" t="s">
        <v>933</v>
      </c>
      <c r="E185" s="522">
        <v>30.63</v>
      </c>
      <c r="F185" s="522">
        <v>30.63</v>
      </c>
      <c r="G185" s="333">
        <f t="shared" si="3"/>
        <v>5816.8999999999869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294</v>
      </c>
      <c r="B186" s="330">
        <v>22</v>
      </c>
      <c r="C186" s="298">
        <v>46192</v>
      </c>
      <c r="D186" s="299" t="s">
        <v>923</v>
      </c>
      <c r="E186" s="522">
        <v>7.46</v>
      </c>
      <c r="F186" s="522"/>
      <c r="G186" s="333">
        <f t="shared" si="3"/>
        <v>5816.8999999999869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287</v>
      </c>
      <c r="B187" s="330" t="s">
        <v>287</v>
      </c>
      <c r="C187" s="298">
        <v>46192</v>
      </c>
      <c r="D187" s="299" t="s">
        <v>924</v>
      </c>
      <c r="E187" s="522">
        <v>22.07</v>
      </c>
      <c r="F187" s="522">
        <v>22.07</v>
      </c>
      <c r="G187" s="333">
        <f t="shared" si="3"/>
        <v>5824.3599999999869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287</v>
      </c>
      <c r="B188" s="330" t="s">
        <v>287</v>
      </c>
      <c r="C188" s="298">
        <v>46192</v>
      </c>
      <c r="D188" s="299" t="s">
        <v>924</v>
      </c>
      <c r="E188" s="522">
        <v>51.04</v>
      </c>
      <c r="F188" s="522">
        <v>51.04</v>
      </c>
      <c r="G188" s="333">
        <f t="shared" si="3"/>
        <v>5824.3599999999869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287</v>
      </c>
      <c r="B189" s="330" t="s">
        <v>287</v>
      </c>
      <c r="C189" s="298">
        <v>46192</v>
      </c>
      <c r="D189" s="299" t="s">
        <v>924</v>
      </c>
      <c r="E189" s="522">
        <v>90.59</v>
      </c>
      <c r="F189" s="522">
        <v>90.59</v>
      </c>
      <c r="G189" s="333">
        <f t="shared" si="3"/>
        <v>5824.3599999999869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287</v>
      </c>
      <c r="B190" s="330" t="s">
        <v>287</v>
      </c>
      <c r="C190" s="298">
        <v>46192</v>
      </c>
      <c r="D190" s="299" t="s">
        <v>925</v>
      </c>
      <c r="E190" s="522">
        <v>26.02</v>
      </c>
      <c r="F190" s="522">
        <v>26.02</v>
      </c>
      <c r="G190" s="333">
        <f t="shared" si="3"/>
        <v>5824.3599999999869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287</v>
      </c>
      <c r="B191" s="330" t="s">
        <v>287</v>
      </c>
      <c r="C191" s="298">
        <v>46192</v>
      </c>
      <c r="D191" s="299" t="s">
        <v>925</v>
      </c>
      <c r="E191" s="522">
        <v>26.02</v>
      </c>
      <c r="F191" s="522">
        <v>26.02</v>
      </c>
      <c r="G191" s="333">
        <f t="shared" si="3"/>
        <v>5824.3599999999869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287</v>
      </c>
      <c r="B192" s="330" t="s">
        <v>287</v>
      </c>
      <c r="C192" s="298">
        <v>46192</v>
      </c>
      <c r="D192" s="299" t="s">
        <v>925</v>
      </c>
      <c r="E192" s="522">
        <v>38.03</v>
      </c>
      <c r="F192" s="522">
        <v>38.03</v>
      </c>
      <c r="G192" s="333">
        <f t="shared" si="3"/>
        <v>5824.3599999999869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287</v>
      </c>
      <c r="B193" s="330" t="s">
        <v>287</v>
      </c>
      <c r="C193" s="298">
        <v>46192</v>
      </c>
      <c r="D193" s="299" t="s">
        <v>925</v>
      </c>
      <c r="E193" s="522">
        <v>26.03</v>
      </c>
      <c r="F193" s="522">
        <v>26.03</v>
      </c>
      <c r="G193" s="333">
        <f t="shared" si="3"/>
        <v>5824.3599999999869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287</v>
      </c>
      <c r="B194" s="330" t="s">
        <v>287</v>
      </c>
      <c r="C194" s="298">
        <v>46192</v>
      </c>
      <c r="D194" s="299" t="s">
        <v>922</v>
      </c>
      <c r="E194" s="522">
        <v>21.98</v>
      </c>
      <c r="F194" s="522">
        <v>21.98</v>
      </c>
      <c r="G194" s="333">
        <f t="shared" ref="G194:G251" si="4">G195-E194+F194</f>
        <v>5824.3599999999869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287</v>
      </c>
      <c r="B195" s="330" t="s">
        <v>287</v>
      </c>
      <c r="C195" s="298">
        <v>46192</v>
      </c>
      <c r="D195" s="299" t="s">
        <v>922</v>
      </c>
      <c r="E195" s="522">
        <v>27.99</v>
      </c>
      <c r="F195" s="522">
        <v>27.99</v>
      </c>
      <c r="G195" s="333">
        <f t="shared" si="4"/>
        <v>5824.3599999999869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287</v>
      </c>
      <c r="B196" s="330" t="s">
        <v>287</v>
      </c>
      <c r="C196" s="298">
        <v>46191</v>
      </c>
      <c r="D196" s="299" t="s">
        <v>926</v>
      </c>
      <c r="E196" s="522">
        <v>22.69</v>
      </c>
      <c r="F196" s="522">
        <v>22.69</v>
      </c>
      <c r="G196" s="333">
        <f t="shared" si="4"/>
        <v>5824.3599999999869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287</v>
      </c>
      <c r="B197" s="330" t="s">
        <v>287</v>
      </c>
      <c r="C197" s="298">
        <v>46191</v>
      </c>
      <c r="D197" s="299" t="s">
        <v>927</v>
      </c>
      <c r="E197" s="522">
        <v>42.32</v>
      </c>
      <c r="F197" s="522">
        <v>42.32</v>
      </c>
      <c r="G197" s="333">
        <f t="shared" si="4"/>
        <v>5824.3599999999869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287</v>
      </c>
      <c r="B198" s="330" t="s">
        <v>287</v>
      </c>
      <c r="C198" s="298">
        <v>46191</v>
      </c>
      <c r="D198" s="299" t="s">
        <v>928</v>
      </c>
      <c r="E198" s="522">
        <v>72.86</v>
      </c>
      <c r="F198" s="522">
        <v>72.86</v>
      </c>
      <c r="G198" s="333">
        <f t="shared" si="4"/>
        <v>5824.3599999999869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287</v>
      </c>
      <c r="B199" s="330" t="s">
        <v>287</v>
      </c>
      <c r="C199" s="298">
        <v>46191</v>
      </c>
      <c r="D199" s="299" t="s">
        <v>929</v>
      </c>
      <c r="E199" s="522">
        <v>106.89</v>
      </c>
      <c r="F199" s="522">
        <v>106.89</v>
      </c>
      <c r="G199" s="333">
        <f t="shared" si="4"/>
        <v>5824.3599999999869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287</v>
      </c>
      <c r="B200" s="330" t="s">
        <v>287</v>
      </c>
      <c r="C200" s="298">
        <v>46191</v>
      </c>
      <c r="D200" s="299" t="s">
        <v>931</v>
      </c>
      <c r="E200" s="522">
        <v>94.74</v>
      </c>
      <c r="F200" s="522">
        <v>94.74</v>
      </c>
      <c r="G200" s="333">
        <f t="shared" si="4"/>
        <v>5824.3599999999869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1</v>
      </c>
      <c r="C201" s="298">
        <v>46191</v>
      </c>
      <c r="D201" s="299" t="s">
        <v>306</v>
      </c>
      <c r="E201" s="522">
        <v>99.97</v>
      </c>
      <c r="F201" s="522"/>
      <c r="G201" s="333">
        <f t="shared" si="4"/>
        <v>5824.3599999999869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294</v>
      </c>
      <c r="B202" s="330">
        <v>22</v>
      </c>
      <c r="C202" s="298">
        <v>46191</v>
      </c>
      <c r="D202" s="299" t="s">
        <v>930</v>
      </c>
      <c r="E202" s="522">
        <v>13.84</v>
      </c>
      <c r="F202" s="522"/>
      <c r="G202" s="333">
        <f t="shared" si="4"/>
        <v>5924.3299999999872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1</v>
      </c>
      <c r="C203" s="298">
        <v>46190</v>
      </c>
      <c r="D203" s="299" t="s">
        <v>306</v>
      </c>
      <c r="E203" s="522">
        <v>87.19</v>
      </c>
      <c r="F203" s="522"/>
      <c r="G203" s="333">
        <f t="shared" si="4"/>
        <v>5938.1699999999873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294</v>
      </c>
      <c r="B204" s="330">
        <v>21</v>
      </c>
      <c r="C204" s="298">
        <v>46190</v>
      </c>
      <c r="D204" s="299" t="s">
        <v>194</v>
      </c>
      <c r="E204" s="522">
        <v>81</v>
      </c>
      <c r="F204" s="522"/>
      <c r="G204" s="333">
        <f t="shared" si="4"/>
        <v>6025.3599999999869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294</v>
      </c>
      <c r="B205" s="330">
        <v>43</v>
      </c>
      <c r="C205" s="298">
        <v>46190</v>
      </c>
      <c r="D205" s="299" t="s">
        <v>333</v>
      </c>
      <c r="E205" s="522">
        <v>29.8</v>
      </c>
      <c r="F205" s="522"/>
      <c r="G205" s="333">
        <f t="shared" si="4"/>
        <v>6106.3599999999869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294</v>
      </c>
      <c r="B206" s="330">
        <v>42</v>
      </c>
      <c r="C206" s="298">
        <v>46190</v>
      </c>
      <c r="D206" s="299" t="s">
        <v>333</v>
      </c>
      <c r="E206" s="522">
        <v>74.5</v>
      </c>
      <c r="F206" s="522"/>
      <c r="G206" s="333">
        <f t="shared" si="4"/>
        <v>6136.1599999999871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4</v>
      </c>
      <c r="C207" s="298">
        <v>46190</v>
      </c>
      <c r="D207" s="299" t="s">
        <v>334</v>
      </c>
      <c r="E207" s="522">
        <v>82.35</v>
      </c>
      <c r="F207" s="522"/>
      <c r="G207" s="333">
        <f t="shared" si="4"/>
        <v>6210.6599999999871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46190</v>
      </c>
      <c r="D208" s="299" t="s">
        <v>334</v>
      </c>
      <c r="E208" s="522">
        <v>17.68</v>
      </c>
      <c r="F208" s="522"/>
      <c r="G208" s="333">
        <f t="shared" si="4"/>
        <v>6293.0099999999875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6</v>
      </c>
      <c r="C209" s="298">
        <v>46190</v>
      </c>
      <c r="D209" s="299" t="s">
        <v>300</v>
      </c>
      <c r="E209" s="522">
        <v>14.67</v>
      </c>
      <c r="F209" s="522"/>
      <c r="G209" s="333">
        <f t="shared" si="4"/>
        <v>6310.6899999999878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46190</v>
      </c>
      <c r="D210" s="299" t="s">
        <v>300</v>
      </c>
      <c r="E210" s="522">
        <v>56.42</v>
      </c>
      <c r="F210" s="522"/>
      <c r="G210" s="333">
        <f t="shared" si="4"/>
        <v>6325.3599999999878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6</v>
      </c>
      <c r="C211" s="298">
        <v>46190</v>
      </c>
      <c r="D211" s="299" t="s">
        <v>300</v>
      </c>
      <c r="E211" s="522">
        <v>53.23</v>
      </c>
      <c r="F211" s="522"/>
      <c r="G211" s="333">
        <f t="shared" si="4"/>
        <v>6381.7799999999879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294</v>
      </c>
      <c r="B212" s="330">
        <v>23</v>
      </c>
      <c r="C212" s="298">
        <v>46190</v>
      </c>
      <c r="D212" s="299" t="s">
        <v>63</v>
      </c>
      <c r="E212" s="522">
        <v>529.46</v>
      </c>
      <c r="F212" s="522"/>
      <c r="G212" s="333">
        <f t="shared" si="4"/>
        <v>6435.0099999999875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294</v>
      </c>
      <c r="B213" s="330">
        <v>17</v>
      </c>
      <c r="C213" s="298">
        <v>46190</v>
      </c>
      <c r="D213" s="299" t="s">
        <v>188</v>
      </c>
      <c r="E213" s="522">
        <v>42.65</v>
      </c>
      <c r="F213" s="522"/>
      <c r="G213" s="333">
        <f t="shared" si="4"/>
        <v>6964.4699999999875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294</v>
      </c>
      <c r="B214" s="330">
        <v>15</v>
      </c>
      <c r="C214" s="298">
        <v>46190</v>
      </c>
      <c r="D214" s="299" t="s">
        <v>185</v>
      </c>
      <c r="E214" s="522">
        <v>87.41</v>
      </c>
      <c r="F214" s="522"/>
      <c r="G214" s="333">
        <f t="shared" si="4"/>
        <v>7007.1199999999872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335</v>
      </c>
      <c r="B215" s="330" t="s">
        <v>335</v>
      </c>
      <c r="C215" s="298">
        <v>46190</v>
      </c>
      <c r="D215" s="299" t="s">
        <v>336</v>
      </c>
      <c r="E215" s="522">
        <v>86.48</v>
      </c>
      <c r="F215" s="522"/>
      <c r="G215" s="333">
        <f t="shared" si="4"/>
        <v>7094.529999999987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291</v>
      </c>
      <c r="B216" s="330">
        <v>40</v>
      </c>
      <c r="C216" s="298">
        <v>46190</v>
      </c>
      <c r="D216" s="299" t="s">
        <v>316</v>
      </c>
      <c r="E216" s="522"/>
      <c r="F216" s="522">
        <v>854.38</v>
      </c>
      <c r="G216" s="333">
        <f t="shared" si="4"/>
        <v>7181.0099999999866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5</v>
      </c>
      <c r="C217" s="298">
        <v>46189</v>
      </c>
      <c r="D217" s="299" t="s">
        <v>340</v>
      </c>
      <c r="E217" s="522">
        <v>21.3</v>
      </c>
      <c r="F217" s="522"/>
      <c r="G217" s="333">
        <f t="shared" si="4"/>
        <v>6326.6299999999865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294</v>
      </c>
      <c r="B218" s="330">
        <v>11</v>
      </c>
      <c r="C218" s="298">
        <v>46189</v>
      </c>
      <c r="D218" s="299" t="s">
        <v>178</v>
      </c>
      <c r="E218" s="522">
        <v>267.75</v>
      </c>
      <c r="F218" s="522"/>
      <c r="G218" s="333">
        <f t="shared" si="4"/>
        <v>6347.9299999999866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6</v>
      </c>
      <c r="C219" s="298">
        <v>46188</v>
      </c>
      <c r="D219" s="299" t="s">
        <v>885</v>
      </c>
      <c r="E219" s="522">
        <v>100</v>
      </c>
      <c r="F219" s="522"/>
      <c r="G219" s="333">
        <f t="shared" si="4"/>
        <v>6615.6799999999866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2</v>
      </c>
      <c r="C220" s="298">
        <v>46188</v>
      </c>
      <c r="D220" s="299" t="s">
        <v>334</v>
      </c>
      <c r="E220" s="522">
        <v>11.29</v>
      </c>
      <c r="F220" s="522"/>
      <c r="G220" s="333">
        <f t="shared" si="4"/>
        <v>6715.6799999999866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3</v>
      </c>
      <c r="C221" s="298">
        <v>46188</v>
      </c>
      <c r="D221" s="299" t="s">
        <v>334</v>
      </c>
      <c r="E221" s="522">
        <v>5.39</v>
      </c>
      <c r="F221" s="522"/>
      <c r="G221" s="333">
        <f t="shared" si="4"/>
        <v>6726.9699999999866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4</v>
      </c>
      <c r="C222" s="298">
        <v>46188</v>
      </c>
      <c r="D222" s="299" t="s">
        <v>334</v>
      </c>
      <c r="E222" s="522">
        <v>31.99</v>
      </c>
      <c r="F222" s="522"/>
      <c r="G222" s="333">
        <f t="shared" si="4"/>
        <v>6732.3599999999869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46187</v>
      </c>
      <c r="D223" s="299" t="s">
        <v>917</v>
      </c>
      <c r="E223" s="522">
        <v>102.17</v>
      </c>
      <c r="F223" s="522"/>
      <c r="G223" s="333">
        <f t="shared" si="4"/>
        <v>6764.3499999999867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1</v>
      </c>
      <c r="C224" s="298">
        <v>46187</v>
      </c>
      <c r="D224" s="299" t="s">
        <v>831</v>
      </c>
      <c r="E224" s="522">
        <v>21.86</v>
      </c>
      <c r="F224" s="522"/>
      <c r="G224" s="333">
        <f t="shared" si="4"/>
        <v>6866.5199999999868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1</v>
      </c>
      <c r="C225" s="298">
        <v>46187</v>
      </c>
      <c r="D225" s="299" t="s">
        <v>311</v>
      </c>
      <c r="E225" s="522">
        <v>102.56</v>
      </c>
      <c r="F225" s="522"/>
      <c r="G225" s="333">
        <f t="shared" si="4"/>
        <v>6888.3799999999865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1</v>
      </c>
      <c r="C226" s="298">
        <v>46187</v>
      </c>
      <c r="D226" s="299" t="s">
        <v>329</v>
      </c>
      <c r="E226" s="522">
        <v>121.72</v>
      </c>
      <c r="F226" s="522"/>
      <c r="G226" s="333">
        <f t="shared" si="4"/>
        <v>6990.9399999999869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2</v>
      </c>
      <c r="C227" s="298">
        <v>46186</v>
      </c>
      <c r="D227" s="299" t="s">
        <v>308</v>
      </c>
      <c r="E227" s="522">
        <v>143.91999999999999</v>
      </c>
      <c r="F227" s="522"/>
      <c r="G227" s="333">
        <f t="shared" si="4"/>
        <v>7112.6599999999871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2</v>
      </c>
      <c r="C228" s="298">
        <v>46186</v>
      </c>
      <c r="D228" s="299" t="s">
        <v>346</v>
      </c>
      <c r="E228" s="522">
        <v>11.95</v>
      </c>
      <c r="F228" s="522"/>
      <c r="G228" s="333">
        <f t="shared" si="4"/>
        <v>7256.5799999999872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4</v>
      </c>
      <c r="C229" s="298">
        <v>46186</v>
      </c>
      <c r="D229" s="299" t="s">
        <v>310</v>
      </c>
      <c r="E229" s="522">
        <v>47.29</v>
      </c>
      <c r="F229" s="522"/>
      <c r="G229" s="333">
        <f t="shared" si="4"/>
        <v>7268.529999999987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1</v>
      </c>
      <c r="C230" s="298">
        <v>46186</v>
      </c>
      <c r="D230" s="299" t="s">
        <v>306</v>
      </c>
      <c r="E230" s="522">
        <v>52.7</v>
      </c>
      <c r="F230" s="522"/>
      <c r="G230" s="333">
        <f t="shared" si="4"/>
        <v>7315.819999999987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8</v>
      </c>
      <c r="C231" s="298">
        <v>46186</v>
      </c>
      <c r="D231" s="299" t="s">
        <v>308</v>
      </c>
      <c r="E231" s="522">
        <v>22.26</v>
      </c>
      <c r="F231" s="522"/>
      <c r="G231" s="333">
        <f t="shared" si="4"/>
        <v>7368.5199999999868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8</v>
      </c>
      <c r="C232" s="298">
        <v>46186</v>
      </c>
      <c r="D232" s="299" t="s">
        <v>308</v>
      </c>
      <c r="E232" s="522">
        <v>28.16</v>
      </c>
      <c r="F232" s="522"/>
      <c r="G232" s="333">
        <f t="shared" si="4"/>
        <v>7390.779999999987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46186</v>
      </c>
      <c r="D233" s="299" t="s">
        <v>301</v>
      </c>
      <c r="E233" s="522">
        <v>32.049999999999997</v>
      </c>
      <c r="F233" s="522"/>
      <c r="G233" s="333">
        <f t="shared" si="4"/>
        <v>7418.9399999999869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5</v>
      </c>
      <c r="C234" s="298">
        <v>46186</v>
      </c>
      <c r="D234" s="299" t="s">
        <v>918</v>
      </c>
      <c r="E234" s="522">
        <v>24</v>
      </c>
      <c r="F234" s="522"/>
      <c r="G234" s="333">
        <f t="shared" si="4"/>
        <v>7450.989999999987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1</v>
      </c>
      <c r="C235" s="298">
        <v>46186</v>
      </c>
      <c r="D235" s="299" t="s">
        <v>306</v>
      </c>
      <c r="E235" s="522">
        <v>19.98</v>
      </c>
      <c r="F235" s="522"/>
      <c r="G235" s="333">
        <f t="shared" si="4"/>
        <v>7474.989999999987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6</v>
      </c>
      <c r="C236" s="298">
        <v>46186</v>
      </c>
      <c r="D236" s="299" t="s">
        <v>300</v>
      </c>
      <c r="E236" s="522">
        <v>60.07</v>
      </c>
      <c r="F236" s="522"/>
      <c r="G236" s="333">
        <f t="shared" si="4"/>
        <v>7494.9699999999866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287</v>
      </c>
      <c r="B237" s="330" t="s">
        <v>287</v>
      </c>
      <c r="C237" s="298">
        <v>46186</v>
      </c>
      <c r="D237" s="299" t="s">
        <v>915</v>
      </c>
      <c r="E237" s="522"/>
      <c r="F237" s="522">
        <v>319.49</v>
      </c>
      <c r="G237" s="333">
        <f t="shared" si="4"/>
        <v>7555.0399999999863</v>
      </c>
      <c r="H237" s="334" t="s">
        <v>298</v>
      </c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287</v>
      </c>
      <c r="B238" s="330" t="s">
        <v>287</v>
      </c>
      <c r="C238" s="298">
        <v>46186</v>
      </c>
      <c r="D238" s="299" t="s">
        <v>300</v>
      </c>
      <c r="E238" s="522">
        <v>319.49</v>
      </c>
      <c r="F238" s="522"/>
      <c r="G238" s="333">
        <f t="shared" si="4"/>
        <v>7235.5499999999865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6</v>
      </c>
      <c r="C239" s="298">
        <v>46186</v>
      </c>
      <c r="D239" s="299" t="s">
        <v>914</v>
      </c>
      <c r="E239" s="522">
        <v>-0.51</v>
      </c>
      <c r="F239" s="522"/>
      <c r="G239" s="333">
        <f t="shared" si="4"/>
        <v>7555.0399999999863</v>
      </c>
      <c r="H239" s="334" t="s">
        <v>298</v>
      </c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6</v>
      </c>
      <c r="C240" s="298">
        <v>46186</v>
      </c>
      <c r="D240" s="299" t="s">
        <v>319</v>
      </c>
      <c r="E240" s="522">
        <v>13.58</v>
      </c>
      <c r="F240" s="522"/>
      <c r="G240" s="333">
        <f t="shared" si="4"/>
        <v>7554.5299999999861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294</v>
      </c>
      <c r="B241" s="330">
        <v>24</v>
      </c>
      <c r="C241" s="298">
        <v>46186</v>
      </c>
      <c r="D241" s="299" t="s">
        <v>860</v>
      </c>
      <c r="E241" s="522">
        <v>109.5</v>
      </c>
      <c r="F241" s="522"/>
      <c r="G241" s="333">
        <f t="shared" si="4"/>
        <v>7568.109999999986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294</v>
      </c>
      <c r="B242" s="330">
        <v>19</v>
      </c>
      <c r="C242" s="298">
        <v>46186</v>
      </c>
      <c r="D242" s="299" t="s">
        <v>191</v>
      </c>
      <c r="E242" s="522">
        <v>200</v>
      </c>
      <c r="F242" s="522"/>
      <c r="G242" s="333">
        <f t="shared" si="4"/>
        <v>7677.609999999986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291</v>
      </c>
      <c r="B243" s="330">
        <v>38</v>
      </c>
      <c r="C243" s="298">
        <v>46186</v>
      </c>
      <c r="D243" s="299" t="s">
        <v>293</v>
      </c>
      <c r="E243" s="522"/>
      <c r="F243" s="522">
        <v>4597.82</v>
      </c>
      <c r="G243" s="333">
        <f t="shared" si="4"/>
        <v>7877.609999999986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2</v>
      </c>
      <c r="C244" s="298">
        <v>46185</v>
      </c>
      <c r="D244" s="299" t="s">
        <v>916</v>
      </c>
      <c r="E244" s="522">
        <v>90.54</v>
      </c>
      <c r="F244" s="522"/>
      <c r="G244" s="333">
        <f t="shared" si="4"/>
        <v>3279.7899999999863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8</v>
      </c>
      <c r="C245" s="298">
        <v>46185</v>
      </c>
      <c r="D245" s="299" t="s">
        <v>916</v>
      </c>
      <c r="E245" s="522">
        <v>50</v>
      </c>
      <c r="F245" s="522"/>
      <c r="G245" s="333">
        <f t="shared" si="4"/>
        <v>3370.3299999999863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6</v>
      </c>
      <c r="C246" s="298">
        <v>46185</v>
      </c>
      <c r="D246" s="299" t="s">
        <v>300</v>
      </c>
      <c r="E246" s="522">
        <v>79.849999999999994</v>
      </c>
      <c r="F246" s="522"/>
      <c r="G246" s="333">
        <f t="shared" si="4"/>
        <v>3420.3299999999863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6</v>
      </c>
      <c r="C247" s="298">
        <v>46184</v>
      </c>
      <c r="D247" s="299" t="s">
        <v>360</v>
      </c>
      <c r="E247" s="522">
        <v>70</v>
      </c>
      <c r="F247" s="522"/>
      <c r="G247" s="333">
        <f t="shared" si="4"/>
        <v>3500.1799999999862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287</v>
      </c>
      <c r="B248" s="330" t="s">
        <v>287</v>
      </c>
      <c r="C248" s="298">
        <v>46184</v>
      </c>
      <c r="D248" s="299" t="s">
        <v>911</v>
      </c>
      <c r="E248" s="522">
        <v>2159</v>
      </c>
      <c r="F248" s="522">
        <v>2159</v>
      </c>
      <c r="G248" s="333">
        <f t="shared" si="4"/>
        <v>3570.1799999999862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22</v>
      </c>
      <c r="C249" s="298">
        <v>46184</v>
      </c>
      <c r="D249" s="299" t="s">
        <v>352</v>
      </c>
      <c r="E249" s="522">
        <v>21.29</v>
      </c>
      <c r="F249" s="522"/>
      <c r="G249" s="333">
        <f t="shared" si="4"/>
        <v>3570.1799999999862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4</v>
      </c>
      <c r="C250" s="298">
        <v>46184</v>
      </c>
      <c r="D250" s="299" t="s">
        <v>296</v>
      </c>
      <c r="E250" s="522">
        <v>40.67</v>
      </c>
      <c r="F250" s="522"/>
      <c r="G250" s="333">
        <f t="shared" si="4"/>
        <v>3591.4699999999862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8</v>
      </c>
      <c r="C251" s="298">
        <v>46184</v>
      </c>
      <c r="D251" s="299" t="s">
        <v>319</v>
      </c>
      <c r="E251" s="522">
        <v>15.53</v>
      </c>
      <c r="F251" s="522"/>
      <c r="G251" s="333">
        <f t="shared" si="4"/>
        <v>3632.1399999999862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2</v>
      </c>
      <c r="C252" s="298">
        <v>46184</v>
      </c>
      <c r="D252" s="299" t="s">
        <v>473</v>
      </c>
      <c r="E252" s="522">
        <v>83.89</v>
      </c>
      <c r="F252" s="522"/>
      <c r="G252" s="333">
        <f t="shared" ref="G252:G269" si="5">G253-E252+F252</f>
        <v>3647.6699999999864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23</v>
      </c>
      <c r="C253" s="298">
        <v>46184</v>
      </c>
      <c r="D253" s="299" t="s">
        <v>67</v>
      </c>
      <c r="E253" s="522">
        <v>599.86</v>
      </c>
      <c r="F253" s="522"/>
      <c r="G253" s="333">
        <f t="shared" si="5"/>
        <v>3731.5599999999863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291</v>
      </c>
      <c r="B254" s="330">
        <v>41</v>
      </c>
      <c r="C254" s="298">
        <v>46184</v>
      </c>
      <c r="D254" s="299" t="s">
        <v>909</v>
      </c>
      <c r="E254" s="522"/>
      <c r="F254" s="522">
        <v>800</v>
      </c>
      <c r="G254" s="333">
        <f t="shared" si="5"/>
        <v>4331.4199999999864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291</v>
      </c>
      <c r="B255" s="330">
        <v>39</v>
      </c>
      <c r="C255" s="298">
        <v>46184</v>
      </c>
      <c r="D255" s="299" t="s">
        <v>292</v>
      </c>
      <c r="E255" s="522"/>
      <c r="F255" s="522">
        <v>2763.78</v>
      </c>
      <c r="G255" s="333">
        <f t="shared" si="5"/>
        <v>3531.4199999999864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287</v>
      </c>
      <c r="B256" s="330" t="s">
        <v>287</v>
      </c>
      <c r="C256" s="298">
        <v>46183</v>
      </c>
      <c r="D256" s="299" t="s">
        <v>910</v>
      </c>
      <c r="E256" s="522">
        <v>816.19</v>
      </c>
      <c r="F256" s="522">
        <v>816.19</v>
      </c>
      <c r="G256" s="333">
        <f t="shared" si="5"/>
        <v>767.639999999986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6</v>
      </c>
      <c r="C257" s="298">
        <v>46183</v>
      </c>
      <c r="D257" s="299" t="s">
        <v>412</v>
      </c>
      <c r="E257" s="522">
        <v>-3.99</v>
      </c>
      <c r="F257" s="522"/>
      <c r="G257" s="333">
        <f t="shared" si="5"/>
        <v>767.639999999986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6</v>
      </c>
      <c r="C258" s="298">
        <v>46183</v>
      </c>
      <c r="D258" s="299" t="s">
        <v>907</v>
      </c>
      <c r="E258" s="522">
        <v>-0.03</v>
      </c>
      <c r="F258" s="522"/>
      <c r="G258" s="333">
        <f t="shared" si="5"/>
        <v>763.64999999998599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291</v>
      </c>
      <c r="B259" s="330">
        <v>40</v>
      </c>
      <c r="C259" s="298">
        <v>46183</v>
      </c>
      <c r="D259" s="299" t="s">
        <v>316</v>
      </c>
      <c r="E259" s="522"/>
      <c r="F259" s="522">
        <v>1250.17</v>
      </c>
      <c r="G259" s="333">
        <f t="shared" si="5"/>
        <v>763.61999999998602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2</v>
      </c>
      <c r="C260" s="298">
        <v>46182</v>
      </c>
      <c r="D260" s="299" t="s">
        <v>353</v>
      </c>
      <c r="E260" s="522">
        <v>25.98</v>
      </c>
      <c r="F260" s="522"/>
      <c r="G260" s="333">
        <f t="shared" si="5"/>
        <v>-486.55000000001405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5</v>
      </c>
      <c r="C261" s="298">
        <v>46182</v>
      </c>
      <c r="D261" s="299" t="s">
        <v>854</v>
      </c>
      <c r="E261" s="522">
        <v>10.68</v>
      </c>
      <c r="F261" s="522"/>
      <c r="G261" s="333">
        <f t="shared" si="5"/>
        <v>-460.57000000001403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2</v>
      </c>
      <c r="C262" s="298">
        <v>46182</v>
      </c>
      <c r="D262" s="299" t="s">
        <v>301</v>
      </c>
      <c r="E262" s="522">
        <v>29.95</v>
      </c>
      <c r="F262" s="522"/>
      <c r="G262" s="333">
        <f t="shared" si="5"/>
        <v>-449.89000000001403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22</v>
      </c>
      <c r="C263" s="298">
        <v>46182</v>
      </c>
      <c r="D263" s="299" t="s">
        <v>908</v>
      </c>
      <c r="E263" s="522">
        <v>5.31</v>
      </c>
      <c r="F263" s="522"/>
      <c r="G263" s="333">
        <f t="shared" si="5"/>
        <v>-419.94000000001404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2</v>
      </c>
      <c r="C264" s="298">
        <v>46182</v>
      </c>
      <c r="D264" s="299" t="s">
        <v>435</v>
      </c>
      <c r="E264" s="522">
        <v>58.69</v>
      </c>
      <c r="F264" s="522"/>
      <c r="G264" s="333">
        <f t="shared" si="5"/>
        <v>-414.63000000001404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8</v>
      </c>
      <c r="C265" s="298">
        <v>46182</v>
      </c>
      <c r="D265" s="299" t="s">
        <v>435</v>
      </c>
      <c r="E265" s="522">
        <v>58.69</v>
      </c>
      <c r="F265" s="522"/>
      <c r="G265" s="333">
        <f t="shared" si="5"/>
        <v>-355.94000000001404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8</v>
      </c>
      <c r="C266" s="298">
        <v>46181</v>
      </c>
      <c r="D266" s="299" t="s">
        <v>319</v>
      </c>
      <c r="E266" s="522">
        <v>8.86</v>
      </c>
      <c r="F266" s="522"/>
      <c r="G266" s="333">
        <f t="shared" si="5"/>
        <v>-297.25000000001404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6</v>
      </c>
      <c r="C267" s="298">
        <v>46181</v>
      </c>
      <c r="D267" s="299" t="s">
        <v>397</v>
      </c>
      <c r="E267" s="522">
        <v>12.84</v>
      </c>
      <c r="F267" s="522"/>
      <c r="G267" s="333">
        <f t="shared" si="5"/>
        <v>-288.39000000001403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294</v>
      </c>
      <c r="B268" s="330">
        <v>9</v>
      </c>
      <c r="C268" s="298">
        <v>46181</v>
      </c>
      <c r="D268" s="299" t="s">
        <v>58</v>
      </c>
      <c r="E268" s="522">
        <v>1231.68</v>
      </c>
      <c r="F268" s="522"/>
      <c r="G268" s="333">
        <f t="shared" si="5"/>
        <v>-275.55000000001405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4</v>
      </c>
      <c r="C269" s="298">
        <v>46180</v>
      </c>
      <c r="D269" s="299" t="s">
        <v>310</v>
      </c>
      <c r="E269" s="522">
        <v>47.6</v>
      </c>
      <c r="F269" s="522"/>
      <c r="G269" s="333">
        <f t="shared" si="5"/>
        <v>956.12999999998601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1</v>
      </c>
      <c r="C270" s="298">
        <v>46180</v>
      </c>
      <c r="D270" s="299" t="s">
        <v>368</v>
      </c>
      <c r="E270" s="522">
        <v>48.62</v>
      </c>
      <c r="F270" s="522"/>
      <c r="G270" s="333">
        <f t="shared" ref="G270:G280" si="6">G271-E270+F270</f>
        <v>1003.729999999986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8</v>
      </c>
      <c r="C271" s="298">
        <v>46180</v>
      </c>
      <c r="D271" s="299" t="s">
        <v>363</v>
      </c>
      <c r="E271" s="522">
        <v>6.37</v>
      </c>
      <c r="F271" s="522"/>
      <c r="G271" s="333">
        <f t="shared" si="6"/>
        <v>1052.349999999986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287</v>
      </c>
      <c r="B272" s="330" t="s">
        <v>287</v>
      </c>
      <c r="C272" s="298">
        <v>46180</v>
      </c>
      <c r="D272" s="299" t="s">
        <v>890</v>
      </c>
      <c r="E272" s="522">
        <v>313.77999999999997</v>
      </c>
      <c r="F272" s="522">
        <v>313.77999999999997</v>
      </c>
      <c r="G272" s="333">
        <f t="shared" si="6"/>
        <v>1058.7199999999859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6</v>
      </c>
      <c r="C273" s="298">
        <v>46180</v>
      </c>
      <c r="D273" s="299" t="s">
        <v>397</v>
      </c>
      <c r="E273" s="522">
        <v>10.86</v>
      </c>
      <c r="F273" s="522"/>
      <c r="G273" s="333">
        <f t="shared" si="6"/>
        <v>1058.7199999999859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14</v>
      </c>
      <c r="C274" s="298">
        <v>46179</v>
      </c>
      <c r="D274" s="299" t="s">
        <v>366</v>
      </c>
      <c r="E274" s="522">
        <v>66.67</v>
      </c>
      <c r="F274" s="522"/>
      <c r="G274" s="333">
        <f t="shared" si="6"/>
        <v>1069.5799999999858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5</v>
      </c>
      <c r="C275" s="298">
        <v>46179</v>
      </c>
      <c r="D275" s="299" t="s">
        <v>906</v>
      </c>
      <c r="E275" s="522">
        <v>20</v>
      </c>
      <c r="F275" s="522"/>
      <c r="G275" s="333">
        <f t="shared" si="6"/>
        <v>1136.2499999999859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1</v>
      </c>
      <c r="C276" s="298">
        <v>46179</v>
      </c>
      <c r="D276" s="299" t="s">
        <v>831</v>
      </c>
      <c r="E276" s="522">
        <v>54.06</v>
      </c>
      <c r="F276" s="522"/>
      <c r="G276" s="333">
        <f t="shared" si="6"/>
        <v>1156.2499999999859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6</v>
      </c>
      <c r="C277" s="298">
        <v>46179</v>
      </c>
      <c r="D277" s="299" t="s">
        <v>903</v>
      </c>
      <c r="E277" s="522">
        <v>19.98</v>
      </c>
      <c r="F277" s="522"/>
      <c r="G277" s="333">
        <f t="shared" si="6"/>
        <v>1210.3099999999858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46179</v>
      </c>
      <c r="D278" s="299" t="s">
        <v>885</v>
      </c>
      <c r="E278" s="522">
        <v>100</v>
      </c>
      <c r="F278" s="522"/>
      <c r="G278" s="333">
        <f t="shared" si="6"/>
        <v>1230.2899999999859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8</v>
      </c>
      <c r="C279" s="298">
        <v>46178</v>
      </c>
      <c r="D279" s="299" t="s">
        <v>319</v>
      </c>
      <c r="E279" s="522">
        <v>179.72</v>
      </c>
      <c r="F279" s="522"/>
      <c r="G279" s="333">
        <f t="shared" si="6"/>
        <v>1330.2899999999859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4</v>
      </c>
      <c r="C280" s="298">
        <v>46178</v>
      </c>
      <c r="D280" s="299" t="s">
        <v>904</v>
      </c>
      <c r="E280" s="522">
        <v>41.26</v>
      </c>
      <c r="F280" s="522"/>
      <c r="G280" s="333">
        <f t="shared" si="6"/>
        <v>1510.0099999999859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2</v>
      </c>
      <c r="C281" s="298">
        <v>46178</v>
      </c>
      <c r="D281" s="299" t="s">
        <v>358</v>
      </c>
      <c r="E281" s="522">
        <v>10.07</v>
      </c>
      <c r="F281" s="522"/>
      <c r="G281" s="333">
        <f t="shared" ref="G281:G293" si="7">G282-E281+F281</f>
        <v>1551.2699999999859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2</v>
      </c>
      <c r="C282" s="298">
        <v>46178</v>
      </c>
      <c r="D282" s="299" t="s">
        <v>905</v>
      </c>
      <c r="E282" s="522">
        <v>11.75</v>
      </c>
      <c r="F282" s="522"/>
      <c r="G282" s="333">
        <f t="shared" si="7"/>
        <v>1561.3399999999858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335</v>
      </c>
      <c r="B283" s="330" t="s">
        <v>335</v>
      </c>
      <c r="C283" s="298">
        <v>46178</v>
      </c>
      <c r="D283" s="299" t="s">
        <v>447</v>
      </c>
      <c r="E283" s="522">
        <v>39.659999999999997</v>
      </c>
      <c r="F283" s="522"/>
      <c r="G283" s="333">
        <f t="shared" si="7"/>
        <v>1573.0899999999858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6</v>
      </c>
      <c r="C284" s="298">
        <v>46178</v>
      </c>
      <c r="D284" s="299" t="s">
        <v>300</v>
      </c>
      <c r="E284" s="522">
        <v>9.57</v>
      </c>
      <c r="F284" s="522"/>
      <c r="G284" s="333">
        <f t="shared" si="7"/>
        <v>1612.7499999999859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46178</v>
      </c>
      <c r="D285" s="299" t="s">
        <v>376</v>
      </c>
      <c r="E285" s="522">
        <v>46.65</v>
      </c>
      <c r="F285" s="522"/>
      <c r="G285" s="333">
        <f t="shared" si="7"/>
        <v>1622.3199999999858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4</v>
      </c>
      <c r="C286" s="298">
        <v>46177</v>
      </c>
      <c r="D286" s="299" t="s">
        <v>296</v>
      </c>
      <c r="E286" s="522">
        <v>43.69</v>
      </c>
      <c r="F286" s="522"/>
      <c r="G286" s="333">
        <f t="shared" si="7"/>
        <v>1668.9699999999859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3</v>
      </c>
      <c r="C287" s="298">
        <v>46177</v>
      </c>
      <c r="D287" s="299" t="s">
        <v>334</v>
      </c>
      <c r="E287" s="522">
        <v>8.52</v>
      </c>
      <c r="F287" s="522"/>
      <c r="G287" s="333">
        <f t="shared" si="7"/>
        <v>1712.659999999986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294</v>
      </c>
      <c r="B288" s="330">
        <v>14</v>
      </c>
      <c r="C288" s="298">
        <v>46177</v>
      </c>
      <c r="D288" s="299" t="s">
        <v>367</v>
      </c>
      <c r="E288" s="522">
        <v>70.25</v>
      </c>
      <c r="F288" s="522"/>
      <c r="G288" s="333">
        <f t="shared" si="7"/>
        <v>1721.179999999986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2</v>
      </c>
      <c r="C289" s="298">
        <v>46177</v>
      </c>
      <c r="D289" s="299" t="s">
        <v>386</v>
      </c>
      <c r="E289" s="522">
        <v>14.38</v>
      </c>
      <c r="F289" s="522"/>
      <c r="G289" s="333">
        <f t="shared" si="7"/>
        <v>1791.429999999986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294</v>
      </c>
      <c r="B290" s="330">
        <v>13</v>
      </c>
      <c r="C290" s="298">
        <v>46177</v>
      </c>
      <c r="D290" s="299" t="s">
        <v>902</v>
      </c>
      <c r="E290" s="522">
        <v>122.46</v>
      </c>
      <c r="F290" s="522"/>
      <c r="G290" s="333">
        <f t="shared" si="7"/>
        <v>1805.8099999999861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294</v>
      </c>
      <c r="B291" s="330">
        <v>17</v>
      </c>
      <c r="C291" s="298">
        <v>46177</v>
      </c>
      <c r="D291" s="299" t="s">
        <v>370</v>
      </c>
      <c r="E291" s="522">
        <v>99</v>
      </c>
      <c r="F291" s="522"/>
      <c r="G291" s="333">
        <f t="shared" si="7"/>
        <v>1928.2699999999861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22</v>
      </c>
      <c r="C292" s="298">
        <v>46176</v>
      </c>
      <c r="D292" s="299" t="s">
        <v>861</v>
      </c>
      <c r="E292" s="522">
        <v>12.77</v>
      </c>
      <c r="F292" s="522"/>
      <c r="G292" s="333">
        <f t="shared" si="7"/>
        <v>2027.2699999999861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8</v>
      </c>
      <c r="C293" s="298">
        <v>46176</v>
      </c>
      <c r="D293" s="299" t="s">
        <v>319</v>
      </c>
      <c r="E293" s="522">
        <v>11.55</v>
      </c>
      <c r="F293" s="522"/>
      <c r="G293" s="333">
        <f t="shared" si="7"/>
        <v>2040.0399999999861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1</v>
      </c>
      <c r="C294" s="298">
        <v>46176</v>
      </c>
      <c r="D294" s="299" t="s">
        <v>306</v>
      </c>
      <c r="E294" s="522">
        <v>96.16</v>
      </c>
      <c r="F294" s="522"/>
      <c r="G294" s="333">
        <f t="shared" ref="G294:G352" si="8">G295-E294+F294</f>
        <v>2051.589999999986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2</v>
      </c>
      <c r="C295" s="298">
        <v>46175</v>
      </c>
      <c r="D295" s="299" t="s">
        <v>899</v>
      </c>
      <c r="E295" s="522">
        <v>21.38</v>
      </c>
      <c r="F295" s="522"/>
      <c r="G295" s="333">
        <f t="shared" si="8"/>
        <v>2147.7499999999859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2</v>
      </c>
      <c r="C296" s="298">
        <v>46175</v>
      </c>
      <c r="D296" s="299" t="s">
        <v>386</v>
      </c>
      <c r="E296" s="522">
        <v>14.38</v>
      </c>
      <c r="F296" s="522"/>
      <c r="G296" s="333">
        <f t="shared" si="8"/>
        <v>2169.129999999986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6</v>
      </c>
      <c r="C297" s="298">
        <v>46175</v>
      </c>
      <c r="D297" s="299" t="s">
        <v>433</v>
      </c>
      <c r="E297" s="522">
        <v>-142</v>
      </c>
      <c r="F297" s="522"/>
      <c r="G297" s="333">
        <f t="shared" si="8"/>
        <v>2183.5099999999861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284</v>
      </c>
      <c r="B298" s="330">
        <v>36</v>
      </c>
      <c r="C298" s="298">
        <v>46175</v>
      </c>
      <c r="D298" s="299" t="s">
        <v>374</v>
      </c>
      <c r="E298" s="522">
        <v>50</v>
      </c>
      <c r="F298" s="522"/>
      <c r="G298" s="333">
        <f t="shared" si="8"/>
        <v>2041.5099999999861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294</v>
      </c>
      <c r="B299" s="330">
        <v>22</v>
      </c>
      <c r="C299" s="298">
        <v>46175</v>
      </c>
      <c r="D299" s="299" t="s">
        <v>375</v>
      </c>
      <c r="E299" s="522">
        <v>6.37</v>
      </c>
      <c r="F299" s="522"/>
      <c r="G299" s="333">
        <f t="shared" si="8"/>
        <v>2091.5099999999861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1</v>
      </c>
      <c r="C300" s="298">
        <v>46174</v>
      </c>
      <c r="D300" s="299" t="s">
        <v>306</v>
      </c>
      <c r="E300" s="522">
        <v>84.03</v>
      </c>
      <c r="F300" s="522"/>
      <c r="G300" s="333">
        <f t="shared" si="8"/>
        <v>2097.879999999986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3</v>
      </c>
      <c r="C301" s="298">
        <v>46174</v>
      </c>
      <c r="D301" s="299" t="s">
        <v>296</v>
      </c>
      <c r="E301" s="522">
        <v>10.31</v>
      </c>
      <c r="F301" s="522"/>
      <c r="G301" s="333">
        <f t="shared" si="8"/>
        <v>2181.9099999999862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46174</v>
      </c>
      <c r="D302" s="299" t="s">
        <v>301</v>
      </c>
      <c r="E302" s="522">
        <v>16.05</v>
      </c>
      <c r="F302" s="522"/>
      <c r="G302" s="333">
        <f t="shared" si="8"/>
        <v>2192.2199999999862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1</v>
      </c>
      <c r="C303" s="298">
        <v>46174</v>
      </c>
      <c r="D303" s="299" t="s">
        <v>457</v>
      </c>
      <c r="E303" s="522">
        <v>50.44</v>
      </c>
      <c r="F303" s="522"/>
      <c r="G303" s="333">
        <f t="shared" si="8"/>
        <v>2208.2699999999863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6</v>
      </c>
      <c r="C304" s="298">
        <v>46174</v>
      </c>
      <c r="D304" s="299" t="s">
        <v>898</v>
      </c>
      <c r="E304" s="522">
        <v>9.99</v>
      </c>
      <c r="F304" s="522"/>
      <c r="G304" s="333">
        <f t="shared" si="8"/>
        <v>2258.7099999999864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4</v>
      </c>
      <c r="C305" s="298">
        <v>46174</v>
      </c>
      <c r="D305" s="299" t="s">
        <v>310</v>
      </c>
      <c r="E305" s="522">
        <v>44.98</v>
      </c>
      <c r="F305" s="522"/>
      <c r="G305" s="333">
        <f t="shared" si="8"/>
        <v>2268.6999999999862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1</v>
      </c>
      <c r="C306" s="298">
        <v>46174</v>
      </c>
      <c r="D306" s="299" t="s">
        <v>311</v>
      </c>
      <c r="E306" s="522">
        <v>106.14</v>
      </c>
      <c r="F306" s="522"/>
      <c r="G306" s="333">
        <f t="shared" si="8"/>
        <v>2313.6799999999862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294</v>
      </c>
      <c r="B307" s="330">
        <v>16</v>
      </c>
      <c r="C307" s="298">
        <v>46174</v>
      </c>
      <c r="D307" s="299" t="s">
        <v>624</v>
      </c>
      <c r="E307" s="522">
        <v>62.31</v>
      </c>
      <c r="F307" s="522"/>
      <c r="G307" s="333">
        <f t="shared" si="8"/>
        <v>2419.8199999999861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3</v>
      </c>
      <c r="C308" s="298">
        <v>46174</v>
      </c>
      <c r="D308" s="299" t="s">
        <v>351</v>
      </c>
      <c r="E308" s="522">
        <v>8.1</v>
      </c>
      <c r="F308" s="522"/>
      <c r="G308" s="333">
        <f t="shared" si="8"/>
        <v>2482.129999999986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287</v>
      </c>
      <c r="B309" s="330" t="s">
        <v>287</v>
      </c>
      <c r="C309" s="298">
        <v>46174</v>
      </c>
      <c r="D309" s="299" t="s">
        <v>888</v>
      </c>
      <c r="E309" s="522">
        <v>320</v>
      </c>
      <c r="F309" s="522">
        <v>320</v>
      </c>
      <c r="G309" s="333">
        <f t="shared" si="8"/>
        <v>2490.2299999999859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6</v>
      </c>
      <c r="C310" s="298">
        <v>46174</v>
      </c>
      <c r="D310" s="299" t="s">
        <v>889</v>
      </c>
      <c r="E310" s="522">
        <v>20</v>
      </c>
      <c r="F310" s="522"/>
      <c r="G310" s="333">
        <f t="shared" si="8"/>
        <v>2490.2299999999859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284</v>
      </c>
      <c r="B311" s="330">
        <v>37</v>
      </c>
      <c r="C311" s="298">
        <v>46173</v>
      </c>
      <c r="D311" s="299" t="s">
        <v>895</v>
      </c>
      <c r="E311" s="522">
        <v>1160.3599999999999</v>
      </c>
      <c r="F311" s="522"/>
      <c r="G311" s="333">
        <f t="shared" si="8"/>
        <v>2510.2299999999859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286</v>
      </c>
      <c r="B312" s="330">
        <v>25</v>
      </c>
      <c r="C312" s="298">
        <v>46173</v>
      </c>
      <c r="D312" s="298" t="s">
        <v>204</v>
      </c>
      <c r="E312" s="331">
        <v>350</v>
      </c>
      <c r="F312" s="522"/>
      <c r="G312" s="333">
        <f t="shared" si="8"/>
        <v>3670.5899999999856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286</v>
      </c>
      <c r="B313" s="330">
        <v>26</v>
      </c>
      <c r="C313" s="298">
        <v>46173</v>
      </c>
      <c r="D313" s="298" t="s">
        <v>205</v>
      </c>
      <c r="E313" s="331">
        <v>320</v>
      </c>
      <c r="F313" s="522"/>
      <c r="G313" s="333">
        <f t="shared" si="8"/>
        <v>4020.5899999999856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286</v>
      </c>
      <c r="B314" s="330">
        <v>27</v>
      </c>
      <c r="C314" s="298">
        <v>46173</v>
      </c>
      <c r="D314" s="298" t="s">
        <v>206</v>
      </c>
      <c r="E314" s="331">
        <v>25</v>
      </c>
      <c r="F314" s="522"/>
      <c r="G314" s="333">
        <f t="shared" si="8"/>
        <v>4340.5899999999856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286</v>
      </c>
      <c r="B315" s="330">
        <v>28</v>
      </c>
      <c r="C315" s="298">
        <v>46173</v>
      </c>
      <c r="D315" s="298" t="s">
        <v>207</v>
      </c>
      <c r="E315" s="331">
        <v>25</v>
      </c>
      <c r="F315" s="522"/>
      <c r="G315" s="333">
        <f t="shared" si="8"/>
        <v>4365.5899999999856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286</v>
      </c>
      <c r="B316" s="330">
        <v>29</v>
      </c>
      <c r="C316" s="298">
        <v>46173</v>
      </c>
      <c r="D316" s="298" t="s">
        <v>208</v>
      </c>
      <c r="E316" s="331">
        <v>45</v>
      </c>
      <c r="F316" s="522"/>
      <c r="G316" s="333">
        <f t="shared" si="8"/>
        <v>4390.5899999999856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286</v>
      </c>
      <c r="B317" s="330">
        <v>30</v>
      </c>
      <c r="C317" s="298">
        <v>46173</v>
      </c>
      <c r="D317" s="298" t="s">
        <v>209</v>
      </c>
      <c r="E317" s="331">
        <v>400</v>
      </c>
      <c r="F317" s="522"/>
      <c r="G317" s="333">
        <f t="shared" si="8"/>
        <v>4435.5899999999856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286</v>
      </c>
      <c r="B318" s="330">
        <v>31</v>
      </c>
      <c r="C318" s="298">
        <v>46173</v>
      </c>
      <c r="D318" s="298" t="s">
        <v>210</v>
      </c>
      <c r="E318" s="331">
        <v>375</v>
      </c>
      <c r="F318" s="522"/>
      <c r="G318" s="333">
        <f t="shared" si="8"/>
        <v>4835.5899999999856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286</v>
      </c>
      <c r="B319" s="330">
        <v>32</v>
      </c>
      <c r="C319" s="298">
        <v>46173</v>
      </c>
      <c r="D319" s="298" t="s">
        <v>211</v>
      </c>
      <c r="E319" s="331">
        <v>100</v>
      </c>
      <c r="F319" s="522"/>
      <c r="G319" s="333">
        <f t="shared" si="8"/>
        <v>5210.5899999999856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286</v>
      </c>
      <c r="B320" s="330">
        <v>33</v>
      </c>
      <c r="C320" s="298">
        <v>46173</v>
      </c>
      <c r="D320" s="298" t="s">
        <v>212</v>
      </c>
      <c r="E320" s="331">
        <v>85</v>
      </c>
      <c r="F320" s="522"/>
      <c r="G320" s="333">
        <f t="shared" si="8"/>
        <v>5310.5899999999856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286</v>
      </c>
      <c r="B321" s="330">
        <v>34</v>
      </c>
      <c r="C321" s="298">
        <v>46173</v>
      </c>
      <c r="D321" s="298" t="s">
        <v>213</v>
      </c>
      <c r="E321" s="331">
        <v>230</v>
      </c>
      <c r="F321" s="522"/>
      <c r="G321" s="333">
        <f t="shared" si="8"/>
        <v>5395.5899999999856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286</v>
      </c>
      <c r="B322" s="330">
        <v>35</v>
      </c>
      <c r="C322" s="298">
        <v>46173</v>
      </c>
      <c r="D322" s="298" t="s">
        <v>214</v>
      </c>
      <c r="E322" s="331">
        <v>45</v>
      </c>
      <c r="F322" s="522"/>
      <c r="G322" s="333">
        <f t="shared" si="8"/>
        <v>5625.5899999999856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6</v>
      </c>
      <c r="C323" s="298">
        <v>46173</v>
      </c>
      <c r="D323" s="298" t="s">
        <v>885</v>
      </c>
      <c r="E323" s="522">
        <v>50</v>
      </c>
      <c r="F323" s="522"/>
      <c r="G323" s="333">
        <f t="shared" si="8"/>
        <v>5670.5899999999856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294</v>
      </c>
      <c r="B324" s="330">
        <v>22</v>
      </c>
      <c r="C324" s="298">
        <v>46173</v>
      </c>
      <c r="D324" s="298" t="s">
        <v>835</v>
      </c>
      <c r="E324" s="522">
        <v>10.63</v>
      </c>
      <c r="F324" s="522"/>
      <c r="G324" s="333">
        <f t="shared" si="8"/>
        <v>5720.5899999999856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4</v>
      </c>
      <c r="C325" s="298">
        <v>46173</v>
      </c>
      <c r="D325" s="298" t="s">
        <v>363</v>
      </c>
      <c r="E325" s="522">
        <v>108.69</v>
      </c>
      <c r="F325" s="522"/>
      <c r="G325" s="333">
        <f t="shared" si="8"/>
        <v>5731.2199999999857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294</v>
      </c>
      <c r="B326" s="330">
        <v>10</v>
      </c>
      <c r="C326" s="298">
        <v>46173</v>
      </c>
      <c r="D326" s="298" t="s">
        <v>176</v>
      </c>
      <c r="E326" s="522">
        <v>17.899999999999999</v>
      </c>
      <c r="F326" s="522"/>
      <c r="G326" s="333">
        <f t="shared" si="8"/>
        <v>5839.9099999999853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1</v>
      </c>
      <c r="C327" s="298">
        <v>46173</v>
      </c>
      <c r="D327" s="298" t="s">
        <v>445</v>
      </c>
      <c r="E327" s="522">
        <v>9.57</v>
      </c>
      <c r="F327" s="522"/>
      <c r="G327" s="333">
        <f t="shared" si="8"/>
        <v>5857.8099999999849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8</v>
      </c>
      <c r="C328" s="298">
        <v>46172</v>
      </c>
      <c r="D328" s="298" t="s">
        <v>319</v>
      </c>
      <c r="E328" s="522">
        <v>88.98</v>
      </c>
      <c r="F328" s="522"/>
      <c r="G328" s="333">
        <f t="shared" si="8"/>
        <v>5867.3799999999846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287</v>
      </c>
      <c r="B329" s="330" t="s">
        <v>287</v>
      </c>
      <c r="C329" s="298">
        <v>46172</v>
      </c>
      <c r="D329" s="298" t="s">
        <v>891</v>
      </c>
      <c r="E329" s="522">
        <v>219.38</v>
      </c>
      <c r="F329" s="522">
        <v>219.38</v>
      </c>
      <c r="G329" s="333">
        <f t="shared" si="8"/>
        <v>5956.3599999999842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287</v>
      </c>
      <c r="B330" s="330" t="s">
        <v>287</v>
      </c>
      <c r="C330" s="298">
        <v>46172</v>
      </c>
      <c r="D330" s="298" t="s">
        <v>890</v>
      </c>
      <c r="E330" s="522">
        <v>310.98</v>
      </c>
      <c r="F330" s="522">
        <v>310.98</v>
      </c>
      <c r="G330" s="333">
        <f t="shared" si="8"/>
        <v>5956.3599999999842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46172</v>
      </c>
      <c r="D331" s="298" t="s">
        <v>894</v>
      </c>
      <c r="E331" s="522">
        <v>130.68</v>
      </c>
      <c r="F331" s="522"/>
      <c r="G331" s="333">
        <f t="shared" si="8"/>
        <v>5956.3599999999842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46172</v>
      </c>
      <c r="D332" s="298" t="s">
        <v>356</v>
      </c>
      <c r="E332" s="522">
        <v>49.99</v>
      </c>
      <c r="F332" s="522"/>
      <c r="G332" s="333">
        <f t="shared" si="8"/>
        <v>6087.0399999999845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2</v>
      </c>
      <c r="C333" s="298">
        <v>46171</v>
      </c>
      <c r="D333" s="298" t="s">
        <v>296</v>
      </c>
      <c r="E333" s="522">
        <v>15.1</v>
      </c>
      <c r="F333" s="522"/>
      <c r="G333" s="333">
        <f t="shared" si="8"/>
        <v>6137.0299999999843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8</v>
      </c>
      <c r="C334" s="298">
        <v>46171</v>
      </c>
      <c r="D334" s="298" t="s">
        <v>295</v>
      </c>
      <c r="E334" s="522">
        <v>7.02</v>
      </c>
      <c r="F334" s="522"/>
      <c r="G334" s="333">
        <f t="shared" si="8"/>
        <v>6152.1299999999846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4</v>
      </c>
      <c r="C335" s="298">
        <v>46171</v>
      </c>
      <c r="D335" s="298" t="s">
        <v>295</v>
      </c>
      <c r="E335" s="522">
        <v>93.38</v>
      </c>
      <c r="F335" s="522"/>
      <c r="G335" s="333">
        <f t="shared" si="8"/>
        <v>6159.1499999999851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2</v>
      </c>
      <c r="C336" s="298">
        <v>46171</v>
      </c>
      <c r="D336" s="298" t="s">
        <v>353</v>
      </c>
      <c r="E336" s="522">
        <v>18.98</v>
      </c>
      <c r="F336" s="522"/>
      <c r="G336" s="333">
        <f t="shared" si="8"/>
        <v>6252.5299999999852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23</v>
      </c>
      <c r="C337" s="298">
        <v>46171</v>
      </c>
      <c r="D337" s="299" t="s">
        <v>67</v>
      </c>
      <c r="E337" s="522">
        <v>650.88</v>
      </c>
      <c r="F337" s="522"/>
      <c r="G337" s="333">
        <f t="shared" si="8"/>
        <v>6271.5099999999848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294</v>
      </c>
      <c r="B338" s="330">
        <v>20</v>
      </c>
      <c r="C338" s="298">
        <v>46171</v>
      </c>
      <c r="D338" s="299" t="s">
        <v>193</v>
      </c>
      <c r="E338" s="522">
        <v>600</v>
      </c>
      <c r="F338" s="522"/>
      <c r="G338" s="333">
        <f t="shared" si="8"/>
        <v>6922.3899999999849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291</v>
      </c>
      <c r="B339" s="330">
        <v>38</v>
      </c>
      <c r="C339" s="298">
        <v>46171</v>
      </c>
      <c r="D339" s="299" t="s">
        <v>293</v>
      </c>
      <c r="E339" s="522"/>
      <c r="F339" s="522">
        <v>4597.8100000000004</v>
      </c>
      <c r="G339" s="333">
        <f t="shared" si="8"/>
        <v>7522.3899999999849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294</v>
      </c>
      <c r="B340" s="330">
        <v>42</v>
      </c>
      <c r="C340" s="298">
        <v>46171</v>
      </c>
      <c r="D340" s="299" t="s">
        <v>200</v>
      </c>
      <c r="E340" s="522">
        <v>50.92</v>
      </c>
      <c r="F340" s="522"/>
      <c r="G340" s="333">
        <f t="shared" si="8"/>
        <v>2924.5799999999849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294</v>
      </c>
      <c r="B341" s="330">
        <v>43</v>
      </c>
      <c r="C341" s="298">
        <v>46171</v>
      </c>
      <c r="D341" s="299" t="s">
        <v>201</v>
      </c>
      <c r="E341" s="522">
        <v>42.84</v>
      </c>
      <c r="F341" s="522"/>
      <c r="G341" s="333">
        <f t="shared" si="8"/>
        <v>2975.499999999985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291</v>
      </c>
      <c r="B342" s="330">
        <v>39</v>
      </c>
      <c r="C342" s="298">
        <v>46170</v>
      </c>
      <c r="D342" s="299" t="s">
        <v>292</v>
      </c>
      <c r="E342" s="522"/>
      <c r="F342" s="522">
        <v>2763.79</v>
      </c>
      <c r="G342" s="333">
        <f t="shared" si="8"/>
        <v>3018.3399999999851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3</v>
      </c>
      <c r="C343" s="298">
        <v>46170</v>
      </c>
      <c r="D343" s="299" t="s">
        <v>884</v>
      </c>
      <c r="E343" s="522">
        <v>8.9499999999999993</v>
      </c>
      <c r="F343" s="522"/>
      <c r="G343" s="333">
        <f t="shared" si="8"/>
        <v>254.54999999998506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4</v>
      </c>
      <c r="C344" s="298">
        <v>46170</v>
      </c>
      <c r="D344" s="299" t="s">
        <v>884</v>
      </c>
      <c r="E344" s="522">
        <v>43.44</v>
      </c>
      <c r="F344" s="522"/>
      <c r="G344" s="333">
        <f t="shared" si="8"/>
        <v>263.49999999998505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6</v>
      </c>
      <c r="C345" s="298">
        <v>46170</v>
      </c>
      <c r="D345" s="299" t="s">
        <v>892</v>
      </c>
      <c r="E345" s="522">
        <v>30.89</v>
      </c>
      <c r="F345" s="522"/>
      <c r="G345" s="333">
        <f t="shared" si="8"/>
        <v>306.93999999998505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2</v>
      </c>
      <c r="C346" s="298">
        <v>46170</v>
      </c>
      <c r="D346" s="299" t="s">
        <v>346</v>
      </c>
      <c r="E346" s="522">
        <v>32.659999999999997</v>
      </c>
      <c r="F346" s="522"/>
      <c r="G346" s="333">
        <f t="shared" si="8"/>
        <v>337.82999999998503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46170</v>
      </c>
      <c r="D347" s="299" t="s">
        <v>386</v>
      </c>
      <c r="E347" s="522">
        <v>9.09</v>
      </c>
      <c r="F347" s="522"/>
      <c r="G347" s="333">
        <f t="shared" si="8"/>
        <v>370.48999999998506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8</v>
      </c>
      <c r="C348" s="298">
        <v>46170</v>
      </c>
      <c r="D348" s="299" t="s">
        <v>846</v>
      </c>
      <c r="E348" s="522">
        <v>36.74</v>
      </c>
      <c r="F348" s="522"/>
      <c r="G348" s="333">
        <f t="shared" si="8"/>
        <v>379.57999999998503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5</v>
      </c>
      <c r="C349" s="298">
        <v>46170</v>
      </c>
      <c r="D349" s="299" t="s">
        <v>846</v>
      </c>
      <c r="E349" s="522">
        <v>11.2</v>
      </c>
      <c r="F349" s="522"/>
      <c r="G349" s="333">
        <f t="shared" si="8"/>
        <v>416.31999999998504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46169</v>
      </c>
      <c r="D350" s="299" t="s">
        <v>358</v>
      </c>
      <c r="E350" s="522">
        <v>11.29</v>
      </c>
      <c r="F350" s="522"/>
      <c r="G350" s="333">
        <f t="shared" si="8"/>
        <v>427.51999999998503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4</v>
      </c>
      <c r="C351" s="298">
        <v>46169</v>
      </c>
      <c r="D351" s="299" t="s">
        <v>363</v>
      </c>
      <c r="E351" s="522">
        <v>44.84</v>
      </c>
      <c r="F351" s="522"/>
      <c r="G351" s="333">
        <f t="shared" si="8"/>
        <v>438.80999999998505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7</v>
      </c>
      <c r="C352" s="298">
        <v>46169</v>
      </c>
      <c r="D352" s="299" t="s">
        <v>338</v>
      </c>
      <c r="E352" s="522">
        <v>139.88</v>
      </c>
      <c r="F352" s="522"/>
      <c r="G352" s="333">
        <f t="shared" si="8"/>
        <v>483.64999999998508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8</v>
      </c>
      <c r="C353" s="298">
        <v>46169</v>
      </c>
      <c r="D353" s="299" t="s">
        <v>319</v>
      </c>
      <c r="E353" s="522">
        <v>46.84</v>
      </c>
      <c r="F353" s="522"/>
      <c r="G353" s="333">
        <f t="shared" ref="G353:G390" si="9">G354-E353+F353</f>
        <v>623.52999999998508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46169</v>
      </c>
      <c r="D354" s="299" t="s">
        <v>358</v>
      </c>
      <c r="E354" s="522">
        <v>9.4700000000000006</v>
      </c>
      <c r="F354" s="522"/>
      <c r="G354" s="333">
        <f t="shared" si="9"/>
        <v>670.36999999998511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8</v>
      </c>
      <c r="C355" s="298">
        <v>46168</v>
      </c>
      <c r="D355" s="299" t="s">
        <v>308</v>
      </c>
      <c r="E355" s="522">
        <v>47.99</v>
      </c>
      <c r="F355" s="522"/>
      <c r="G355" s="333">
        <f t="shared" si="9"/>
        <v>679.83999999998514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5</v>
      </c>
      <c r="C356" s="298">
        <v>46168</v>
      </c>
      <c r="D356" s="299" t="s">
        <v>872</v>
      </c>
      <c r="E356" s="522">
        <v>26</v>
      </c>
      <c r="F356" s="522"/>
      <c r="G356" s="333">
        <f t="shared" si="9"/>
        <v>727.82999999998515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4</v>
      </c>
      <c r="C357" s="298">
        <v>46168</v>
      </c>
      <c r="D357" s="299" t="s">
        <v>310</v>
      </c>
      <c r="E357" s="522">
        <v>50.15</v>
      </c>
      <c r="F357" s="522"/>
      <c r="G357" s="333">
        <f t="shared" si="9"/>
        <v>753.82999999998515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287</v>
      </c>
      <c r="B358" s="330" t="s">
        <v>287</v>
      </c>
      <c r="C358" s="298">
        <v>46168</v>
      </c>
      <c r="D358" s="299" t="s">
        <v>882</v>
      </c>
      <c r="E358" s="522">
        <v>400</v>
      </c>
      <c r="F358" s="522">
        <v>400</v>
      </c>
      <c r="G358" s="333">
        <f t="shared" si="9"/>
        <v>803.97999999998513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22</v>
      </c>
      <c r="C359" s="298">
        <v>46168</v>
      </c>
      <c r="D359" s="299" t="s">
        <v>835</v>
      </c>
      <c r="E359" s="522">
        <v>15.96</v>
      </c>
      <c r="F359" s="522"/>
      <c r="G359" s="333">
        <f t="shared" si="9"/>
        <v>803.97999999998513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46168</v>
      </c>
      <c r="D360" s="299" t="s">
        <v>296</v>
      </c>
      <c r="E360" s="522">
        <v>15.1</v>
      </c>
      <c r="F360" s="522"/>
      <c r="G360" s="333">
        <f t="shared" si="9"/>
        <v>819.93999999998516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4</v>
      </c>
      <c r="C361" s="298">
        <v>46168</v>
      </c>
      <c r="D361" s="299" t="s">
        <v>296</v>
      </c>
      <c r="E361" s="522">
        <v>44.67</v>
      </c>
      <c r="F361" s="522"/>
      <c r="G361" s="333">
        <f t="shared" si="9"/>
        <v>835.03999999998518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1</v>
      </c>
      <c r="C362" s="298">
        <v>46168</v>
      </c>
      <c r="D362" s="299" t="s">
        <v>300</v>
      </c>
      <c r="E362" s="522">
        <v>32.99</v>
      </c>
      <c r="F362" s="522"/>
      <c r="G362" s="333">
        <f t="shared" si="9"/>
        <v>879.70999999998514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46168</v>
      </c>
      <c r="D363" s="299" t="s">
        <v>386</v>
      </c>
      <c r="E363" s="522">
        <v>14.39</v>
      </c>
      <c r="F363" s="522"/>
      <c r="G363" s="333">
        <f t="shared" si="9"/>
        <v>912.69999999998515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294</v>
      </c>
      <c r="B364" s="330">
        <v>12</v>
      </c>
      <c r="C364" s="298">
        <v>46167</v>
      </c>
      <c r="D364" s="299" t="s">
        <v>314</v>
      </c>
      <c r="E364" s="522">
        <v>204.48</v>
      </c>
      <c r="F364" s="522"/>
      <c r="G364" s="333">
        <f t="shared" si="9"/>
        <v>927.08999999998514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8</v>
      </c>
      <c r="C365" s="298">
        <v>46167</v>
      </c>
      <c r="D365" s="299" t="s">
        <v>319</v>
      </c>
      <c r="E365" s="522">
        <v>29.79</v>
      </c>
      <c r="F365" s="522"/>
      <c r="G365" s="333">
        <f t="shared" si="9"/>
        <v>1131.5699999999852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3</v>
      </c>
      <c r="C366" s="298">
        <v>46167</v>
      </c>
      <c r="D366" s="299" t="s">
        <v>348</v>
      </c>
      <c r="E366" s="522">
        <v>50</v>
      </c>
      <c r="F366" s="522"/>
      <c r="G366" s="333">
        <f t="shared" si="9"/>
        <v>1161.3599999999851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1</v>
      </c>
      <c r="C367" s="298">
        <v>46166</v>
      </c>
      <c r="D367" s="299" t="s">
        <v>329</v>
      </c>
      <c r="E367" s="522">
        <v>122.54</v>
      </c>
      <c r="F367" s="522"/>
      <c r="G367" s="333">
        <f t="shared" si="9"/>
        <v>1211.3599999999851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1</v>
      </c>
      <c r="C368" s="298">
        <v>46166</v>
      </c>
      <c r="D368" s="299" t="s">
        <v>311</v>
      </c>
      <c r="E368" s="522">
        <v>157.97</v>
      </c>
      <c r="F368" s="522"/>
      <c r="G368" s="333">
        <f t="shared" si="9"/>
        <v>1333.8999999999851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6</v>
      </c>
      <c r="C369" s="298">
        <v>46166</v>
      </c>
      <c r="D369" s="299" t="s">
        <v>300</v>
      </c>
      <c r="E369" s="522">
        <v>44.05</v>
      </c>
      <c r="F369" s="522"/>
      <c r="G369" s="333">
        <f t="shared" si="9"/>
        <v>1491.8699999999851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8</v>
      </c>
      <c r="C370" s="298">
        <v>46166</v>
      </c>
      <c r="D370" s="299" t="s">
        <v>319</v>
      </c>
      <c r="E370" s="522">
        <v>70.44</v>
      </c>
      <c r="F370" s="522"/>
      <c r="G370" s="333">
        <f t="shared" si="9"/>
        <v>1535.9199999999851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1</v>
      </c>
      <c r="C371" s="298">
        <v>46166</v>
      </c>
      <c r="D371" s="299" t="s">
        <v>329</v>
      </c>
      <c r="E371" s="522">
        <v>55.96</v>
      </c>
      <c r="F371" s="522"/>
      <c r="G371" s="333">
        <f t="shared" si="9"/>
        <v>1606.3599999999851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6</v>
      </c>
      <c r="C372" s="298">
        <v>46166</v>
      </c>
      <c r="D372" s="299" t="s">
        <v>883</v>
      </c>
      <c r="E372" s="522">
        <v>597.83000000000004</v>
      </c>
      <c r="F372" s="522"/>
      <c r="G372" s="333">
        <f t="shared" si="9"/>
        <v>1662.3199999999852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287</v>
      </c>
      <c r="B373" s="330" t="s">
        <v>287</v>
      </c>
      <c r="C373" s="298">
        <v>46166</v>
      </c>
      <c r="D373" s="299" t="s">
        <v>845</v>
      </c>
      <c r="E373" s="522">
        <v>69.2</v>
      </c>
      <c r="F373" s="522">
        <v>69.2</v>
      </c>
      <c r="G373" s="333">
        <f t="shared" si="9"/>
        <v>2260.1499999999851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1</v>
      </c>
      <c r="C374" s="298">
        <v>46165</v>
      </c>
      <c r="D374" s="299" t="s">
        <v>880</v>
      </c>
      <c r="E374" s="522">
        <v>94.76</v>
      </c>
      <c r="F374" s="522"/>
      <c r="G374" s="333">
        <f t="shared" si="9"/>
        <v>2260.1499999999851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1</v>
      </c>
      <c r="C375" s="298">
        <v>46165</v>
      </c>
      <c r="D375" s="299" t="s">
        <v>393</v>
      </c>
      <c r="E375" s="522">
        <v>34.869999999999997</v>
      </c>
      <c r="F375" s="522"/>
      <c r="G375" s="333">
        <f t="shared" si="9"/>
        <v>2354.9099999999853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8</v>
      </c>
      <c r="C376" s="298">
        <v>46165</v>
      </c>
      <c r="D376" s="299" t="s">
        <v>481</v>
      </c>
      <c r="E376" s="522">
        <v>80.48</v>
      </c>
      <c r="F376" s="522"/>
      <c r="G376" s="333">
        <f t="shared" si="9"/>
        <v>2389.7799999999852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5</v>
      </c>
      <c r="C377" s="298">
        <v>46165</v>
      </c>
      <c r="D377" s="299" t="s">
        <v>879</v>
      </c>
      <c r="E377" s="522">
        <v>25</v>
      </c>
      <c r="F377" s="522"/>
      <c r="G377" s="333">
        <f t="shared" si="9"/>
        <v>2470.2599999999852</v>
      </c>
      <c r="H377" s="334" t="s">
        <v>298</v>
      </c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6</v>
      </c>
      <c r="C378" s="298">
        <v>46165</v>
      </c>
      <c r="D378" s="299" t="s">
        <v>877</v>
      </c>
      <c r="E378" s="522">
        <v>50</v>
      </c>
      <c r="F378" s="522"/>
      <c r="G378" s="333">
        <f t="shared" si="9"/>
        <v>2495.2599999999852</v>
      </c>
      <c r="H378" s="334" t="s">
        <v>298</v>
      </c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2</v>
      </c>
      <c r="C379" s="298">
        <v>46165</v>
      </c>
      <c r="D379" s="299" t="s">
        <v>878</v>
      </c>
      <c r="E379" s="522">
        <v>25</v>
      </c>
      <c r="F379" s="522"/>
      <c r="G379" s="333">
        <f t="shared" si="9"/>
        <v>2545.2599999999852</v>
      </c>
      <c r="H379" s="334" t="s">
        <v>298</v>
      </c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2</v>
      </c>
      <c r="C380" s="298">
        <v>46164</v>
      </c>
      <c r="D380" s="299" t="s">
        <v>881</v>
      </c>
      <c r="E380" s="522">
        <v>45.46</v>
      </c>
      <c r="F380" s="522"/>
      <c r="G380" s="333">
        <f t="shared" si="9"/>
        <v>2570.2599999999852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6</v>
      </c>
      <c r="C381" s="298">
        <v>46164</v>
      </c>
      <c r="D381" s="299" t="s">
        <v>873</v>
      </c>
      <c r="E381" s="522">
        <v>22</v>
      </c>
      <c r="F381" s="522"/>
      <c r="G381" s="333">
        <f t="shared" si="9"/>
        <v>2615.7199999999852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2</v>
      </c>
      <c r="C382" s="298">
        <v>46164</v>
      </c>
      <c r="D382" s="299" t="s">
        <v>296</v>
      </c>
      <c r="E382" s="522">
        <v>14.57</v>
      </c>
      <c r="F382" s="522"/>
      <c r="G382" s="333">
        <f t="shared" si="9"/>
        <v>2637.7199999999852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3</v>
      </c>
      <c r="C383" s="298">
        <v>46163</v>
      </c>
      <c r="D383" s="299" t="s">
        <v>334</v>
      </c>
      <c r="E383" s="522">
        <v>9.01</v>
      </c>
      <c r="F383" s="522"/>
      <c r="G383" s="333">
        <f t="shared" si="9"/>
        <v>2652.2899999999854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8</v>
      </c>
      <c r="C384" s="298">
        <v>46163</v>
      </c>
      <c r="D384" s="299" t="s">
        <v>334</v>
      </c>
      <c r="E384" s="522">
        <v>6.8</v>
      </c>
      <c r="F384" s="522"/>
      <c r="G384" s="333">
        <f t="shared" si="9"/>
        <v>2661.2999999999856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46163</v>
      </c>
      <c r="D385" s="299" t="s">
        <v>358</v>
      </c>
      <c r="E385" s="522">
        <v>16.649999999999999</v>
      </c>
      <c r="F385" s="522"/>
      <c r="G385" s="333">
        <f t="shared" si="9"/>
        <v>2668.0999999999858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8</v>
      </c>
      <c r="C386" s="298">
        <v>46163</v>
      </c>
      <c r="D386" s="299" t="s">
        <v>846</v>
      </c>
      <c r="E386" s="522">
        <v>24.89</v>
      </c>
      <c r="F386" s="522"/>
      <c r="G386" s="333">
        <f t="shared" si="9"/>
        <v>2684.7499999999859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5</v>
      </c>
      <c r="C387" s="298">
        <v>46163</v>
      </c>
      <c r="D387" s="299" t="s">
        <v>846</v>
      </c>
      <c r="E387" s="522">
        <v>11.2</v>
      </c>
      <c r="F387" s="522"/>
      <c r="G387" s="333">
        <f t="shared" si="9"/>
        <v>2709.6399999999858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46162</v>
      </c>
      <c r="D388" s="299" t="s">
        <v>296</v>
      </c>
      <c r="E388" s="522">
        <v>11.18</v>
      </c>
      <c r="F388" s="522"/>
      <c r="G388" s="333">
        <f t="shared" si="9"/>
        <v>2720.8399999999856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2</v>
      </c>
      <c r="C389" s="298">
        <v>46162</v>
      </c>
      <c r="D389" s="299" t="s">
        <v>386</v>
      </c>
      <c r="E389" s="522">
        <v>14.38</v>
      </c>
      <c r="F389" s="522"/>
      <c r="G389" s="333">
        <f t="shared" si="9"/>
        <v>2732.0199999999854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294</v>
      </c>
      <c r="B390" s="330">
        <v>22</v>
      </c>
      <c r="C390" s="298">
        <v>46162</v>
      </c>
      <c r="D390" s="299" t="s">
        <v>323</v>
      </c>
      <c r="E390" s="522">
        <v>20.22</v>
      </c>
      <c r="F390" s="522"/>
      <c r="G390" s="333">
        <f t="shared" si="9"/>
        <v>2746.3999999999855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5</v>
      </c>
      <c r="C391" s="298">
        <v>46162</v>
      </c>
      <c r="D391" s="299" t="s">
        <v>872</v>
      </c>
      <c r="E391" s="522">
        <v>30</v>
      </c>
      <c r="F391" s="522"/>
      <c r="G391" s="333">
        <f t="shared" ref="G391:G405" si="10">G392-E391+F391</f>
        <v>2766.6199999999853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2</v>
      </c>
      <c r="C392" s="298">
        <v>46162</v>
      </c>
      <c r="D392" s="299" t="s">
        <v>874</v>
      </c>
      <c r="E392" s="522">
        <v>46.72</v>
      </c>
      <c r="F392" s="522"/>
      <c r="G392" s="333">
        <f t="shared" si="10"/>
        <v>2796.6199999999853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4</v>
      </c>
      <c r="C393" s="298">
        <v>46162</v>
      </c>
      <c r="D393" s="299" t="s">
        <v>310</v>
      </c>
      <c r="E393" s="522">
        <v>56.51</v>
      </c>
      <c r="F393" s="522"/>
      <c r="G393" s="333">
        <f t="shared" si="10"/>
        <v>2843.3399999999851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6</v>
      </c>
      <c r="C394" s="298">
        <v>46161</v>
      </c>
      <c r="D394" s="299" t="s">
        <v>871</v>
      </c>
      <c r="E394" s="522">
        <v>63.99</v>
      </c>
      <c r="F394" s="522"/>
      <c r="G394" s="333">
        <f t="shared" si="10"/>
        <v>2899.8499999999854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4</v>
      </c>
      <c r="C395" s="298">
        <v>46161</v>
      </c>
      <c r="D395" s="299" t="s">
        <v>296</v>
      </c>
      <c r="E395" s="522">
        <v>43.46</v>
      </c>
      <c r="F395" s="522"/>
      <c r="G395" s="333">
        <f t="shared" si="10"/>
        <v>2963.8399999999851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3</v>
      </c>
      <c r="C396" s="298">
        <v>46161</v>
      </c>
      <c r="D396" s="299" t="s">
        <v>296</v>
      </c>
      <c r="E396" s="522">
        <v>8.7200000000000006</v>
      </c>
      <c r="F396" s="522"/>
      <c r="G396" s="333">
        <f t="shared" si="10"/>
        <v>3007.2999999999852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2</v>
      </c>
      <c r="C397" s="298">
        <v>46161</v>
      </c>
      <c r="D397" s="299" t="s">
        <v>301</v>
      </c>
      <c r="E397" s="522">
        <v>30.9</v>
      </c>
      <c r="F397" s="522"/>
      <c r="G397" s="333">
        <f t="shared" si="10"/>
        <v>3016.019999999985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294</v>
      </c>
      <c r="B398" s="330">
        <v>22</v>
      </c>
      <c r="C398" s="298">
        <v>46161</v>
      </c>
      <c r="D398" s="299" t="s">
        <v>328</v>
      </c>
      <c r="E398" s="522">
        <v>7.46</v>
      </c>
      <c r="F398" s="522"/>
      <c r="G398" s="333">
        <f t="shared" si="10"/>
        <v>3046.9199999999851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46161</v>
      </c>
      <c r="D399" s="299" t="s">
        <v>869</v>
      </c>
      <c r="E399" s="522">
        <v>31.05</v>
      </c>
      <c r="F399" s="522"/>
      <c r="G399" s="333">
        <f t="shared" si="10"/>
        <v>3054.3799999999851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2</v>
      </c>
      <c r="C400" s="298">
        <v>46161</v>
      </c>
      <c r="D400" s="299" t="s">
        <v>870</v>
      </c>
      <c r="E400" s="522">
        <v>54.41</v>
      </c>
      <c r="F400" s="522"/>
      <c r="G400" s="333">
        <f t="shared" si="10"/>
        <v>3085.4299999999853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8</v>
      </c>
      <c r="C401" s="298">
        <v>46161</v>
      </c>
      <c r="D401" s="299" t="s">
        <v>875</v>
      </c>
      <c r="E401" s="522">
        <v>20.49</v>
      </c>
      <c r="F401" s="522"/>
      <c r="G401" s="333">
        <f t="shared" si="10"/>
        <v>3139.8399999999851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294</v>
      </c>
      <c r="B402" s="330">
        <v>22</v>
      </c>
      <c r="C402" s="298">
        <v>46160</v>
      </c>
      <c r="D402" s="299" t="s">
        <v>401</v>
      </c>
      <c r="E402" s="522">
        <v>13.84</v>
      </c>
      <c r="F402" s="522"/>
      <c r="G402" s="333">
        <f t="shared" si="10"/>
        <v>3160.3299999999849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287</v>
      </c>
      <c r="B403" s="330" t="s">
        <v>287</v>
      </c>
      <c r="C403" s="298">
        <v>46160</v>
      </c>
      <c r="D403" s="299" t="s">
        <v>876</v>
      </c>
      <c r="E403" s="522">
        <v>138.44</v>
      </c>
      <c r="F403" s="522">
        <v>138.44</v>
      </c>
      <c r="G403" s="333">
        <f t="shared" si="10"/>
        <v>3174.1699999999851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46160</v>
      </c>
      <c r="D404" s="299" t="s">
        <v>353</v>
      </c>
      <c r="E404" s="522">
        <v>25.48</v>
      </c>
      <c r="F404" s="522"/>
      <c r="G404" s="333">
        <f t="shared" si="10"/>
        <v>3174.1699999999851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294</v>
      </c>
      <c r="B405" s="330">
        <v>17</v>
      </c>
      <c r="C405" s="298">
        <v>46160</v>
      </c>
      <c r="D405" s="299" t="s">
        <v>188</v>
      </c>
      <c r="E405" s="522">
        <v>42.65</v>
      </c>
      <c r="F405" s="522"/>
      <c r="G405" s="333">
        <f t="shared" si="10"/>
        <v>3199.6499999999851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294</v>
      </c>
      <c r="B406" s="330">
        <v>15</v>
      </c>
      <c r="C406" s="298">
        <v>46160</v>
      </c>
      <c r="D406" s="299" t="s">
        <v>185</v>
      </c>
      <c r="E406" s="522">
        <v>101.37</v>
      </c>
      <c r="F406" s="522"/>
      <c r="G406" s="333">
        <f t="shared" ref="G406:G486" si="11">G407-E406+F406</f>
        <v>3242.2999999999852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335</v>
      </c>
      <c r="B407" s="330" t="s">
        <v>335</v>
      </c>
      <c r="C407" s="298">
        <v>46160</v>
      </c>
      <c r="D407" s="299" t="s">
        <v>336</v>
      </c>
      <c r="E407" s="522">
        <v>93.13</v>
      </c>
      <c r="F407" s="522"/>
      <c r="G407" s="333">
        <f t="shared" si="11"/>
        <v>3343.6699999999851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294</v>
      </c>
      <c r="B408" s="330">
        <v>11</v>
      </c>
      <c r="C408" s="298">
        <v>46160</v>
      </c>
      <c r="D408" s="299" t="s">
        <v>178</v>
      </c>
      <c r="E408" s="522">
        <v>267.68</v>
      </c>
      <c r="F408" s="522"/>
      <c r="G408" s="333">
        <f t="shared" si="11"/>
        <v>3436.7999999999852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294</v>
      </c>
      <c r="B409" s="330">
        <v>23</v>
      </c>
      <c r="C409" s="298">
        <v>46160</v>
      </c>
      <c r="D409" s="299" t="s">
        <v>63</v>
      </c>
      <c r="E409" s="522">
        <v>529.46</v>
      </c>
      <c r="F409" s="522"/>
      <c r="G409" s="333">
        <f t="shared" si="11"/>
        <v>3704.479999999985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1</v>
      </c>
      <c r="C410" s="298">
        <v>46159</v>
      </c>
      <c r="D410" s="299" t="s">
        <v>311</v>
      </c>
      <c r="E410" s="522">
        <v>148.25</v>
      </c>
      <c r="F410" s="522"/>
      <c r="G410" s="333">
        <f t="shared" si="11"/>
        <v>4233.939999999985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1</v>
      </c>
      <c r="C411" s="298">
        <v>46159</v>
      </c>
      <c r="D411" s="299" t="s">
        <v>306</v>
      </c>
      <c r="E411" s="522">
        <v>90.2</v>
      </c>
      <c r="F411" s="522"/>
      <c r="G411" s="333">
        <f t="shared" si="11"/>
        <v>4382.189999999985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294</v>
      </c>
      <c r="B412" s="330">
        <v>21</v>
      </c>
      <c r="C412" s="298">
        <v>46159</v>
      </c>
      <c r="D412" s="299" t="s">
        <v>194</v>
      </c>
      <c r="E412" s="522">
        <v>81</v>
      </c>
      <c r="F412" s="522"/>
      <c r="G412" s="333">
        <f t="shared" si="11"/>
        <v>4472.3899999999849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6</v>
      </c>
      <c r="C413" s="298">
        <v>46159</v>
      </c>
      <c r="D413" s="299" t="s">
        <v>300</v>
      </c>
      <c r="E413" s="522">
        <v>38.33</v>
      </c>
      <c r="F413" s="522"/>
      <c r="G413" s="333">
        <f t="shared" si="11"/>
        <v>4553.3899999999849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294</v>
      </c>
      <c r="B414" s="330">
        <v>42</v>
      </c>
      <c r="C414" s="298">
        <v>46159</v>
      </c>
      <c r="D414" s="299" t="s">
        <v>333</v>
      </c>
      <c r="E414" s="522">
        <v>29.8</v>
      </c>
      <c r="F414" s="522"/>
      <c r="G414" s="333">
        <f t="shared" si="11"/>
        <v>4591.7199999999848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294</v>
      </c>
      <c r="B415" s="330">
        <v>43</v>
      </c>
      <c r="C415" s="298">
        <v>46159</v>
      </c>
      <c r="D415" s="299" t="s">
        <v>333</v>
      </c>
      <c r="E415" s="522">
        <v>22.35</v>
      </c>
      <c r="F415" s="522"/>
      <c r="G415" s="333">
        <f t="shared" si="11"/>
        <v>4621.519999999985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8</v>
      </c>
      <c r="C416" s="298">
        <v>46159</v>
      </c>
      <c r="D416" s="299" t="s">
        <v>319</v>
      </c>
      <c r="E416" s="522">
        <v>50.75</v>
      </c>
      <c r="F416" s="522"/>
      <c r="G416" s="333">
        <f t="shared" si="11"/>
        <v>4643.8699999999853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5</v>
      </c>
      <c r="C417" s="298">
        <v>46158</v>
      </c>
      <c r="D417" s="299" t="s">
        <v>340</v>
      </c>
      <c r="E417" s="522">
        <v>21.3</v>
      </c>
      <c r="F417" s="522"/>
      <c r="G417" s="333">
        <f t="shared" si="11"/>
        <v>4694.6199999999853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8</v>
      </c>
      <c r="C418" s="298">
        <v>46158</v>
      </c>
      <c r="D418" s="299" t="s">
        <v>319</v>
      </c>
      <c r="E418" s="522">
        <v>41.46</v>
      </c>
      <c r="F418" s="522"/>
      <c r="G418" s="333">
        <f t="shared" si="11"/>
        <v>4715.9199999999855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287</v>
      </c>
      <c r="B419" s="330" t="s">
        <v>287</v>
      </c>
      <c r="C419" s="298">
        <v>46158</v>
      </c>
      <c r="D419" s="299" t="s">
        <v>849</v>
      </c>
      <c r="E419" s="522">
        <v>95.85</v>
      </c>
      <c r="F419" s="522">
        <v>95.85</v>
      </c>
      <c r="G419" s="333">
        <f t="shared" si="11"/>
        <v>4757.3799999999856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287</v>
      </c>
      <c r="B420" s="330" t="s">
        <v>287</v>
      </c>
      <c r="C420" s="298">
        <v>46158</v>
      </c>
      <c r="D420" s="299" t="s">
        <v>847</v>
      </c>
      <c r="E420" s="522">
        <v>87.13</v>
      </c>
      <c r="F420" s="522">
        <v>87.13</v>
      </c>
      <c r="G420" s="333">
        <f t="shared" si="11"/>
        <v>4757.3799999999856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4</v>
      </c>
      <c r="C421" s="298">
        <v>46158</v>
      </c>
      <c r="D421" s="299" t="s">
        <v>310</v>
      </c>
      <c r="E421" s="522">
        <v>48.15</v>
      </c>
      <c r="F421" s="522"/>
      <c r="G421" s="333">
        <f t="shared" si="11"/>
        <v>4757.3799999999856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8</v>
      </c>
      <c r="C422" s="298">
        <v>46158</v>
      </c>
      <c r="D422" s="299" t="s">
        <v>308</v>
      </c>
      <c r="E422" s="522">
        <v>75.069999999999993</v>
      </c>
      <c r="F422" s="522"/>
      <c r="G422" s="333">
        <f t="shared" si="11"/>
        <v>4805.5299999999852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46158</v>
      </c>
      <c r="D423" s="299" t="s">
        <v>308</v>
      </c>
      <c r="E423" s="522">
        <v>75</v>
      </c>
      <c r="F423" s="522"/>
      <c r="G423" s="333">
        <f t="shared" si="11"/>
        <v>4880.5999999999849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3</v>
      </c>
      <c r="C424" s="298">
        <v>46158</v>
      </c>
      <c r="D424" s="299" t="s">
        <v>348</v>
      </c>
      <c r="E424" s="522">
        <v>8.3800000000000008</v>
      </c>
      <c r="F424" s="522"/>
      <c r="G424" s="333">
        <f t="shared" si="11"/>
        <v>4955.5999999999849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8</v>
      </c>
      <c r="C425" s="298">
        <v>46157</v>
      </c>
      <c r="D425" s="299" t="s">
        <v>319</v>
      </c>
      <c r="E425" s="522">
        <v>63.55</v>
      </c>
      <c r="F425" s="522"/>
      <c r="G425" s="333">
        <f t="shared" si="11"/>
        <v>4963.979999999985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4</v>
      </c>
      <c r="C426" s="298">
        <v>46157</v>
      </c>
      <c r="D426" s="299" t="s">
        <v>296</v>
      </c>
      <c r="E426" s="522">
        <v>45.1</v>
      </c>
      <c r="F426" s="522"/>
      <c r="G426" s="333">
        <f t="shared" si="11"/>
        <v>5027.5299999999852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46157</v>
      </c>
      <c r="D427" s="299" t="s">
        <v>296</v>
      </c>
      <c r="E427" s="522">
        <v>24.54</v>
      </c>
      <c r="F427" s="522"/>
      <c r="G427" s="333">
        <f t="shared" si="11"/>
        <v>5072.6299999999856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2</v>
      </c>
      <c r="C428" s="298">
        <v>46157</v>
      </c>
      <c r="D428" s="299" t="s">
        <v>334</v>
      </c>
      <c r="E428" s="522">
        <v>14.28</v>
      </c>
      <c r="F428" s="522"/>
      <c r="G428" s="333">
        <f t="shared" si="11"/>
        <v>5097.1699999999855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287</v>
      </c>
      <c r="B429" s="330" t="s">
        <v>287</v>
      </c>
      <c r="C429" s="298">
        <v>46157</v>
      </c>
      <c r="D429" s="299" t="s">
        <v>506</v>
      </c>
      <c r="E429" s="522">
        <v>146.15</v>
      </c>
      <c r="F429" s="522">
        <v>146.15</v>
      </c>
      <c r="G429" s="333">
        <f t="shared" si="11"/>
        <v>5111.4499999999853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46157</v>
      </c>
      <c r="D430" s="299" t="s">
        <v>868</v>
      </c>
      <c r="E430" s="522">
        <v>202.87</v>
      </c>
      <c r="F430" s="522"/>
      <c r="G430" s="333">
        <f>G431-E430+F430</f>
        <v>5111.4499999999853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6</v>
      </c>
      <c r="C431" s="298">
        <v>46157</v>
      </c>
      <c r="D431" s="299" t="s">
        <v>300</v>
      </c>
      <c r="E431" s="522">
        <v>14.9</v>
      </c>
      <c r="F431" s="522"/>
      <c r="G431" s="333">
        <f t="shared" si="11"/>
        <v>5314.3199999999852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291</v>
      </c>
      <c r="B432" s="330">
        <v>38</v>
      </c>
      <c r="C432" s="298">
        <v>46157</v>
      </c>
      <c r="D432" s="299" t="s">
        <v>293</v>
      </c>
      <c r="E432" s="522"/>
      <c r="F432" s="522">
        <v>4597.82</v>
      </c>
      <c r="G432" s="333">
        <f t="shared" si="11"/>
        <v>5329.2199999999848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8</v>
      </c>
      <c r="C433" s="298">
        <v>46156</v>
      </c>
      <c r="D433" s="299" t="s">
        <v>867</v>
      </c>
      <c r="E433" s="522">
        <v>34.96</v>
      </c>
      <c r="F433" s="522"/>
      <c r="G433" s="333">
        <f t="shared" si="11"/>
        <v>731.39999999998463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2</v>
      </c>
      <c r="C434" s="298">
        <v>46156</v>
      </c>
      <c r="D434" s="299" t="s">
        <v>408</v>
      </c>
      <c r="E434" s="522">
        <v>23.9</v>
      </c>
      <c r="F434" s="522"/>
      <c r="G434" s="333">
        <f t="shared" si="11"/>
        <v>766.35999999998467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294</v>
      </c>
      <c r="B435" s="330">
        <v>24</v>
      </c>
      <c r="C435" s="298">
        <v>46156</v>
      </c>
      <c r="D435" s="299" t="s">
        <v>860</v>
      </c>
      <c r="E435" s="522">
        <v>109.92</v>
      </c>
      <c r="F435" s="522"/>
      <c r="G435" s="333">
        <f t="shared" si="11"/>
        <v>790.25999999998464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2</v>
      </c>
      <c r="C436" s="298">
        <v>46156</v>
      </c>
      <c r="D436" s="299" t="s">
        <v>334</v>
      </c>
      <c r="E436" s="522">
        <v>24.34</v>
      </c>
      <c r="F436" s="522"/>
      <c r="G436" s="333">
        <f t="shared" si="11"/>
        <v>900.1799999999846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8</v>
      </c>
      <c r="C437" s="298">
        <v>46156</v>
      </c>
      <c r="D437" s="299" t="s">
        <v>846</v>
      </c>
      <c r="E437" s="522">
        <v>24.89</v>
      </c>
      <c r="F437" s="522"/>
      <c r="G437" s="333">
        <f t="shared" si="11"/>
        <v>924.51999999998463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5</v>
      </c>
      <c r="C438" s="298">
        <v>46156</v>
      </c>
      <c r="D438" s="299" t="s">
        <v>846</v>
      </c>
      <c r="E438" s="522">
        <v>11.2</v>
      </c>
      <c r="F438" s="522"/>
      <c r="G438" s="333">
        <f t="shared" si="11"/>
        <v>949.40999999998462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2</v>
      </c>
      <c r="C439" s="298">
        <v>46156</v>
      </c>
      <c r="D439" s="299" t="s">
        <v>324</v>
      </c>
      <c r="E439" s="522">
        <v>22.04</v>
      </c>
      <c r="F439" s="522"/>
      <c r="G439" s="333">
        <f t="shared" si="11"/>
        <v>960.60999999998467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291</v>
      </c>
      <c r="B440" s="330">
        <v>39</v>
      </c>
      <c r="C440" s="298">
        <v>46156</v>
      </c>
      <c r="D440" s="299" t="s">
        <v>292</v>
      </c>
      <c r="E440" s="522"/>
      <c r="F440" s="522">
        <v>2763.78</v>
      </c>
      <c r="G440" s="333">
        <f t="shared" si="11"/>
        <v>982.64999999998463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291</v>
      </c>
      <c r="B441" s="330">
        <v>41</v>
      </c>
      <c r="C441" s="298">
        <v>46156</v>
      </c>
      <c r="D441" s="299" t="s">
        <v>299</v>
      </c>
      <c r="E441" s="522"/>
      <c r="F441" s="522">
        <v>250</v>
      </c>
      <c r="G441" s="333">
        <f t="shared" si="11"/>
        <v>-1781.1300000000156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335</v>
      </c>
      <c r="B442" s="330" t="s">
        <v>335</v>
      </c>
      <c r="C442" s="298">
        <v>46156</v>
      </c>
      <c r="D442" s="299" t="s">
        <v>460</v>
      </c>
      <c r="E442" s="522"/>
      <c r="F442" s="522">
        <v>100</v>
      </c>
      <c r="G442" s="333">
        <f t="shared" si="11"/>
        <v>-2031.1300000000156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6</v>
      </c>
      <c r="C443" s="298">
        <v>46156</v>
      </c>
      <c r="D443" s="299" t="s">
        <v>300</v>
      </c>
      <c r="E443" s="522">
        <v>13.3</v>
      </c>
      <c r="F443" s="522"/>
      <c r="G443" s="333">
        <f t="shared" si="11"/>
        <v>-2131.1300000000156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2</v>
      </c>
      <c r="C444" s="298">
        <v>46155</v>
      </c>
      <c r="D444" s="299" t="s">
        <v>296</v>
      </c>
      <c r="E444" s="522">
        <v>14.67</v>
      </c>
      <c r="F444" s="522"/>
      <c r="G444" s="333">
        <f t="shared" si="11"/>
        <v>-2117.8300000000154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8</v>
      </c>
      <c r="C445" s="298">
        <v>46155</v>
      </c>
      <c r="D445" s="299" t="s">
        <v>319</v>
      </c>
      <c r="E445" s="522">
        <v>22.96</v>
      </c>
      <c r="F445" s="522"/>
      <c r="G445" s="333">
        <f t="shared" si="11"/>
        <v>-2103.1600000000153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287</v>
      </c>
      <c r="B446" s="330" t="s">
        <v>287</v>
      </c>
      <c r="C446" s="298">
        <v>46155</v>
      </c>
      <c r="D446" s="299" t="s">
        <v>855</v>
      </c>
      <c r="E446" s="522">
        <v>100</v>
      </c>
      <c r="F446" s="522">
        <v>100</v>
      </c>
      <c r="G446" s="333">
        <f t="shared" si="11"/>
        <v>-2080.2000000000153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4</v>
      </c>
      <c r="C447" s="298">
        <v>46154</v>
      </c>
      <c r="D447" s="299" t="s">
        <v>455</v>
      </c>
      <c r="E447" s="522">
        <v>43.14</v>
      </c>
      <c r="F447" s="522"/>
      <c r="G447" s="333">
        <f t="shared" si="11"/>
        <v>-2080.2000000000153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3</v>
      </c>
      <c r="C448" s="298">
        <v>46154</v>
      </c>
      <c r="D448" s="299" t="s">
        <v>455</v>
      </c>
      <c r="E448" s="522">
        <v>7.29</v>
      </c>
      <c r="F448" s="522"/>
      <c r="G448" s="333">
        <f t="shared" si="11"/>
        <v>-2037.0600000000154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294</v>
      </c>
      <c r="B449" s="330">
        <v>19</v>
      </c>
      <c r="C449" s="298">
        <v>46154</v>
      </c>
      <c r="D449" s="299" t="s">
        <v>191</v>
      </c>
      <c r="E449" s="522">
        <v>200</v>
      </c>
      <c r="F449" s="522"/>
      <c r="G449" s="333">
        <f t="shared" si="11"/>
        <v>-2029.7700000000154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6</v>
      </c>
      <c r="C450" s="298">
        <v>46154</v>
      </c>
      <c r="D450" s="299" t="s">
        <v>446</v>
      </c>
      <c r="E450" s="522">
        <v>-0.06</v>
      </c>
      <c r="F450" s="522"/>
      <c r="G450" s="333">
        <f t="shared" si="11"/>
        <v>-1829.7700000000154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2</v>
      </c>
      <c r="C451" s="298">
        <v>46154</v>
      </c>
      <c r="D451" s="299" t="s">
        <v>301</v>
      </c>
      <c r="E451" s="522">
        <v>21.55</v>
      </c>
      <c r="F451" s="522"/>
      <c r="G451" s="333">
        <f t="shared" si="11"/>
        <v>-1829.8300000000154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3</v>
      </c>
      <c r="C452" s="298">
        <v>46153</v>
      </c>
      <c r="D452" s="299" t="s">
        <v>296</v>
      </c>
      <c r="E452" s="522">
        <v>4.79</v>
      </c>
      <c r="F452" s="522"/>
      <c r="G452" s="333">
        <f t="shared" si="11"/>
        <v>-1808.2800000000154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4</v>
      </c>
      <c r="C453" s="298">
        <v>46153</v>
      </c>
      <c r="D453" s="299" t="s">
        <v>296</v>
      </c>
      <c r="E453" s="522">
        <v>66.59</v>
      </c>
      <c r="F453" s="522"/>
      <c r="G453" s="333">
        <f t="shared" si="11"/>
        <v>-1803.4900000000155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287</v>
      </c>
      <c r="B454" s="330" t="s">
        <v>287</v>
      </c>
      <c r="C454" s="298">
        <v>46153</v>
      </c>
      <c r="D454" s="299" t="s">
        <v>843</v>
      </c>
      <c r="E454" s="522">
        <v>-51.06</v>
      </c>
      <c r="F454" s="522">
        <v>-51.06</v>
      </c>
      <c r="G454" s="333">
        <f t="shared" si="11"/>
        <v>-1736.9000000000156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294</v>
      </c>
      <c r="B455" s="330">
        <v>22</v>
      </c>
      <c r="C455" s="298">
        <v>46153</v>
      </c>
      <c r="D455" s="299" t="s">
        <v>352</v>
      </c>
      <c r="E455" s="522">
        <v>21.29</v>
      </c>
      <c r="F455" s="522"/>
      <c r="G455" s="333">
        <f t="shared" si="11"/>
        <v>-1736.9000000000156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8</v>
      </c>
      <c r="C456" s="298">
        <v>46152</v>
      </c>
      <c r="D456" s="299" t="s">
        <v>319</v>
      </c>
      <c r="E456" s="522">
        <v>59.25</v>
      </c>
      <c r="F456" s="522"/>
      <c r="G456" s="333">
        <f t="shared" si="11"/>
        <v>-1715.6100000000156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1</v>
      </c>
      <c r="C457" s="298">
        <v>46152</v>
      </c>
      <c r="D457" s="299" t="s">
        <v>304</v>
      </c>
      <c r="E457" s="522">
        <v>145.94999999999999</v>
      </c>
      <c r="F457" s="522"/>
      <c r="G457" s="333">
        <f t="shared" si="11"/>
        <v>-1656.3600000000156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1</v>
      </c>
      <c r="C458" s="298">
        <v>46152</v>
      </c>
      <c r="D458" s="299" t="s">
        <v>311</v>
      </c>
      <c r="E458" s="522">
        <v>131.9</v>
      </c>
      <c r="F458" s="522"/>
      <c r="G458" s="333">
        <f t="shared" si="11"/>
        <v>-1510.4100000000155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46152</v>
      </c>
      <c r="D459" s="299" t="s">
        <v>850</v>
      </c>
      <c r="E459" s="522">
        <v>96.46</v>
      </c>
      <c r="F459" s="522"/>
      <c r="G459" s="333">
        <f t="shared" si="11"/>
        <v>-1378.5100000000155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7</v>
      </c>
      <c r="C460" s="298">
        <v>46152</v>
      </c>
      <c r="D460" s="299" t="s">
        <v>851</v>
      </c>
      <c r="E460" s="522">
        <v>162</v>
      </c>
      <c r="F460" s="522"/>
      <c r="G460" s="333">
        <f t="shared" si="11"/>
        <v>-1282.0500000000154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3</v>
      </c>
      <c r="C461" s="298">
        <v>46152</v>
      </c>
      <c r="D461" s="299" t="s">
        <v>348</v>
      </c>
      <c r="E461" s="522">
        <v>25</v>
      </c>
      <c r="F461" s="522"/>
      <c r="G461" s="333">
        <f t="shared" si="11"/>
        <v>-1120.0500000000154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46151</v>
      </c>
      <c r="D462" s="299" t="s">
        <v>852</v>
      </c>
      <c r="E462" s="522">
        <v>35.83</v>
      </c>
      <c r="F462" s="522"/>
      <c r="G462" s="333">
        <f t="shared" si="11"/>
        <v>-1095.0500000000154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4</v>
      </c>
      <c r="C463" s="298">
        <v>46151</v>
      </c>
      <c r="D463" s="299" t="s">
        <v>310</v>
      </c>
      <c r="E463" s="522">
        <v>50.58</v>
      </c>
      <c r="F463" s="522"/>
      <c r="G463" s="333">
        <f t="shared" si="11"/>
        <v>-1059.2200000000155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2</v>
      </c>
      <c r="C464" s="298">
        <v>46151</v>
      </c>
      <c r="D464" s="299" t="s">
        <v>853</v>
      </c>
      <c r="E464" s="522">
        <v>20.65</v>
      </c>
      <c r="F464" s="522"/>
      <c r="G464" s="333">
        <f t="shared" si="11"/>
        <v>-1008.6400000000156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8</v>
      </c>
      <c r="C465" s="298">
        <v>46151</v>
      </c>
      <c r="D465" s="299" t="s">
        <v>319</v>
      </c>
      <c r="E465" s="522">
        <v>38.770000000000003</v>
      </c>
      <c r="F465" s="522"/>
      <c r="G465" s="333">
        <f t="shared" si="11"/>
        <v>-987.99000000001558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287</v>
      </c>
      <c r="B466" s="330" t="s">
        <v>287</v>
      </c>
      <c r="C466" s="298">
        <v>46151</v>
      </c>
      <c r="D466" s="299" t="s">
        <v>843</v>
      </c>
      <c r="E466" s="522">
        <v>383.63</v>
      </c>
      <c r="F466" s="522">
        <v>383.63</v>
      </c>
      <c r="G466" s="333">
        <f t="shared" si="11"/>
        <v>-949.2200000000156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5</v>
      </c>
      <c r="C467" s="298">
        <v>46151</v>
      </c>
      <c r="D467" s="299" t="s">
        <v>854</v>
      </c>
      <c r="E467" s="522">
        <v>10.68</v>
      </c>
      <c r="F467" s="522"/>
      <c r="G467" s="333">
        <f t="shared" si="11"/>
        <v>-949.2200000000156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3</v>
      </c>
      <c r="C468" s="298">
        <v>46151</v>
      </c>
      <c r="D468" s="299" t="s">
        <v>348</v>
      </c>
      <c r="E468" s="522">
        <v>9.35</v>
      </c>
      <c r="F468" s="522"/>
      <c r="G468" s="333">
        <f t="shared" si="11"/>
        <v>-938.54000000001565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287</v>
      </c>
      <c r="B469" s="330" t="s">
        <v>287</v>
      </c>
      <c r="C469" s="298">
        <v>46151</v>
      </c>
      <c r="D469" s="299" t="s">
        <v>331</v>
      </c>
      <c r="E469" s="522">
        <v>-150.9</v>
      </c>
      <c r="F469" s="522">
        <v>-150.9</v>
      </c>
      <c r="G469" s="333">
        <f t="shared" si="11"/>
        <v>-929.19000000001563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287</v>
      </c>
      <c r="B470" s="330" t="s">
        <v>287</v>
      </c>
      <c r="C470" s="298">
        <v>46151</v>
      </c>
      <c r="D470" s="299" t="s">
        <v>847</v>
      </c>
      <c r="E470" s="522">
        <v>557.9</v>
      </c>
      <c r="F470" s="522">
        <v>557.9</v>
      </c>
      <c r="G470" s="333">
        <f t="shared" si="11"/>
        <v>-929.19000000001563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294</v>
      </c>
      <c r="B471" s="330">
        <v>18</v>
      </c>
      <c r="C471" s="298">
        <v>46150</v>
      </c>
      <c r="D471" s="299" t="s">
        <v>361</v>
      </c>
      <c r="E471" s="522">
        <v>400</v>
      </c>
      <c r="F471" s="522"/>
      <c r="G471" s="333">
        <f t="shared" si="11"/>
        <v>-929.19000000001574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287</v>
      </c>
      <c r="B472" s="330" t="s">
        <v>287</v>
      </c>
      <c r="C472" s="298">
        <v>46150</v>
      </c>
      <c r="D472" s="299" t="s">
        <v>842</v>
      </c>
      <c r="E472" s="522">
        <v>200</v>
      </c>
      <c r="F472" s="522">
        <v>200</v>
      </c>
      <c r="G472" s="333">
        <f t="shared" si="11"/>
        <v>-529.19000000001574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2</v>
      </c>
      <c r="C473" s="298">
        <v>46150</v>
      </c>
      <c r="D473" s="299" t="s">
        <v>473</v>
      </c>
      <c r="E473" s="522">
        <v>52.78</v>
      </c>
      <c r="F473" s="522"/>
      <c r="G473" s="333">
        <f t="shared" si="11"/>
        <v>-529.19000000001574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287</v>
      </c>
      <c r="B474" s="330" t="s">
        <v>287</v>
      </c>
      <c r="C474" s="298">
        <v>46150</v>
      </c>
      <c r="D474" s="299" t="s">
        <v>848</v>
      </c>
      <c r="E474" s="522">
        <v>137.07</v>
      </c>
      <c r="F474" s="522">
        <v>137.07</v>
      </c>
      <c r="G474" s="333">
        <f t="shared" si="11"/>
        <v>-476.41000000001571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2</v>
      </c>
      <c r="C475" s="298">
        <v>46150</v>
      </c>
      <c r="D475" s="299" t="s">
        <v>358</v>
      </c>
      <c r="E475" s="522">
        <v>17.440000000000001</v>
      </c>
      <c r="F475" s="522"/>
      <c r="G475" s="333">
        <f t="shared" si="11"/>
        <v>-476.41000000001566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287</v>
      </c>
      <c r="B476" s="330" t="s">
        <v>287</v>
      </c>
      <c r="C476" s="298">
        <v>46150</v>
      </c>
      <c r="D476" s="299" t="s">
        <v>849</v>
      </c>
      <c r="E476" s="522">
        <v>359.81</v>
      </c>
      <c r="F476" s="522">
        <v>359.81</v>
      </c>
      <c r="G476" s="333">
        <f t="shared" si="11"/>
        <v>-458.97000000001566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8</v>
      </c>
      <c r="C477" s="298">
        <v>46149</v>
      </c>
      <c r="D477" s="299" t="s">
        <v>846</v>
      </c>
      <c r="E477" s="522">
        <v>23.7</v>
      </c>
      <c r="F477" s="522"/>
      <c r="G477" s="333">
        <f t="shared" si="11"/>
        <v>-458.97000000001566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2</v>
      </c>
      <c r="C478" s="298">
        <v>46149</v>
      </c>
      <c r="D478" s="299" t="s">
        <v>371</v>
      </c>
      <c r="E478" s="522">
        <v>13.43</v>
      </c>
      <c r="F478" s="522"/>
      <c r="G478" s="333">
        <f t="shared" si="11"/>
        <v>-435.27000000001567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294</v>
      </c>
      <c r="B479" s="330">
        <v>13</v>
      </c>
      <c r="C479" s="298">
        <v>46149</v>
      </c>
      <c r="D479" s="299" t="s">
        <v>182</v>
      </c>
      <c r="E479" s="522">
        <v>122.18</v>
      </c>
      <c r="F479" s="522"/>
      <c r="G479" s="333">
        <f t="shared" si="11"/>
        <v>-421.84000000001566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335</v>
      </c>
      <c r="B480" s="330" t="s">
        <v>335</v>
      </c>
      <c r="C480" s="298">
        <v>46149</v>
      </c>
      <c r="D480" s="299" t="s">
        <v>447</v>
      </c>
      <c r="E480" s="522">
        <v>43.62</v>
      </c>
      <c r="F480" s="522"/>
      <c r="G480" s="333">
        <f t="shared" si="11"/>
        <v>-299.66000000001566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9</v>
      </c>
      <c r="C481" s="298">
        <v>46149</v>
      </c>
      <c r="D481" s="299" t="s">
        <v>58</v>
      </c>
      <c r="E481" s="522">
        <v>1231.68</v>
      </c>
      <c r="F481" s="522"/>
      <c r="G481" s="333">
        <f t="shared" si="11"/>
        <v>-256.04000000001565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3</v>
      </c>
      <c r="C482" s="298">
        <v>46149</v>
      </c>
      <c r="D482" s="299" t="s">
        <v>309</v>
      </c>
      <c r="E482" s="522">
        <v>4.49</v>
      </c>
      <c r="F482" s="522"/>
      <c r="G482" s="333">
        <f t="shared" si="11"/>
        <v>975.63999999998441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5</v>
      </c>
      <c r="C483" s="298">
        <v>46149</v>
      </c>
      <c r="D483" s="299" t="s">
        <v>846</v>
      </c>
      <c r="E483" s="522">
        <v>19.2</v>
      </c>
      <c r="F483" s="522"/>
      <c r="G483" s="333">
        <f t="shared" si="11"/>
        <v>980.12999999998442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8</v>
      </c>
      <c r="C484" s="298">
        <v>46149</v>
      </c>
      <c r="D484" s="299" t="s">
        <v>846</v>
      </c>
      <c r="E484" s="522">
        <v>35</v>
      </c>
      <c r="F484" s="522"/>
      <c r="G484" s="333">
        <f t="shared" si="11"/>
        <v>999.32999999998447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8</v>
      </c>
      <c r="C485" s="298">
        <v>46149</v>
      </c>
      <c r="D485" s="299" t="s">
        <v>319</v>
      </c>
      <c r="E485" s="522">
        <v>15.93</v>
      </c>
      <c r="F485" s="522"/>
      <c r="G485" s="333">
        <f t="shared" si="11"/>
        <v>1034.3299999999845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46149</v>
      </c>
      <c r="D486" s="299" t="s">
        <v>296</v>
      </c>
      <c r="E486" s="522">
        <v>11.18</v>
      </c>
      <c r="F486" s="522"/>
      <c r="G486" s="333">
        <f t="shared" si="11"/>
        <v>1050.2599999999845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46149</v>
      </c>
      <c r="D487" s="299" t="s">
        <v>301</v>
      </c>
      <c r="E487" s="522">
        <v>16.05</v>
      </c>
      <c r="F487" s="522"/>
      <c r="G487" s="333">
        <f t="shared" ref="G487:G526" si="12">G488-E487+F487</f>
        <v>1061.4399999999846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5</v>
      </c>
      <c r="C488" s="298">
        <v>46148</v>
      </c>
      <c r="D488" s="299" t="s">
        <v>340</v>
      </c>
      <c r="E488" s="522">
        <v>47.93</v>
      </c>
      <c r="F488" s="522"/>
      <c r="G488" s="333">
        <f t="shared" si="12"/>
        <v>1077.4899999999845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294</v>
      </c>
      <c r="B489" s="330">
        <v>14</v>
      </c>
      <c r="C489" s="298">
        <v>46148</v>
      </c>
      <c r="D489" s="299" t="s">
        <v>366</v>
      </c>
      <c r="E489" s="522">
        <v>66.67</v>
      </c>
      <c r="F489" s="522"/>
      <c r="G489" s="333">
        <f t="shared" si="12"/>
        <v>1125.4199999999846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8</v>
      </c>
      <c r="C490" s="298">
        <v>46148</v>
      </c>
      <c r="D490" s="299" t="s">
        <v>319</v>
      </c>
      <c r="E490" s="522">
        <v>19.14</v>
      </c>
      <c r="F490" s="522"/>
      <c r="G490" s="333">
        <f t="shared" si="12"/>
        <v>1192.0899999999847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4</v>
      </c>
      <c r="C491" s="298">
        <v>46148</v>
      </c>
      <c r="D491" s="299" t="s">
        <v>310</v>
      </c>
      <c r="E491" s="522">
        <v>103.69</v>
      </c>
      <c r="F491" s="522"/>
      <c r="G491" s="333">
        <f t="shared" si="12"/>
        <v>1211.2299999999848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287</v>
      </c>
      <c r="B492" s="330" t="s">
        <v>287</v>
      </c>
      <c r="C492" s="298">
        <v>46148</v>
      </c>
      <c r="D492" s="299" t="s">
        <v>843</v>
      </c>
      <c r="E492" s="522">
        <v>513.29999999999995</v>
      </c>
      <c r="F492" s="522">
        <v>513.29999999999995</v>
      </c>
      <c r="G492" s="333">
        <f t="shared" si="12"/>
        <v>1314.9199999999848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6</v>
      </c>
      <c r="C493" s="298">
        <v>46148</v>
      </c>
      <c r="D493" s="299" t="s">
        <v>300</v>
      </c>
      <c r="E493" s="522">
        <v>41.52</v>
      </c>
      <c r="F493" s="522"/>
      <c r="G493" s="333">
        <f t="shared" si="12"/>
        <v>1314.9199999999848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287</v>
      </c>
      <c r="B494" s="330" t="s">
        <v>287</v>
      </c>
      <c r="C494" s="298">
        <v>46148</v>
      </c>
      <c r="D494" s="299" t="s">
        <v>844</v>
      </c>
      <c r="E494" s="522">
        <v>500.5</v>
      </c>
      <c r="F494" s="522">
        <v>500.5</v>
      </c>
      <c r="G494" s="333">
        <f t="shared" si="12"/>
        <v>1356.4399999999848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287</v>
      </c>
      <c r="B495" s="330" t="s">
        <v>287</v>
      </c>
      <c r="C495" s="298">
        <v>46148</v>
      </c>
      <c r="D495" s="299" t="s">
        <v>845</v>
      </c>
      <c r="E495" s="522">
        <v>457.94</v>
      </c>
      <c r="F495" s="522">
        <v>457.94</v>
      </c>
      <c r="G495" s="333">
        <f t="shared" si="12"/>
        <v>1356.4399999999848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1</v>
      </c>
      <c r="C496" s="298">
        <v>46148</v>
      </c>
      <c r="D496" s="299" t="s">
        <v>306</v>
      </c>
      <c r="E496" s="522">
        <v>23.48</v>
      </c>
      <c r="F496" s="522"/>
      <c r="G496" s="333">
        <f t="shared" si="12"/>
        <v>1356.4399999999848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2</v>
      </c>
      <c r="C497" s="298">
        <v>46147</v>
      </c>
      <c r="D497" s="299" t="s">
        <v>384</v>
      </c>
      <c r="E497" s="522">
        <v>59.03</v>
      </c>
      <c r="F497" s="522"/>
      <c r="G497" s="333">
        <f t="shared" si="12"/>
        <v>1379.9199999999848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2</v>
      </c>
      <c r="C498" s="298">
        <v>46147</v>
      </c>
      <c r="D498" s="299" t="s">
        <v>334</v>
      </c>
      <c r="E498" s="522">
        <v>11.06</v>
      </c>
      <c r="F498" s="522"/>
      <c r="G498" s="333">
        <f t="shared" si="12"/>
        <v>1438.9499999999848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46147</v>
      </c>
      <c r="D499" s="299" t="s">
        <v>296</v>
      </c>
      <c r="E499" s="522">
        <v>8.7200000000000006</v>
      </c>
      <c r="F499" s="522"/>
      <c r="G499" s="333">
        <f t="shared" si="12"/>
        <v>1450.0099999999848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4</v>
      </c>
      <c r="C500" s="298">
        <v>46147</v>
      </c>
      <c r="D500" s="299" t="s">
        <v>296</v>
      </c>
      <c r="E500" s="522">
        <v>42.88</v>
      </c>
      <c r="F500" s="522"/>
      <c r="G500" s="333">
        <f t="shared" si="12"/>
        <v>1458.7299999999848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6</v>
      </c>
      <c r="C501" s="298">
        <v>46147</v>
      </c>
      <c r="D501" s="299" t="s">
        <v>300</v>
      </c>
      <c r="E501" s="522">
        <v>17.03</v>
      </c>
      <c r="F501" s="522"/>
      <c r="G501" s="333">
        <f t="shared" si="12"/>
        <v>1501.6099999999849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294</v>
      </c>
      <c r="B502" s="330">
        <v>22</v>
      </c>
      <c r="C502" s="298">
        <v>46146</v>
      </c>
      <c r="D502" s="299" t="s">
        <v>835</v>
      </c>
      <c r="E502" s="522">
        <v>13.83</v>
      </c>
      <c r="F502" s="522"/>
      <c r="G502" s="333">
        <f t="shared" si="12"/>
        <v>1518.6399999999849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5</v>
      </c>
      <c r="C503" s="298">
        <v>46146</v>
      </c>
      <c r="D503" s="299" t="s">
        <v>340</v>
      </c>
      <c r="E503" s="522">
        <v>47.93</v>
      </c>
      <c r="F503" s="522"/>
      <c r="G503" s="333">
        <f t="shared" si="12"/>
        <v>1532.4699999999848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2</v>
      </c>
      <c r="C504" s="298">
        <v>46146</v>
      </c>
      <c r="D504" s="299" t="s">
        <v>334</v>
      </c>
      <c r="E504" s="522">
        <v>11.06</v>
      </c>
      <c r="F504" s="522"/>
      <c r="G504" s="333">
        <f t="shared" si="12"/>
        <v>1580.3999999999849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294</v>
      </c>
      <c r="B505" s="330">
        <v>14</v>
      </c>
      <c r="C505" s="298">
        <v>46146</v>
      </c>
      <c r="D505" s="299" t="s">
        <v>367</v>
      </c>
      <c r="E505" s="522">
        <v>70.25</v>
      </c>
      <c r="F505" s="522"/>
      <c r="G505" s="333">
        <f t="shared" si="12"/>
        <v>1591.4599999999848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284</v>
      </c>
      <c r="B506" s="330">
        <v>36</v>
      </c>
      <c r="C506" s="298">
        <v>46146</v>
      </c>
      <c r="D506" s="299" t="s">
        <v>374</v>
      </c>
      <c r="E506" s="522">
        <v>50</v>
      </c>
      <c r="F506" s="522"/>
      <c r="G506" s="333">
        <f t="shared" si="12"/>
        <v>1661.7099999999848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294</v>
      </c>
      <c r="B507" s="330">
        <v>17</v>
      </c>
      <c r="C507" s="298">
        <v>46146</v>
      </c>
      <c r="D507" s="299" t="s">
        <v>370</v>
      </c>
      <c r="E507" s="522">
        <v>99</v>
      </c>
      <c r="F507" s="522"/>
      <c r="G507" s="333">
        <f t="shared" si="12"/>
        <v>1711.7099999999848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5</v>
      </c>
      <c r="C508" s="298">
        <v>46145</v>
      </c>
      <c r="D508" s="299" t="s">
        <v>834</v>
      </c>
      <c r="E508" s="522">
        <v>49.13</v>
      </c>
      <c r="F508" s="522"/>
      <c r="G508" s="333">
        <f t="shared" si="12"/>
        <v>1810.7099999999848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1</v>
      </c>
      <c r="C509" s="298">
        <v>46145</v>
      </c>
      <c r="D509" s="299" t="s">
        <v>831</v>
      </c>
      <c r="E509" s="522">
        <v>50</v>
      </c>
      <c r="F509" s="522"/>
      <c r="G509" s="333">
        <f t="shared" si="12"/>
        <v>1859.8399999999849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1</v>
      </c>
      <c r="C510" s="298">
        <v>46145</v>
      </c>
      <c r="D510" s="299" t="s">
        <v>311</v>
      </c>
      <c r="E510" s="522">
        <v>91.98</v>
      </c>
      <c r="F510" s="522"/>
      <c r="G510" s="333">
        <f t="shared" si="12"/>
        <v>1909.8399999999849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6</v>
      </c>
      <c r="C511" s="298">
        <v>46145</v>
      </c>
      <c r="D511" s="299" t="s">
        <v>832</v>
      </c>
      <c r="E511" s="522">
        <v>24.68</v>
      </c>
      <c r="F511" s="522"/>
      <c r="G511" s="333">
        <f t="shared" si="12"/>
        <v>2001.8199999999849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46145</v>
      </c>
      <c r="D512" s="299" t="s">
        <v>358</v>
      </c>
      <c r="E512" s="522">
        <v>2.4900000000000002</v>
      </c>
      <c r="F512" s="522"/>
      <c r="G512" s="333">
        <f t="shared" si="12"/>
        <v>2026.499999999985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294</v>
      </c>
      <c r="B513" s="330">
        <v>22</v>
      </c>
      <c r="C513" s="298">
        <v>46145</v>
      </c>
      <c r="D513" s="299" t="s">
        <v>861</v>
      </c>
      <c r="E513" s="522">
        <v>12.77</v>
      </c>
      <c r="F513" s="522"/>
      <c r="G513" s="333">
        <f t="shared" si="12"/>
        <v>2028.989999999985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46145</v>
      </c>
      <c r="D514" s="299" t="s">
        <v>458</v>
      </c>
      <c r="E514" s="522">
        <v>192.97</v>
      </c>
      <c r="F514" s="522"/>
      <c r="G514" s="333">
        <f t="shared" si="12"/>
        <v>2041.759999999985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3</v>
      </c>
      <c r="C515" s="298">
        <v>46145</v>
      </c>
      <c r="D515" s="299" t="s">
        <v>348</v>
      </c>
      <c r="E515" s="522">
        <v>9.35</v>
      </c>
      <c r="F515" s="522"/>
      <c r="G515" s="333">
        <f t="shared" si="12"/>
        <v>2234.729999999985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4</v>
      </c>
      <c r="C516" s="298">
        <v>46144</v>
      </c>
      <c r="D516" s="299" t="s">
        <v>310</v>
      </c>
      <c r="E516" s="522">
        <v>57.69</v>
      </c>
      <c r="F516" s="522"/>
      <c r="G516" s="333">
        <f t="shared" si="12"/>
        <v>2244.0799999999849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8</v>
      </c>
      <c r="C517" s="298">
        <v>46144</v>
      </c>
      <c r="D517" s="299" t="s">
        <v>310</v>
      </c>
      <c r="E517" s="522">
        <v>6.37</v>
      </c>
      <c r="F517" s="522"/>
      <c r="G517" s="333">
        <f t="shared" si="12"/>
        <v>2301.769999999985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294</v>
      </c>
      <c r="B518" s="330">
        <v>22</v>
      </c>
      <c r="C518" s="298">
        <v>46144</v>
      </c>
      <c r="D518" s="299" t="s">
        <v>375</v>
      </c>
      <c r="E518" s="522">
        <v>6.37</v>
      </c>
      <c r="F518" s="522"/>
      <c r="G518" s="333">
        <f t="shared" si="12"/>
        <v>2308.1399999999849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6</v>
      </c>
      <c r="C519" s="298">
        <v>46144</v>
      </c>
      <c r="D519" s="299" t="s">
        <v>300</v>
      </c>
      <c r="E519" s="522">
        <v>41.51</v>
      </c>
      <c r="F519" s="522"/>
      <c r="G519" s="333">
        <f t="shared" si="12"/>
        <v>2314.5099999999848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7</v>
      </c>
      <c r="C520" s="298">
        <v>46144</v>
      </c>
      <c r="D520" s="299" t="s">
        <v>833</v>
      </c>
      <c r="E520" s="522">
        <v>74.53</v>
      </c>
      <c r="F520" s="522"/>
      <c r="G520" s="333">
        <f t="shared" si="12"/>
        <v>2356.019999999985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1</v>
      </c>
      <c r="C521" s="298">
        <v>46144</v>
      </c>
      <c r="D521" s="299" t="s">
        <v>306</v>
      </c>
      <c r="E521" s="522">
        <v>72.73</v>
      </c>
      <c r="F521" s="522"/>
      <c r="G521" s="333">
        <f t="shared" si="12"/>
        <v>2430.5499999999852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3</v>
      </c>
      <c r="C522" s="298">
        <v>46144</v>
      </c>
      <c r="D522" s="299" t="s">
        <v>348</v>
      </c>
      <c r="E522" s="522">
        <v>25</v>
      </c>
      <c r="F522" s="522"/>
      <c r="G522" s="333">
        <f t="shared" si="12"/>
        <v>2503.2799999999852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287</v>
      </c>
      <c r="B523" s="330" t="s">
        <v>287</v>
      </c>
      <c r="C523" s="298">
        <v>46144</v>
      </c>
      <c r="D523" s="299" t="s">
        <v>485</v>
      </c>
      <c r="E523" s="522">
        <v>121.4</v>
      </c>
      <c r="F523" s="522">
        <v>121.4</v>
      </c>
      <c r="G523" s="333">
        <f t="shared" si="12"/>
        <v>2528.2799999999852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3</v>
      </c>
      <c r="C524" s="298">
        <v>46144</v>
      </c>
      <c r="D524" s="299" t="s">
        <v>348</v>
      </c>
      <c r="E524" s="522">
        <v>9.73</v>
      </c>
      <c r="F524" s="522"/>
      <c r="G524" s="333">
        <f t="shared" si="12"/>
        <v>2528.2799999999852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2</v>
      </c>
      <c r="C525" s="298">
        <v>46143</v>
      </c>
      <c r="D525" s="299" t="s">
        <v>358</v>
      </c>
      <c r="E525" s="522">
        <v>8.9700000000000006</v>
      </c>
      <c r="F525" s="522"/>
      <c r="G525" s="333">
        <f t="shared" si="12"/>
        <v>2538.0099999999852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s="540" customFormat="1" ht="12" customHeight="1" x14ac:dyDescent="0.3">
      <c r="A526" s="530" t="s">
        <v>284</v>
      </c>
      <c r="B526" s="531">
        <v>37</v>
      </c>
      <c r="C526" s="532">
        <v>46142</v>
      </c>
      <c r="D526" s="533" t="s">
        <v>285</v>
      </c>
      <c r="E526" s="534">
        <v>5616.82</v>
      </c>
      <c r="F526" s="534"/>
      <c r="G526" s="535">
        <f t="shared" si="12"/>
        <v>2546.979999999985</v>
      </c>
      <c r="H526" s="536"/>
      <c r="I526" s="537"/>
      <c r="J526" s="538"/>
      <c r="K526" s="539"/>
      <c r="L526" s="538"/>
      <c r="M526" s="539"/>
      <c r="N526" s="538"/>
      <c r="O526" s="539"/>
      <c r="P526" s="538"/>
      <c r="Q526" s="539"/>
      <c r="R526" s="538"/>
      <c r="S526" s="539"/>
      <c r="T526" s="538"/>
    </row>
    <row r="527" spans="1:20" ht="12" customHeight="1" x14ac:dyDescent="0.3">
      <c r="A527" s="329" t="s">
        <v>286</v>
      </c>
      <c r="B527" s="330">
        <v>25</v>
      </c>
      <c r="C527" s="298">
        <v>46142</v>
      </c>
      <c r="D527" s="298" t="s">
        <v>204</v>
      </c>
      <c r="E527" s="331">
        <v>350</v>
      </c>
      <c r="F527" s="331"/>
      <c r="G527" s="333">
        <f t="shared" ref="G527:G528" si="13">G528-E527+F527</f>
        <v>8163.7999999999847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286</v>
      </c>
      <c r="B528" s="330">
        <v>26</v>
      </c>
      <c r="C528" s="298">
        <v>46142</v>
      </c>
      <c r="D528" s="298" t="s">
        <v>205</v>
      </c>
      <c r="E528" s="331">
        <v>320</v>
      </c>
      <c r="F528" s="331"/>
      <c r="G528" s="333">
        <f t="shared" si="13"/>
        <v>8513.7999999999847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286</v>
      </c>
      <c r="B529" s="330">
        <v>27</v>
      </c>
      <c r="C529" s="298">
        <v>46142</v>
      </c>
      <c r="D529" s="298" t="s">
        <v>206</v>
      </c>
      <c r="E529" s="331">
        <v>25</v>
      </c>
      <c r="F529" s="331"/>
      <c r="G529" s="333">
        <f t="shared" ref="G529:G780" si="14">G530-E529+F529</f>
        <v>8833.7999999999847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286</v>
      </c>
      <c r="B530" s="330">
        <v>28</v>
      </c>
      <c r="C530" s="298">
        <v>46142</v>
      </c>
      <c r="D530" s="298" t="s">
        <v>207</v>
      </c>
      <c r="E530" s="331">
        <v>25</v>
      </c>
      <c r="F530" s="331"/>
      <c r="G530" s="333">
        <f t="shared" si="14"/>
        <v>8858.7999999999847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286</v>
      </c>
      <c r="B531" s="330">
        <v>29</v>
      </c>
      <c r="C531" s="298">
        <v>46142</v>
      </c>
      <c r="D531" s="298" t="s">
        <v>208</v>
      </c>
      <c r="E531" s="331">
        <v>45</v>
      </c>
      <c r="F531" s="331"/>
      <c r="G531" s="333">
        <f t="shared" si="14"/>
        <v>8883.7999999999847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286</v>
      </c>
      <c r="B532" s="330">
        <v>30</v>
      </c>
      <c r="C532" s="298">
        <v>46142</v>
      </c>
      <c r="D532" s="298" t="s">
        <v>209</v>
      </c>
      <c r="E532" s="331">
        <v>400</v>
      </c>
      <c r="F532" s="331"/>
      <c r="G532" s="333">
        <f t="shared" si="14"/>
        <v>8928.7999999999847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286</v>
      </c>
      <c r="B533" s="330">
        <v>31</v>
      </c>
      <c r="C533" s="298">
        <v>46142</v>
      </c>
      <c r="D533" s="298" t="s">
        <v>210</v>
      </c>
      <c r="E533" s="331">
        <v>375</v>
      </c>
      <c r="F533" s="331"/>
      <c r="G533" s="333">
        <f t="shared" si="14"/>
        <v>9328.7999999999847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286</v>
      </c>
      <c r="B534" s="330">
        <v>32</v>
      </c>
      <c r="C534" s="298">
        <v>46142</v>
      </c>
      <c r="D534" s="298" t="s">
        <v>211</v>
      </c>
      <c r="E534" s="331">
        <v>100</v>
      </c>
      <c r="F534" s="331"/>
      <c r="G534" s="333">
        <f t="shared" si="14"/>
        <v>9703.7999999999847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286</v>
      </c>
      <c r="B535" s="330">
        <v>33</v>
      </c>
      <c r="C535" s="298">
        <v>46142</v>
      </c>
      <c r="D535" s="298" t="s">
        <v>212</v>
      </c>
      <c r="E535" s="331">
        <v>85</v>
      </c>
      <c r="F535" s="331"/>
      <c r="G535" s="333">
        <f t="shared" si="14"/>
        <v>9803.7999999999847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286</v>
      </c>
      <c r="B536" s="330">
        <v>34</v>
      </c>
      <c r="C536" s="298">
        <v>46142</v>
      </c>
      <c r="D536" s="298" t="s">
        <v>213</v>
      </c>
      <c r="E536" s="331">
        <v>230</v>
      </c>
      <c r="F536" s="331"/>
      <c r="G536" s="333">
        <f t="shared" si="14"/>
        <v>9888.7999999999847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286</v>
      </c>
      <c r="B537" s="330">
        <v>35</v>
      </c>
      <c r="C537" s="298">
        <v>46142</v>
      </c>
      <c r="D537" s="298" t="s">
        <v>214</v>
      </c>
      <c r="E537" s="331">
        <v>45</v>
      </c>
      <c r="F537" s="331"/>
      <c r="G537" s="333">
        <f t="shared" si="14"/>
        <v>10118.799999999985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287</v>
      </c>
      <c r="B538" s="330" t="s">
        <v>287</v>
      </c>
      <c r="C538" s="298">
        <v>46142</v>
      </c>
      <c r="D538" s="299" t="s">
        <v>288</v>
      </c>
      <c r="E538" s="331">
        <v>185.64</v>
      </c>
      <c r="F538" s="331">
        <v>185.64</v>
      </c>
      <c r="G538" s="333">
        <f t="shared" si="14"/>
        <v>10163.799999999985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6</v>
      </c>
      <c r="C539" s="298">
        <v>46142</v>
      </c>
      <c r="D539" s="299" t="s">
        <v>290</v>
      </c>
      <c r="E539" s="331">
        <v>30</v>
      </c>
      <c r="F539" s="331"/>
      <c r="G539" s="333">
        <f t="shared" si="14"/>
        <v>10163.799999999985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291</v>
      </c>
      <c r="B540" s="330">
        <v>39</v>
      </c>
      <c r="C540" s="298">
        <v>46142</v>
      </c>
      <c r="D540" s="299" t="s">
        <v>292</v>
      </c>
      <c r="E540" s="331"/>
      <c r="F540" s="331">
        <v>2763.78</v>
      </c>
      <c r="G540" s="333">
        <f t="shared" si="14"/>
        <v>10193.799999999985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291</v>
      </c>
      <c r="B541" s="330">
        <v>38</v>
      </c>
      <c r="C541" s="298">
        <v>46142</v>
      </c>
      <c r="D541" s="299" t="s">
        <v>293</v>
      </c>
      <c r="E541" s="331"/>
      <c r="F541" s="331">
        <v>4597.82</v>
      </c>
      <c r="G541" s="333">
        <f t="shared" si="14"/>
        <v>7430.019999999985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294</v>
      </c>
      <c r="B542" s="330">
        <v>42</v>
      </c>
      <c r="C542" s="298">
        <v>46142</v>
      </c>
      <c r="D542" s="299" t="s">
        <v>200</v>
      </c>
      <c r="E542" s="331">
        <v>50.92</v>
      </c>
      <c r="F542" s="331"/>
      <c r="G542" s="333">
        <f t="shared" si="14"/>
        <v>2832.1999999999853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294</v>
      </c>
      <c r="B543" s="330">
        <v>43</v>
      </c>
      <c r="C543" s="298">
        <v>46142</v>
      </c>
      <c r="D543" s="299" t="s">
        <v>201</v>
      </c>
      <c r="E543" s="331">
        <v>50.92</v>
      </c>
      <c r="F543" s="331"/>
      <c r="G543" s="333">
        <f t="shared" si="14"/>
        <v>2883.1199999999853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4</v>
      </c>
      <c r="C544" s="298">
        <v>46142</v>
      </c>
      <c r="D544" s="299" t="s">
        <v>295</v>
      </c>
      <c r="E544" s="331">
        <v>35.799999999999997</v>
      </c>
      <c r="F544" s="331"/>
      <c r="G544" s="333">
        <f t="shared" si="14"/>
        <v>2934.0399999999854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294</v>
      </c>
      <c r="B545" s="330">
        <v>10</v>
      </c>
      <c r="C545" s="298">
        <v>46142</v>
      </c>
      <c r="D545" s="299" t="s">
        <v>176</v>
      </c>
      <c r="E545" s="331">
        <v>17.899999999999999</v>
      </c>
      <c r="F545" s="331"/>
      <c r="G545" s="333">
        <f t="shared" si="14"/>
        <v>2969.8399999999856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2</v>
      </c>
      <c r="C546" s="298">
        <v>46142</v>
      </c>
      <c r="D546" s="299" t="s">
        <v>296</v>
      </c>
      <c r="E546" s="331">
        <v>8.7200000000000006</v>
      </c>
      <c r="F546" s="331"/>
      <c r="G546" s="333">
        <f t="shared" si="14"/>
        <v>2987.7399999999857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2</v>
      </c>
      <c r="C547" s="298">
        <v>46142</v>
      </c>
      <c r="D547" s="299" t="s">
        <v>297</v>
      </c>
      <c r="E547" s="331">
        <v>100</v>
      </c>
      <c r="F547" s="331"/>
      <c r="G547" s="333">
        <f t="shared" si="14"/>
        <v>2996.4599999999855</v>
      </c>
      <c r="H547" s="334" t="s">
        <v>298</v>
      </c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5</v>
      </c>
      <c r="C548" s="298">
        <v>46142</v>
      </c>
      <c r="D548" s="299" t="s">
        <v>297</v>
      </c>
      <c r="E548" s="331">
        <v>100</v>
      </c>
      <c r="F548" s="331"/>
      <c r="G548" s="333">
        <f t="shared" si="14"/>
        <v>3096.4599999999855</v>
      </c>
      <c r="H548" s="334" t="s">
        <v>298</v>
      </c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6</v>
      </c>
      <c r="C549" s="298">
        <v>46142</v>
      </c>
      <c r="D549" s="299" t="s">
        <v>297</v>
      </c>
      <c r="E549" s="331">
        <v>100</v>
      </c>
      <c r="F549" s="331"/>
      <c r="G549" s="333">
        <f t="shared" si="14"/>
        <v>3196.4599999999855</v>
      </c>
      <c r="H549" s="334" t="s">
        <v>298</v>
      </c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8</v>
      </c>
      <c r="C550" s="298">
        <v>46142</v>
      </c>
      <c r="D550" s="299" t="s">
        <v>297</v>
      </c>
      <c r="E550" s="331">
        <v>100</v>
      </c>
      <c r="F550" s="331"/>
      <c r="G550" s="333">
        <f t="shared" si="14"/>
        <v>3296.4599999999855</v>
      </c>
      <c r="H550" s="334" t="s">
        <v>298</v>
      </c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291</v>
      </c>
      <c r="B551" s="330">
        <v>41</v>
      </c>
      <c r="C551" s="298">
        <v>46142</v>
      </c>
      <c r="D551" s="299" t="s">
        <v>299</v>
      </c>
      <c r="E551" s="331"/>
      <c r="F551" s="331">
        <v>250</v>
      </c>
      <c r="G551" s="333">
        <f t="shared" si="14"/>
        <v>3396.4599999999855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6</v>
      </c>
      <c r="C552" s="298">
        <v>46142</v>
      </c>
      <c r="D552" s="299" t="s">
        <v>300</v>
      </c>
      <c r="E552" s="331">
        <v>42.44</v>
      </c>
      <c r="F552" s="331"/>
      <c r="G552" s="333">
        <f t="shared" si="14"/>
        <v>3146.4599999999855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6</v>
      </c>
      <c r="C553" s="298">
        <v>46142</v>
      </c>
      <c r="D553" s="299" t="s">
        <v>300</v>
      </c>
      <c r="E553" s="331">
        <v>24.05</v>
      </c>
      <c r="F553" s="331"/>
      <c r="G553" s="333">
        <f t="shared" si="14"/>
        <v>3188.8999999999855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46141</v>
      </c>
      <c r="D554" s="299" t="s">
        <v>301</v>
      </c>
      <c r="E554" s="331">
        <v>31.8</v>
      </c>
      <c r="F554" s="331"/>
      <c r="G554" s="333">
        <f t="shared" si="14"/>
        <v>3212.9499999999857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6</v>
      </c>
      <c r="C555" s="298">
        <v>46141</v>
      </c>
      <c r="D555" s="299" t="s">
        <v>302</v>
      </c>
      <c r="E555" s="331">
        <v>100</v>
      </c>
      <c r="F555" s="331"/>
      <c r="G555" s="333">
        <f t="shared" si="14"/>
        <v>3244.7499999999859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6</v>
      </c>
      <c r="C556" s="298">
        <v>46141</v>
      </c>
      <c r="D556" s="299" t="s">
        <v>303</v>
      </c>
      <c r="E556" s="331">
        <v>75</v>
      </c>
      <c r="F556" s="331"/>
      <c r="G556" s="333">
        <f t="shared" si="14"/>
        <v>3344.7499999999859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1</v>
      </c>
      <c r="C557" s="298">
        <v>46141</v>
      </c>
      <c r="D557" s="299" t="s">
        <v>304</v>
      </c>
      <c r="E557" s="331">
        <v>52.5</v>
      </c>
      <c r="F557" s="331"/>
      <c r="G557" s="333">
        <f t="shared" si="14"/>
        <v>3419.7499999999859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6</v>
      </c>
      <c r="C558" s="298">
        <v>46141</v>
      </c>
      <c r="D558" s="299" t="s">
        <v>305</v>
      </c>
      <c r="E558" s="331">
        <v>-256</v>
      </c>
      <c r="F558" s="331"/>
      <c r="G558" s="333">
        <f t="shared" si="14"/>
        <v>3472.2499999999859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6</v>
      </c>
      <c r="C559" s="298">
        <v>46140</v>
      </c>
      <c r="D559" s="299" t="s">
        <v>300</v>
      </c>
      <c r="E559" s="331">
        <v>20.38</v>
      </c>
      <c r="F559" s="331"/>
      <c r="G559" s="333">
        <f t="shared" si="14"/>
        <v>3216.2499999999859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46140</v>
      </c>
      <c r="D560" s="299" t="s">
        <v>296</v>
      </c>
      <c r="E560" s="331">
        <v>15.41</v>
      </c>
      <c r="F560" s="331"/>
      <c r="G560" s="333">
        <f t="shared" si="14"/>
        <v>3236.629999999986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4</v>
      </c>
      <c r="C561" s="298">
        <v>46140</v>
      </c>
      <c r="D561" s="299" t="s">
        <v>296</v>
      </c>
      <c r="E561" s="331">
        <v>33.840000000000003</v>
      </c>
      <c r="F561" s="331"/>
      <c r="G561" s="333">
        <f t="shared" si="14"/>
        <v>3252.0399999999859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1</v>
      </c>
      <c r="C562" s="298">
        <v>46140</v>
      </c>
      <c r="D562" s="299" t="s">
        <v>306</v>
      </c>
      <c r="E562" s="331">
        <v>5.3</v>
      </c>
      <c r="F562" s="331"/>
      <c r="G562" s="333">
        <f t="shared" si="14"/>
        <v>3285.879999999986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5</v>
      </c>
      <c r="C563" s="298">
        <v>46140</v>
      </c>
      <c r="D563" s="299" t="s">
        <v>307</v>
      </c>
      <c r="E563" s="331">
        <v>500</v>
      </c>
      <c r="F563" s="331"/>
      <c r="G563" s="333">
        <f t="shared" si="14"/>
        <v>3291.1799999999862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8</v>
      </c>
      <c r="C564" s="298">
        <v>46140</v>
      </c>
      <c r="D564" s="299" t="s">
        <v>308</v>
      </c>
      <c r="E564" s="331">
        <v>47.99</v>
      </c>
      <c r="F564" s="331"/>
      <c r="G564" s="333">
        <f t="shared" si="14"/>
        <v>3791.1799999999862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3</v>
      </c>
      <c r="C565" s="298">
        <v>46139</v>
      </c>
      <c r="D565" s="299" t="s">
        <v>309</v>
      </c>
      <c r="E565" s="331">
        <v>13.11</v>
      </c>
      <c r="F565" s="331"/>
      <c r="G565" s="333">
        <f t="shared" si="14"/>
        <v>3839.169999999986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4</v>
      </c>
      <c r="C566" s="298">
        <v>46139</v>
      </c>
      <c r="D566" s="299" t="s">
        <v>310</v>
      </c>
      <c r="E566" s="331">
        <v>30.54</v>
      </c>
      <c r="F566" s="331"/>
      <c r="G566" s="333">
        <f t="shared" si="14"/>
        <v>3852.2799999999861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1</v>
      </c>
      <c r="C567" s="298">
        <v>46139</v>
      </c>
      <c r="D567" s="299" t="s">
        <v>311</v>
      </c>
      <c r="E567" s="331">
        <v>163.01</v>
      </c>
      <c r="F567" s="331"/>
      <c r="G567" s="333">
        <f t="shared" si="14"/>
        <v>3882.8199999999861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6</v>
      </c>
      <c r="C568" s="298">
        <v>46139</v>
      </c>
      <c r="D568" s="299" t="s">
        <v>312</v>
      </c>
      <c r="E568" s="331">
        <v>54.97</v>
      </c>
      <c r="F568" s="331"/>
      <c r="G568" s="333">
        <f t="shared" si="14"/>
        <v>4045.8299999999858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1</v>
      </c>
      <c r="C569" s="298">
        <v>46139</v>
      </c>
      <c r="D569" s="299" t="s">
        <v>306</v>
      </c>
      <c r="E569" s="331">
        <v>51.28</v>
      </c>
      <c r="F569" s="331"/>
      <c r="G569" s="333">
        <f t="shared" si="14"/>
        <v>4100.7999999999856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6</v>
      </c>
      <c r="C570" s="298">
        <v>46138</v>
      </c>
      <c r="D570" s="299" t="s">
        <v>312</v>
      </c>
      <c r="E570" s="331">
        <v>38.979999999999997</v>
      </c>
      <c r="F570" s="331"/>
      <c r="G570" s="333">
        <f t="shared" si="14"/>
        <v>4152.0799999999854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46138</v>
      </c>
      <c r="D571" s="299" t="s">
        <v>313</v>
      </c>
      <c r="E571" s="331">
        <v>39.83</v>
      </c>
      <c r="F571" s="331"/>
      <c r="G571" s="333">
        <f t="shared" si="14"/>
        <v>4191.0599999999849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8</v>
      </c>
      <c r="C572" s="298">
        <v>46138</v>
      </c>
      <c r="D572" s="299" t="s">
        <v>313</v>
      </c>
      <c r="E572" s="331">
        <v>51.24</v>
      </c>
      <c r="F572" s="331"/>
      <c r="G572" s="333">
        <f t="shared" si="14"/>
        <v>4230.8899999999849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294</v>
      </c>
      <c r="B573" s="330">
        <v>12</v>
      </c>
      <c r="C573" s="298">
        <v>46137</v>
      </c>
      <c r="D573" s="299" t="s">
        <v>314</v>
      </c>
      <c r="E573" s="331">
        <v>214.74</v>
      </c>
      <c r="F573" s="331"/>
      <c r="G573" s="333">
        <f t="shared" si="14"/>
        <v>4282.1299999999846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287</v>
      </c>
      <c r="B574" s="330" t="s">
        <v>287</v>
      </c>
      <c r="C574" s="298">
        <v>46136</v>
      </c>
      <c r="D574" s="299" t="s">
        <v>315</v>
      </c>
      <c r="E574" s="331">
        <v>127.68</v>
      </c>
      <c r="F574" s="331">
        <v>127.68</v>
      </c>
      <c r="G574" s="333">
        <f t="shared" si="14"/>
        <v>4496.8699999999844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8</v>
      </c>
      <c r="C575" s="298">
        <v>46135</v>
      </c>
      <c r="D575" s="299" t="s">
        <v>863</v>
      </c>
      <c r="E575" s="331">
        <v>65</v>
      </c>
      <c r="F575" s="331"/>
      <c r="G575" s="333">
        <f t="shared" si="14"/>
        <v>4496.8699999999844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291</v>
      </c>
      <c r="B576" s="330">
        <v>40</v>
      </c>
      <c r="C576" s="298">
        <v>46134</v>
      </c>
      <c r="D576" s="299" t="s">
        <v>316</v>
      </c>
      <c r="E576" s="331"/>
      <c r="F576" s="331">
        <v>838.69</v>
      </c>
      <c r="G576" s="333">
        <f t="shared" si="14"/>
        <v>4561.8699999999844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46134</v>
      </c>
      <c r="D577" s="299" t="s">
        <v>317</v>
      </c>
      <c r="E577" s="331">
        <v>17.03</v>
      </c>
      <c r="F577" s="331"/>
      <c r="G577" s="333">
        <f t="shared" si="14"/>
        <v>3723.1799999999848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6</v>
      </c>
      <c r="C578" s="298">
        <v>46134</v>
      </c>
      <c r="D578" s="299" t="s">
        <v>312</v>
      </c>
      <c r="E578" s="331">
        <v>51.94</v>
      </c>
      <c r="F578" s="331"/>
      <c r="G578" s="333">
        <f t="shared" si="14"/>
        <v>3740.209999999985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1</v>
      </c>
      <c r="C579" s="298">
        <v>46134</v>
      </c>
      <c r="D579" s="299" t="s">
        <v>306</v>
      </c>
      <c r="E579" s="331">
        <v>226.7</v>
      </c>
      <c r="F579" s="331"/>
      <c r="G579" s="333">
        <f t="shared" si="14"/>
        <v>3792.1499999999851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2</v>
      </c>
      <c r="C580" s="298">
        <v>46133</v>
      </c>
      <c r="D580" s="299" t="s">
        <v>318</v>
      </c>
      <c r="E580" s="331">
        <v>70</v>
      </c>
      <c r="F580" s="331"/>
      <c r="G580" s="333">
        <f t="shared" si="14"/>
        <v>4018.8499999999849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8</v>
      </c>
      <c r="C581" s="298">
        <v>46133</v>
      </c>
      <c r="D581" s="299" t="s">
        <v>319</v>
      </c>
      <c r="E581" s="331">
        <v>14.26</v>
      </c>
      <c r="F581" s="331"/>
      <c r="G581" s="333">
        <f t="shared" si="14"/>
        <v>4088.8499999999849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1</v>
      </c>
      <c r="C582" s="298">
        <v>46133</v>
      </c>
      <c r="D582" s="299" t="s">
        <v>320</v>
      </c>
      <c r="E582" s="331">
        <v>8.51</v>
      </c>
      <c r="F582" s="331"/>
      <c r="G582" s="333">
        <f t="shared" si="14"/>
        <v>4103.1099999999851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5</v>
      </c>
      <c r="C583" s="298">
        <v>46133</v>
      </c>
      <c r="D583" s="299" t="s">
        <v>321</v>
      </c>
      <c r="E583" s="331">
        <v>20</v>
      </c>
      <c r="F583" s="331"/>
      <c r="G583" s="333">
        <f t="shared" si="14"/>
        <v>4111.6199999999853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23</v>
      </c>
      <c r="C584" s="298">
        <v>46133</v>
      </c>
      <c r="D584" s="299" t="s">
        <v>67</v>
      </c>
      <c r="E584" s="331">
        <v>650.88</v>
      </c>
      <c r="F584" s="331"/>
      <c r="G584" s="333">
        <f t="shared" si="14"/>
        <v>4131.6199999999853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6</v>
      </c>
      <c r="C585" s="298">
        <v>46133</v>
      </c>
      <c r="D585" s="299" t="s">
        <v>322</v>
      </c>
      <c r="E585" s="331">
        <v>15</v>
      </c>
      <c r="F585" s="331"/>
      <c r="G585" s="333">
        <f t="shared" si="14"/>
        <v>4782.4999999999854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5</v>
      </c>
      <c r="C586" s="298">
        <v>46133</v>
      </c>
      <c r="D586" s="299" t="s">
        <v>322</v>
      </c>
      <c r="E586" s="331">
        <v>250</v>
      </c>
      <c r="F586" s="331"/>
      <c r="G586" s="333">
        <f t="shared" si="14"/>
        <v>4797.4999999999854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294</v>
      </c>
      <c r="B587" s="330">
        <v>22</v>
      </c>
      <c r="C587" s="298">
        <v>46132</v>
      </c>
      <c r="D587" s="299" t="s">
        <v>323</v>
      </c>
      <c r="E587" s="331">
        <v>20.22</v>
      </c>
      <c r="F587" s="331"/>
      <c r="G587" s="333">
        <f t="shared" si="14"/>
        <v>5047.4999999999854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6</v>
      </c>
      <c r="C588" s="298">
        <v>46132</v>
      </c>
      <c r="D588" s="299" t="s">
        <v>403</v>
      </c>
      <c r="E588" s="331">
        <v>44</v>
      </c>
      <c r="F588" s="331"/>
      <c r="G588" s="333">
        <f t="shared" si="14"/>
        <v>5067.7199999999857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46132</v>
      </c>
      <c r="D589" s="299" t="s">
        <v>324</v>
      </c>
      <c r="E589" s="331">
        <v>12.01</v>
      </c>
      <c r="F589" s="331"/>
      <c r="G589" s="333">
        <f t="shared" si="14"/>
        <v>5111.7199999999857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46132</v>
      </c>
      <c r="D590" s="299" t="s">
        <v>296</v>
      </c>
      <c r="E590" s="331">
        <v>12.21</v>
      </c>
      <c r="F590" s="331"/>
      <c r="G590" s="333">
        <f t="shared" si="14"/>
        <v>5123.7299999999859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46132</v>
      </c>
      <c r="D591" s="299" t="s">
        <v>325</v>
      </c>
      <c r="E591" s="331">
        <v>46.4</v>
      </c>
      <c r="F591" s="331"/>
      <c r="G591" s="333">
        <f t="shared" si="14"/>
        <v>5135.939999999986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46131</v>
      </c>
      <c r="D592" s="299" t="s">
        <v>326</v>
      </c>
      <c r="E592" s="331">
        <v>31.7</v>
      </c>
      <c r="F592" s="331"/>
      <c r="G592" s="333">
        <f t="shared" si="14"/>
        <v>5182.3399999999856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8</v>
      </c>
      <c r="C593" s="298">
        <v>46131</v>
      </c>
      <c r="D593" s="299" t="s">
        <v>327</v>
      </c>
      <c r="E593" s="331">
        <v>11.11</v>
      </c>
      <c r="F593" s="331"/>
      <c r="G593" s="333">
        <f t="shared" si="14"/>
        <v>5214.0399999999854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1</v>
      </c>
      <c r="C594" s="298">
        <v>46131</v>
      </c>
      <c r="D594" s="299" t="s">
        <v>306</v>
      </c>
      <c r="E594" s="331">
        <v>79.16</v>
      </c>
      <c r="F594" s="331"/>
      <c r="G594" s="333">
        <f t="shared" si="14"/>
        <v>5225.1499999999851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294</v>
      </c>
      <c r="B595" s="330">
        <v>22</v>
      </c>
      <c r="C595" s="298">
        <v>46131</v>
      </c>
      <c r="D595" s="299" t="s">
        <v>328</v>
      </c>
      <c r="E595" s="331">
        <v>7.46</v>
      </c>
      <c r="F595" s="331"/>
      <c r="G595" s="333">
        <f t="shared" si="14"/>
        <v>5304.3099999999849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6</v>
      </c>
      <c r="C596" s="298">
        <v>46131</v>
      </c>
      <c r="D596" s="299" t="s">
        <v>300</v>
      </c>
      <c r="E596" s="331">
        <v>13.83</v>
      </c>
      <c r="F596" s="331"/>
      <c r="G596" s="333">
        <f t="shared" si="14"/>
        <v>5311.769999999985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6</v>
      </c>
      <c r="C597" s="298">
        <v>46131</v>
      </c>
      <c r="D597" s="299" t="s">
        <v>300</v>
      </c>
      <c r="E597" s="331">
        <v>30</v>
      </c>
      <c r="F597" s="331"/>
      <c r="G597" s="333">
        <f t="shared" si="14"/>
        <v>5325.5999999999849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6</v>
      </c>
      <c r="C598" s="298">
        <v>46131</v>
      </c>
      <c r="D598" s="299" t="s">
        <v>300</v>
      </c>
      <c r="E598" s="331">
        <v>15.17</v>
      </c>
      <c r="F598" s="331"/>
      <c r="G598" s="333">
        <f t="shared" si="14"/>
        <v>5355.5999999999849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1</v>
      </c>
      <c r="C599" s="298">
        <v>46130</v>
      </c>
      <c r="D599" s="299" t="s">
        <v>329</v>
      </c>
      <c r="E599" s="331">
        <v>75.55</v>
      </c>
      <c r="F599" s="331"/>
      <c r="G599" s="333">
        <f t="shared" si="14"/>
        <v>5370.769999999985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2</v>
      </c>
      <c r="C600" s="298">
        <v>46130</v>
      </c>
      <c r="D600" s="299" t="s">
        <v>330</v>
      </c>
      <c r="E600" s="331">
        <v>26</v>
      </c>
      <c r="F600" s="331"/>
      <c r="G600" s="333">
        <f t="shared" si="14"/>
        <v>5446.3199999999852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1</v>
      </c>
      <c r="C601" s="298">
        <v>46130</v>
      </c>
      <c r="D601" s="299" t="s">
        <v>311</v>
      </c>
      <c r="E601" s="331">
        <v>25.28</v>
      </c>
      <c r="F601" s="331"/>
      <c r="G601" s="333">
        <f t="shared" si="14"/>
        <v>5472.3199999999852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3</v>
      </c>
      <c r="C602" s="298">
        <v>46130</v>
      </c>
      <c r="D602" s="299" t="s">
        <v>296</v>
      </c>
      <c r="E602" s="331">
        <v>7.76</v>
      </c>
      <c r="F602" s="331"/>
      <c r="G602" s="333">
        <f t="shared" si="14"/>
        <v>5497.5999999999849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294</v>
      </c>
      <c r="B603" s="330">
        <v>22</v>
      </c>
      <c r="C603" s="298">
        <v>46130</v>
      </c>
      <c r="D603" s="299" t="s">
        <v>401</v>
      </c>
      <c r="E603" s="331">
        <v>13.84</v>
      </c>
      <c r="F603" s="331"/>
      <c r="G603" s="333">
        <f t="shared" si="14"/>
        <v>5505.3599999999851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287</v>
      </c>
      <c r="B604" s="330" t="s">
        <v>287</v>
      </c>
      <c r="C604" s="298">
        <v>46130</v>
      </c>
      <c r="D604" s="299" t="s">
        <v>331</v>
      </c>
      <c r="E604" s="331">
        <v>578.57000000000005</v>
      </c>
      <c r="F604" s="331">
        <v>578.57000000000005</v>
      </c>
      <c r="G604" s="333">
        <f t="shared" si="14"/>
        <v>5519.1999999999853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46129</v>
      </c>
      <c r="D605" s="299" t="s">
        <v>324</v>
      </c>
      <c r="E605" s="331">
        <v>12.84</v>
      </c>
      <c r="F605" s="331"/>
      <c r="G605" s="333">
        <f t="shared" si="14"/>
        <v>5519.1999999999853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46129</v>
      </c>
      <c r="D606" s="299" t="s">
        <v>332</v>
      </c>
      <c r="E606" s="331">
        <v>59.71</v>
      </c>
      <c r="F606" s="331"/>
      <c r="G606" s="333">
        <f t="shared" si="14"/>
        <v>5532.0399999999854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294</v>
      </c>
      <c r="B607" s="330">
        <v>21</v>
      </c>
      <c r="C607" s="298">
        <v>46129</v>
      </c>
      <c r="D607" s="299" t="s">
        <v>194</v>
      </c>
      <c r="E607" s="331">
        <v>75.599999999999994</v>
      </c>
      <c r="F607" s="331"/>
      <c r="G607" s="333">
        <f t="shared" si="14"/>
        <v>5591.7499999999854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294</v>
      </c>
      <c r="B608" s="330">
        <v>43</v>
      </c>
      <c r="C608" s="298">
        <v>46129</v>
      </c>
      <c r="D608" s="299" t="s">
        <v>333</v>
      </c>
      <c r="E608" s="331">
        <v>22.35</v>
      </c>
      <c r="F608" s="331"/>
      <c r="G608" s="333">
        <f t="shared" si="14"/>
        <v>5667.3499999999858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42</v>
      </c>
      <c r="C609" s="298">
        <v>46129</v>
      </c>
      <c r="D609" s="299" t="s">
        <v>333</v>
      </c>
      <c r="E609" s="331">
        <v>37.25</v>
      </c>
      <c r="F609" s="331"/>
      <c r="G609" s="333">
        <f t="shared" si="14"/>
        <v>5689.6999999999862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8</v>
      </c>
      <c r="C610" s="298">
        <v>46129</v>
      </c>
      <c r="D610" s="299" t="s">
        <v>319</v>
      </c>
      <c r="E610" s="331">
        <v>35.119999999999997</v>
      </c>
      <c r="F610" s="331"/>
      <c r="G610" s="333">
        <f t="shared" si="14"/>
        <v>5726.9499999999862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3</v>
      </c>
      <c r="C611" s="298">
        <v>46129</v>
      </c>
      <c r="D611" s="299" t="s">
        <v>296</v>
      </c>
      <c r="E611" s="331">
        <v>8.7200000000000006</v>
      </c>
      <c r="F611" s="331"/>
      <c r="G611" s="333">
        <f t="shared" si="14"/>
        <v>5762.0699999999861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2</v>
      </c>
      <c r="C612" s="298">
        <v>46129</v>
      </c>
      <c r="D612" s="299" t="s">
        <v>334</v>
      </c>
      <c r="E612" s="331">
        <v>13.21</v>
      </c>
      <c r="F612" s="331"/>
      <c r="G612" s="333">
        <f t="shared" si="14"/>
        <v>5770.7899999999863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17</v>
      </c>
      <c r="C613" s="298">
        <v>46129</v>
      </c>
      <c r="D613" s="299" t="s">
        <v>188</v>
      </c>
      <c r="E613" s="331">
        <v>42.65</v>
      </c>
      <c r="F613" s="331"/>
      <c r="G613" s="333">
        <f t="shared" si="14"/>
        <v>5783.9999999999864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335</v>
      </c>
      <c r="B614" s="330" t="s">
        <v>335</v>
      </c>
      <c r="C614" s="298">
        <v>46129</v>
      </c>
      <c r="D614" s="299" t="s">
        <v>336</v>
      </c>
      <c r="E614" s="331">
        <v>130.31</v>
      </c>
      <c r="F614" s="331"/>
      <c r="G614" s="333">
        <f t="shared" si="14"/>
        <v>5826.649999999986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294</v>
      </c>
      <c r="B615" s="330">
        <v>15</v>
      </c>
      <c r="C615" s="298">
        <v>46129</v>
      </c>
      <c r="D615" s="299" t="s">
        <v>185</v>
      </c>
      <c r="E615" s="331">
        <v>131.22999999999999</v>
      </c>
      <c r="F615" s="331"/>
      <c r="G615" s="333">
        <f t="shared" si="14"/>
        <v>5956.9599999999864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6</v>
      </c>
      <c r="C616" s="298">
        <v>46129</v>
      </c>
      <c r="D616" s="299" t="s">
        <v>337</v>
      </c>
      <c r="E616" s="331">
        <v>210</v>
      </c>
      <c r="F616" s="331"/>
      <c r="G616" s="333">
        <f t="shared" si="14"/>
        <v>6088.189999999986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294</v>
      </c>
      <c r="B617" s="330">
        <v>23</v>
      </c>
      <c r="C617" s="298">
        <v>46129</v>
      </c>
      <c r="D617" s="299" t="s">
        <v>63</v>
      </c>
      <c r="E617" s="331">
        <v>529.46</v>
      </c>
      <c r="F617" s="331"/>
      <c r="G617" s="333">
        <f t="shared" si="14"/>
        <v>6298.189999999986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7</v>
      </c>
      <c r="C618" s="298">
        <v>46129</v>
      </c>
      <c r="D618" s="299" t="s">
        <v>338</v>
      </c>
      <c r="E618" s="331">
        <v>32.78</v>
      </c>
      <c r="F618" s="331"/>
      <c r="G618" s="333">
        <f t="shared" si="14"/>
        <v>6827.649999999986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4</v>
      </c>
      <c r="C619" s="298">
        <v>46128</v>
      </c>
      <c r="D619" s="299" t="s">
        <v>310</v>
      </c>
      <c r="E619" s="331">
        <v>44.41</v>
      </c>
      <c r="F619" s="331"/>
      <c r="G619" s="333">
        <f t="shared" si="14"/>
        <v>6860.4299999999857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16</v>
      </c>
      <c r="C620" s="298">
        <v>46128</v>
      </c>
      <c r="D620" s="299" t="s">
        <v>339</v>
      </c>
      <c r="E620" s="331">
        <v>15</v>
      </c>
      <c r="F620" s="331"/>
      <c r="G620" s="333">
        <f t="shared" si="14"/>
        <v>6904.8399999999856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2</v>
      </c>
      <c r="C621" s="298">
        <v>46128</v>
      </c>
      <c r="D621" s="299" t="s">
        <v>301</v>
      </c>
      <c r="E621" s="331">
        <v>41.95</v>
      </c>
      <c r="F621" s="331"/>
      <c r="G621" s="333">
        <f t="shared" si="14"/>
        <v>6919.8399999999856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5</v>
      </c>
      <c r="C622" s="298">
        <v>46128</v>
      </c>
      <c r="D622" s="299" t="s">
        <v>340</v>
      </c>
      <c r="E622" s="331">
        <v>21.3</v>
      </c>
      <c r="F622" s="331"/>
      <c r="G622" s="333">
        <f t="shared" si="14"/>
        <v>6961.7899999999854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4</v>
      </c>
      <c r="C623" s="298">
        <v>46128</v>
      </c>
      <c r="D623" s="299" t="s">
        <v>296</v>
      </c>
      <c r="E623" s="331">
        <v>70.03</v>
      </c>
      <c r="F623" s="331"/>
      <c r="G623" s="333">
        <f t="shared" si="14"/>
        <v>6983.0899999999856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46128</v>
      </c>
      <c r="D624" s="299" t="s">
        <v>296</v>
      </c>
      <c r="E624" s="331">
        <v>11.48</v>
      </c>
      <c r="F624" s="331"/>
      <c r="G624" s="333">
        <f t="shared" si="14"/>
        <v>7053.1199999999853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6</v>
      </c>
      <c r="C625" s="298">
        <v>46128</v>
      </c>
      <c r="D625" s="299" t="s">
        <v>341</v>
      </c>
      <c r="E625" s="331">
        <v>26.61</v>
      </c>
      <c r="F625" s="331"/>
      <c r="G625" s="333">
        <f t="shared" si="14"/>
        <v>7064.5999999999849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6</v>
      </c>
      <c r="C626" s="298">
        <v>46128</v>
      </c>
      <c r="D626" s="299" t="s">
        <v>342</v>
      </c>
      <c r="E626" s="331">
        <v>42.59</v>
      </c>
      <c r="F626" s="331"/>
      <c r="G626" s="333">
        <f t="shared" si="14"/>
        <v>7091.2099999999846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6</v>
      </c>
      <c r="C627" s="298">
        <v>46128</v>
      </c>
      <c r="D627" s="299" t="s">
        <v>300</v>
      </c>
      <c r="E627" s="331">
        <v>20.58</v>
      </c>
      <c r="F627" s="331"/>
      <c r="G627" s="333">
        <f t="shared" si="14"/>
        <v>7133.7999999999847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294</v>
      </c>
      <c r="B628" s="330">
        <v>11</v>
      </c>
      <c r="C628" s="298">
        <v>46128</v>
      </c>
      <c r="D628" s="299" t="s">
        <v>178</v>
      </c>
      <c r="E628" s="331">
        <v>267.91000000000003</v>
      </c>
      <c r="F628" s="331"/>
      <c r="G628" s="333">
        <f t="shared" si="14"/>
        <v>7154.3799999999846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291</v>
      </c>
      <c r="B629" s="330">
        <v>41</v>
      </c>
      <c r="C629" s="298">
        <v>46128</v>
      </c>
      <c r="D629" s="299" t="s">
        <v>299</v>
      </c>
      <c r="E629" s="331"/>
      <c r="F629" s="331">
        <v>300</v>
      </c>
      <c r="G629" s="333">
        <f t="shared" si="14"/>
        <v>7422.2899999999845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291</v>
      </c>
      <c r="B630" s="330">
        <v>39</v>
      </c>
      <c r="C630" s="298">
        <v>46128</v>
      </c>
      <c r="D630" s="299" t="s">
        <v>292</v>
      </c>
      <c r="E630" s="331"/>
      <c r="F630" s="331">
        <v>2763.78</v>
      </c>
      <c r="G630" s="333">
        <f t="shared" si="14"/>
        <v>7122.2899999999845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287</v>
      </c>
      <c r="B631" s="330" t="s">
        <v>287</v>
      </c>
      <c r="C631" s="298">
        <v>46127</v>
      </c>
      <c r="D631" s="299" t="s">
        <v>343</v>
      </c>
      <c r="E631" s="331">
        <v>93.71</v>
      </c>
      <c r="F631" s="331">
        <v>93.71</v>
      </c>
      <c r="G631" s="333">
        <f t="shared" si="14"/>
        <v>4358.5099999999848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6</v>
      </c>
      <c r="C632" s="298">
        <v>46127</v>
      </c>
      <c r="D632" s="299" t="s">
        <v>344</v>
      </c>
      <c r="E632" s="331">
        <v>27</v>
      </c>
      <c r="F632" s="331"/>
      <c r="G632" s="333">
        <f t="shared" si="14"/>
        <v>4358.5099999999848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291</v>
      </c>
      <c r="B633" s="330">
        <v>38</v>
      </c>
      <c r="C633" s="298">
        <v>46127</v>
      </c>
      <c r="D633" s="299" t="s">
        <v>293</v>
      </c>
      <c r="E633" s="331"/>
      <c r="F633" s="331">
        <v>4597.82</v>
      </c>
      <c r="G633" s="333">
        <f t="shared" si="14"/>
        <v>4385.5099999999848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46127</v>
      </c>
      <c r="D634" s="299" t="s">
        <v>296</v>
      </c>
      <c r="E634" s="331">
        <v>14.67</v>
      </c>
      <c r="F634" s="331"/>
      <c r="G634" s="333">
        <f t="shared" si="14"/>
        <v>-212.31000000001481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2</v>
      </c>
      <c r="C635" s="298">
        <v>46127</v>
      </c>
      <c r="D635" s="299" t="s">
        <v>345</v>
      </c>
      <c r="E635" s="331">
        <v>102.2</v>
      </c>
      <c r="F635" s="331"/>
      <c r="G635" s="333">
        <f t="shared" si="14"/>
        <v>-197.64000000001482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8</v>
      </c>
      <c r="C636" s="298">
        <v>46126</v>
      </c>
      <c r="D636" s="299" t="s">
        <v>319</v>
      </c>
      <c r="E636" s="331">
        <v>15.53</v>
      </c>
      <c r="F636" s="331"/>
      <c r="G636" s="333">
        <f t="shared" si="14"/>
        <v>-95.440000000014805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294</v>
      </c>
      <c r="B637" s="330">
        <v>24</v>
      </c>
      <c r="C637" s="298">
        <v>46126</v>
      </c>
      <c r="D637" s="299" t="s">
        <v>860</v>
      </c>
      <c r="E637" s="331">
        <v>105.33</v>
      </c>
      <c r="F637" s="331"/>
      <c r="G637" s="333">
        <f t="shared" si="14"/>
        <v>-79.910000000014804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2</v>
      </c>
      <c r="C638" s="298">
        <v>46125</v>
      </c>
      <c r="D638" s="299" t="s">
        <v>346</v>
      </c>
      <c r="E638" s="331">
        <v>11.64</v>
      </c>
      <c r="F638" s="331"/>
      <c r="G638" s="333">
        <f t="shared" si="14"/>
        <v>25.419999999985201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1</v>
      </c>
      <c r="C639" s="298">
        <v>46125</v>
      </c>
      <c r="D639" s="299" t="s">
        <v>306</v>
      </c>
      <c r="E639" s="331">
        <v>50.71</v>
      </c>
      <c r="F639" s="331"/>
      <c r="G639" s="333">
        <f t="shared" si="14"/>
        <v>37.059999999985202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2</v>
      </c>
      <c r="C640" s="298">
        <v>46125</v>
      </c>
      <c r="D640" s="299" t="s">
        <v>334</v>
      </c>
      <c r="E640" s="331">
        <v>11.06</v>
      </c>
      <c r="F640" s="331"/>
      <c r="G640" s="333">
        <f t="shared" si="14"/>
        <v>87.769999999985203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4</v>
      </c>
      <c r="C641" s="298">
        <v>46125</v>
      </c>
      <c r="D641" s="299" t="s">
        <v>295</v>
      </c>
      <c r="E641" s="331">
        <v>35.979999999999997</v>
      </c>
      <c r="F641" s="331"/>
      <c r="G641" s="333">
        <f t="shared" si="14"/>
        <v>98.829999999985205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8</v>
      </c>
      <c r="C642" s="298">
        <v>46125</v>
      </c>
      <c r="D642" s="299" t="s">
        <v>347</v>
      </c>
      <c r="E642" s="331">
        <v>7.83</v>
      </c>
      <c r="F642" s="331"/>
      <c r="G642" s="333">
        <f t="shared" si="14"/>
        <v>134.80999999998519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3</v>
      </c>
      <c r="C643" s="298">
        <v>46125</v>
      </c>
      <c r="D643" s="299" t="s">
        <v>348</v>
      </c>
      <c r="E643" s="331">
        <v>4.1900000000000004</v>
      </c>
      <c r="F643" s="331"/>
      <c r="G643" s="333">
        <f t="shared" si="14"/>
        <v>142.63999999998521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8</v>
      </c>
      <c r="C644" s="298">
        <v>46125</v>
      </c>
      <c r="D644" s="299" t="s">
        <v>349</v>
      </c>
      <c r="E644" s="331">
        <v>39.25</v>
      </c>
      <c r="F644" s="331"/>
      <c r="G644" s="333">
        <f t="shared" si="14"/>
        <v>146.8299999999852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287</v>
      </c>
      <c r="B645" s="330" t="s">
        <v>287</v>
      </c>
      <c r="C645" s="298">
        <v>46125</v>
      </c>
      <c r="D645" s="299" t="s">
        <v>350</v>
      </c>
      <c r="E645" s="331">
        <v>318.36</v>
      </c>
      <c r="F645" s="331">
        <v>318.36</v>
      </c>
      <c r="G645" s="333">
        <f t="shared" si="14"/>
        <v>186.0799999999852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294</v>
      </c>
      <c r="B646" s="330">
        <v>19</v>
      </c>
      <c r="C646" s="298">
        <v>46125</v>
      </c>
      <c r="D646" s="299" t="s">
        <v>191</v>
      </c>
      <c r="E646" s="331">
        <v>200</v>
      </c>
      <c r="F646" s="331"/>
      <c r="G646" s="333">
        <f t="shared" si="14"/>
        <v>186.0799999999852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1</v>
      </c>
      <c r="C647" s="298">
        <v>46124</v>
      </c>
      <c r="D647" s="299" t="s">
        <v>304</v>
      </c>
      <c r="E647" s="331">
        <v>136.05000000000001</v>
      </c>
      <c r="F647" s="331"/>
      <c r="G647" s="333">
        <f t="shared" si="14"/>
        <v>386.0799999999852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3</v>
      </c>
      <c r="C648" s="298">
        <v>46124</v>
      </c>
      <c r="D648" s="299" t="s">
        <v>348</v>
      </c>
      <c r="E648" s="331">
        <v>13.09</v>
      </c>
      <c r="F648" s="331"/>
      <c r="G648" s="333">
        <f t="shared" si="14"/>
        <v>522.12999999998522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8</v>
      </c>
      <c r="C649" s="298">
        <v>46124</v>
      </c>
      <c r="D649" s="299" t="s">
        <v>319</v>
      </c>
      <c r="E649" s="331">
        <v>24.47</v>
      </c>
      <c r="F649" s="331"/>
      <c r="G649" s="333">
        <f t="shared" si="14"/>
        <v>535.21999999998525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8</v>
      </c>
      <c r="C650" s="298">
        <v>46124</v>
      </c>
      <c r="D650" s="299" t="s">
        <v>319</v>
      </c>
      <c r="E650" s="331">
        <v>14.29</v>
      </c>
      <c r="F650" s="331"/>
      <c r="G650" s="333">
        <f t="shared" si="14"/>
        <v>559.68999999998528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22</v>
      </c>
      <c r="C651" s="298">
        <v>46124</v>
      </c>
      <c r="D651" s="299" t="s">
        <v>835</v>
      </c>
      <c r="E651" s="331">
        <v>9.57</v>
      </c>
      <c r="F651" s="331"/>
      <c r="G651" s="333">
        <f t="shared" si="14"/>
        <v>573.97999999998524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3</v>
      </c>
      <c r="C652" s="298">
        <v>46124</v>
      </c>
      <c r="D652" s="299" t="s">
        <v>351</v>
      </c>
      <c r="E652" s="331">
        <v>25</v>
      </c>
      <c r="F652" s="331"/>
      <c r="G652" s="333">
        <f t="shared" si="14"/>
        <v>583.54999999998529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22</v>
      </c>
      <c r="C653" s="298">
        <v>46123</v>
      </c>
      <c r="D653" s="299" t="s">
        <v>352</v>
      </c>
      <c r="E653" s="331">
        <v>19.16</v>
      </c>
      <c r="F653" s="331"/>
      <c r="G653" s="333">
        <f t="shared" si="14"/>
        <v>608.54999999998529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46123</v>
      </c>
      <c r="D654" s="299" t="s">
        <v>301</v>
      </c>
      <c r="E654" s="331">
        <v>20.91</v>
      </c>
      <c r="F654" s="331"/>
      <c r="G654" s="333">
        <f t="shared" si="14"/>
        <v>627.70999999998526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46123</v>
      </c>
      <c r="D655" s="299" t="s">
        <v>296</v>
      </c>
      <c r="E655" s="331">
        <v>12.44</v>
      </c>
      <c r="F655" s="331"/>
      <c r="G655" s="333">
        <f t="shared" si="14"/>
        <v>648.61999999998523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2</v>
      </c>
      <c r="C656" s="298">
        <v>46123</v>
      </c>
      <c r="D656" s="299" t="s">
        <v>353</v>
      </c>
      <c r="E656" s="331">
        <v>41.34</v>
      </c>
      <c r="F656" s="331"/>
      <c r="G656" s="333">
        <f t="shared" si="14"/>
        <v>661.05999999998528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6</v>
      </c>
      <c r="C657" s="298">
        <v>46122</v>
      </c>
      <c r="D657" s="299" t="s">
        <v>446</v>
      </c>
      <c r="E657" s="331">
        <v>-0.04</v>
      </c>
      <c r="F657" s="331"/>
      <c r="G657" s="333">
        <f t="shared" si="14"/>
        <v>702.39999999998531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5</v>
      </c>
      <c r="C658" s="298">
        <v>46122</v>
      </c>
      <c r="D658" s="299" t="s">
        <v>354</v>
      </c>
      <c r="E658" s="331">
        <v>372</v>
      </c>
      <c r="F658" s="331"/>
      <c r="G658" s="333">
        <f t="shared" si="14"/>
        <v>702.35999999998535</v>
      </c>
      <c r="H658" s="334" t="s">
        <v>298</v>
      </c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46122</v>
      </c>
      <c r="D659" s="299" t="s">
        <v>355</v>
      </c>
      <c r="E659" s="331">
        <v>15.22</v>
      </c>
      <c r="F659" s="331"/>
      <c r="G659" s="333">
        <f t="shared" si="14"/>
        <v>1074.3599999999853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3</v>
      </c>
      <c r="C660" s="298">
        <v>46122</v>
      </c>
      <c r="D660" s="299" t="s">
        <v>296</v>
      </c>
      <c r="E660" s="331">
        <v>9.5500000000000007</v>
      </c>
      <c r="F660" s="331"/>
      <c r="G660" s="333">
        <f t="shared" si="14"/>
        <v>1089.5799999999854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8</v>
      </c>
      <c r="C661" s="298">
        <v>46122</v>
      </c>
      <c r="D661" s="299" t="s">
        <v>356</v>
      </c>
      <c r="E661" s="331">
        <v>52.65</v>
      </c>
      <c r="F661" s="331"/>
      <c r="G661" s="333">
        <f t="shared" si="14"/>
        <v>1099.1299999999853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1</v>
      </c>
      <c r="C662" s="298">
        <v>46122</v>
      </c>
      <c r="D662" s="299" t="s">
        <v>311</v>
      </c>
      <c r="E662" s="331">
        <v>68.989999999999995</v>
      </c>
      <c r="F662" s="331"/>
      <c r="G662" s="333">
        <f t="shared" si="14"/>
        <v>1151.7799999999854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46122</v>
      </c>
      <c r="D663" s="299" t="s">
        <v>324</v>
      </c>
      <c r="E663" s="331">
        <v>17.37</v>
      </c>
      <c r="F663" s="331"/>
      <c r="G663" s="333">
        <f t="shared" si="14"/>
        <v>1220.7699999999854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8</v>
      </c>
      <c r="C664" s="298">
        <v>46121</v>
      </c>
      <c r="D664" s="299" t="s">
        <v>357</v>
      </c>
      <c r="E664" s="331">
        <v>64.42</v>
      </c>
      <c r="F664" s="331"/>
      <c r="G664" s="333">
        <f t="shared" si="14"/>
        <v>1238.1399999999853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2</v>
      </c>
      <c r="C665" s="298">
        <v>46121</v>
      </c>
      <c r="D665" s="299" t="s">
        <v>358</v>
      </c>
      <c r="E665" s="331">
        <v>9.4700000000000006</v>
      </c>
      <c r="F665" s="331"/>
      <c r="G665" s="333">
        <f t="shared" si="14"/>
        <v>1302.5599999999854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5</v>
      </c>
      <c r="C666" s="298">
        <v>46121</v>
      </c>
      <c r="D666" s="299" t="s">
        <v>854</v>
      </c>
      <c r="E666" s="331">
        <v>10.68</v>
      </c>
      <c r="F666" s="331"/>
      <c r="G666" s="333">
        <f t="shared" si="14"/>
        <v>1312.0299999999854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7</v>
      </c>
      <c r="C667" s="298">
        <v>46121</v>
      </c>
      <c r="D667" s="299" t="s">
        <v>359</v>
      </c>
      <c r="E667" s="331">
        <v>68.010000000000005</v>
      </c>
      <c r="F667" s="331"/>
      <c r="G667" s="333">
        <f t="shared" si="14"/>
        <v>1322.7099999999855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4</v>
      </c>
      <c r="C668" s="298">
        <v>46121</v>
      </c>
      <c r="D668" s="299" t="s">
        <v>310</v>
      </c>
      <c r="E668" s="331">
        <v>40.85</v>
      </c>
      <c r="F668" s="331"/>
      <c r="G668" s="333">
        <f t="shared" si="14"/>
        <v>1390.7199999999855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6</v>
      </c>
      <c r="C669" s="298">
        <v>46121</v>
      </c>
      <c r="D669" s="299" t="s">
        <v>360</v>
      </c>
      <c r="E669" s="331">
        <v>25</v>
      </c>
      <c r="F669" s="331"/>
      <c r="G669" s="333">
        <f t="shared" si="14"/>
        <v>1431.5699999999854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294</v>
      </c>
      <c r="B670" s="330">
        <v>18</v>
      </c>
      <c r="C670" s="298">
        <v>46120</v>
      </c>
      <c r="D670" s="299" t="s">
        <v>361</v>
      </c>
      <c r="E670" s="331">
        <v>400</v>
      </c>
      <c r="F670" s="331"/>
      <c r="G670" s="333">
        <f t="shared" si="14"/>
        <v>1456.5699999999854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335</v>
      </c>
      <c r="B671" s="330" t="s">
        <v>335</v>
      </c>
      <c r="C671" s="298">
        <v>46120</v>
      </c>
      <c r="D671" s="299" t="s">
        <v>447</v>
      </c>
      <c r="E671" s="331">
        <v>44.96</v>
      </c>
      <c r="F671" s="331"/>
      <c r="G671" s="333">
        <f t="shared" si="14"/>
        <v>1856.5699999999854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294</v>
      </c>
      <c r="B672" s="330">
        <v>13</v>
      </c>
      <c r="C672" s="298">
        <v>46120</v>
      </c>
      <c r="D672" s="299" t="s">
        <v>182</v>
      </c>
      <c r="E672" s="331">
        <v>104.98</v>
      </c>
      <c r="F672" s="331"/>
      <c r="G672" s="333">
        <f t="shared" si="14"/>
        <v>1901.5299999999854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46120</v>
      </c>
      <c r="D673" s="299" t="s">
        <v>296</v>
      </c>
      <c r="E673" s="331">
        <v>13.8</v>
      </c>
      <c r="F673" s="331"/>
      <c r="G673" s="333">
        <f t="shared" si="14"/>
        <v>2006.5099999999854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4</v>
      </c>
      <c r="C674" s="298">
        <v>46120</v>
      </c>
      <c r="D674" s="299" t="s">
        <v>295</v>
      </c>
      <c r="E674" s="331">
        <v>37.92</v>
      </c>
      <c r="F674" s="331"/>
      <c r="G674" s="333">
        <f t="shared" si="14"/>
        <v>2020.3099999999854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46120</v>
      </c>
      <c r="D675" s="299" t="s">
        <v>300</v>
      </c>
      <c r="E675" s="331">
        <v>56.68</v>
      </c>
      <c r="F675" s="331"/>
      <c r="G675" s="333">
        <f t="shared" si="14"/>
        <v>2058.2299999999855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6</v>
      </c>
      <c r="C676" s="298">
        <v>46120</v>
      </c>
      <c r="D676" s="299" t="s">
        <v>362</v>
      </c>
      <c r="E676" s="331">
        <v>29.26</v>
      </c>
      <c r="F676" s="331"/>
      <c r="G676" s="333">
        <f t="shared" si="14"/>
        <v>2114.9099999999853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294</v>
      </c>
      <c r="B677" s="330">
        <v>9</v>
      </c>
      <c r="C677" s="298">
        <v>46119</v>
      </c>
      <c r="D677" s="299" t="s">
        <v>58</v>
      </c>
      <c r="E677" s="331">
        <v>1281.53</v>
      </c>
      <c r="F677" s="331"/>
      <c r="G677" s="333">
        <f t="shared" si="14"/>
        <v>2144.1699999999855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4</v>
      </c>
      <c r="C678" s="298">
        <v>46119</v>
      </c>
      <c r="D678" s="299" t="s">
        <v>363</v>
      </c>
      <c r="E678" s="331">
        <v>25.84</v>
      </c>
      <c r="F678" s="331"/>
      <c r="G678" s="333">
        <f t="shared" si="14"/>
        <v>3425.6999999999853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8</v>
      </c>
      <c r="C679" s="298">
        <v>46119</v>
      </c>
      <c r="D679" s="299" t="s">
        <v>319</v>
      </c>
      <c r="E679" s="331">
        <v>12.05</v>
      </c>
      <c r="F679" s="331"/>
      <c r="G679" s="333">
        <f t="shared" si="14"/>
        <v>3451.5399999999854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4</v>
      </c>
      <c r="C680" s="298">
        <v>46119</v>
      </c>
      <c r="D680" s="299" t="s">
        <v>334</v>
      </c>
      <c r="E680" s="331">
        <v>82.04</v>
      </c>
      <c r="F680" s="331"/>
      <c r="G680" s="333">
        <f t="shared" si="14"/>
        <v>3463.5899999999856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46119</v>
      </c>
      <c r="D681" s="299" t="s">
        <v>364</v>
      </c>
      <c r="E681" s="331">
        <v>22.92</v>
      </c>
      <c r="F681" s="331"/>
      <c r="G681" s="333">
        <f t="shared" si="14"/>
        <v>3545.6299999999856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5</v>
      </c>
      <c r="C682" s="298">
        <v>46118</v>
      </c>
      <c r="D682" s="299" t="s">
        <v>365</v>
      </c>
      <c r="E682" s="331">
        <v>400</v>
      </c>
      <c r="F682" s="331"/>
      <c r="G682" s="333">
        <f t="shared" si="14"/>
        <v>3568.5499999999856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294</v>
      </c>
      <c r="B683" s="330">
        <v>14</v>
      </c>
      <c r="C683" s="298">
        <v>46118</v>
      </c>
      <c r="D683" s="299" t="s">
        <v>366</v>
      </c>
      <c r="E683" s="331">
        <v>66.67</v>
      </c>
      <c r="F683" s="331"/>
      <c r="G683" s="333">
        <f t="shared" si="14"/>
        <v>3968.5499999999856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294</v>
      </c>
      <c r="B684" s="330">
        <v>14</v>
      </c>
      <c r="C684" s="298">
        <v>46118</v>
      </c>
      <c r="D684" s="299" t="s">
        <v>367</v>
      </c>
      <c r="E684" s="331">
        <v>70.25</v>
      </c>
      <c r="F684" s="331"/>
      <c r="G684" s="333">
        <f t="shared" si="14"/>
        <v>4035.2199999999857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1</v>
      </c>
      <c r="C685" s="298">
        <v>46117</v>
      </c>
      <c r="D685" s="299" t="s">
        <v>368</v>
      </c>
      <c r="E685" s="331">
        <v>25.6</v>
      </c>
      <c r="F685" s="331"/>
      <c r="G685" s="333">
        <f t="shared" si="14"/>
        <v>4105.4699999999857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8</v>
      </c>
      <c r="C686" s="298">
        <v>46117</v>
      </c>
      <c r="D686" s="299" t="s">
        <v>319</v>
      </c>
      <c r="E686" s="331">
        <v>8.56</v>
      </c>
      <c r="F686" s="331"/>
      <c r="G686" s="333">
        <f t="shared" si="14"/>
        <v>4131.0699999999861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6</v>
      </c>
      <c r="C687" s="298">
        <v>46117</v>
      </c>
      <c r="D687" s="299" t="s">
        <v>369</v>
      </c>
      <c r="E687" s="331">
        <v>301.67</v>
      </c>
      <c r="F687" s="331"/>
      <c r="G687" s="333">
        <f t="shared" si="14"/>
        <v>4139.6299999999865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1</v>
      </c>
      <c r="C688" s="298">
        <v>46116</v>
      </c>
      <c r="D688" s="299" t="s">
        <v>306</v>
      </c>
      <c r="E688" s="331">
        <v>176.85</v>
      </c>
      <c r="F688" s="331"/>
      <c r="G688" s="333">
        <f t="shared" si="14"/>
        <v>4441.2999999999865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1</v>
      </c>
      <c r="C689" s="298">
        <v>46116</v>
      </c>
      <c r="D689" s="299" t="s">
        <v>311</v>
      </c>
      <c r="E689" s="331">
        <v>139.34</v>
      </c>
      <c r="F689" s="331"/>
      <c r="G689" s="333">
        <f t="shared" si="14"/>
        <v>4618.1499999999869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294</v>
      </c>
      <c r="B690" s="330">
        <v>17</v>
      </c>
      <c r="C690" s="298">
        <v>46116</v>
      </c>
      <c r="D690" s="299" t="s">
        <v>370</v>
      </c>
      <c r="E690" s="331">
        <v>99</v>
      </c>
      <c r="F690" s="331"/>
      <c r="G690" s="333">
        <f t="shared" si="14"/>
        <v>4757.489999999987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46116</v>
      </c>
      <c r="D691" s="299" t="s">
        <v>371</v>
      </c>
      <c r="E691" s="331">
        <v>34</v>
      </c>
      <c r="F691" s="331"/>
      <c r="G691" s="333">
        <f t="shared" si="14"/>
        <v>4856.489999999987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3</v>
      </c>
      <c r="C692" s="298">
        <v>46116</v>
      </c>
      <c r="D692" s="299" t="s">
        <v>348</v>
      </c>
      <c r="E692" s="331">
        <v>10.24</v>
      </c>
      <c r="F692" s="331"/>
      <c r="G692" s="333">
        <f t="shared" si="14"/>
        <v>4890.489999999987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7</v>
      </c>
      <c r="C693" s="298">
        <v>46115</v>
      </c>
      <c r="D693" s="299" t="s">
        <v>372</v>
      </c>
      <c r="E693" s="331">
        <v>100</v>
      </c>
      <c r="F693" s="331"/>
      <c r="G693" s="333">
        <f t="shared" si="14"/>
        <v>4900.7299999999868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6</v>
      </c>
      <c r="C694" s="298">
        <v>46115</v>
      </c>
      <c r="D694" s="299" t="s">
        <v>300</v>
      </c>
      <c r="E694" s="331">
        <v>7.68</v>
      </c>
      <c r="F694" s="331"/>
      <c r="G694" s="333">
        <f t="shared" si="14"/>
        <v>5000.7299999999868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46115</v>
      </c>
      <c r="D695" s="299" t="s">
        <v>296</v>
      </c>
      <c r="E695" s="331">
        <v>8.7200000000000006</v>
      </c>
      <c r="F695" s="331"/>
      <c r="G695" s="333">
        <f t="shared" si="14"/>
        <v>5008.4099999999871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8</v>
      </c>
      <c r="C696" s="298">
        <v>46114</v>
      </c>
      <c r="D696" s="299" t="s">
        <v>373</v>
      </c>
      <c r="E696" s="331">
        <v>81.739999999999995</v>
      </c>
      <c r="F696" s="331"/>
      <c r="G696" s="333">
        <f t="shared" si="14"/>
        <v>5017.1299999999874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284</v>
      </c>
      <c r="B697" s="330">
        <v>36</v>
      </c>
      <c r="C697" s="298">
        <v>46114</v>
      </c>
      <c r="D697" s="299" t="s">
        <v>374</v>
      </c>
      <c r="E697" s="331">
        <v>50</v>
      </c>
      <c r="F697" s="331"/>
      <c r="G697" s="333">
        <f t="shared" si="14"/>
        <v>5098.8699999999872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294</v>
      </c>
      <c r="B698" s="330">
        <v>22</v>
      </c>
      <c r="C698" s="298">
        <v>46114</v>
      </c>
      <c r="D698" s="299" t="s">
        <v>375</v>
      </c>
      <c r="E698" s="331">
        <v>6.37</v>
      </c>
      <c r="F698" s="331"/>
      <c r="G698" s="333">
        <f t="shared" si="14"/>
        <v>5148.8699999999872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2</v>
      </c>
      <c r="C699" s="298">
        <v>46114</v>
      </c>
      <c r="D699" s="299" t="s">
        <v>326</v>
      </c>
      <c r="E699" s="331">
        <v>55.22</v>
      </c>
      <c r="F699" s="331"/>
      <c r="G699" s="333">
        <f t="shared" si="14"/>
        <v>5155.239999999987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8</v>
      </c>
      <c r="C700" s="298">
        <v>46114</v>
      </c>
      <c r="D700" s="299" t="s">
        <v>319</v>
      </c>
      <c r="E700" s="331">
        <v>8.5</v>
      </c>
      <c r="F700" s="331"/>
      <c r="G700" s="333">
        <f t="shared" si="14"/>
        <v>5210.4599999999873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4</v>
      </c>
      <c r="C701" s="298">
        <v>46114</v>
      </c>
      <c r="D701" s="299" t="s">
        <v>334</v>
      </c>
      <c r="E701" s="331">
        <v>38.99</v>
      </c>
      <c r="F701" s="331"/>
      <c r="G701" s="333">
        <f t="shared" si="14"/>
        <v>5218.9599999999873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291</v>
      </c>
      <c r="B702" s="330">
        <v>39</v>
      </c>
      <c r="C702" s="298">
        <v>46113</v>
      </c>
      <c r="D702" s="299" t="s">
        <v>292</v>
      </c>
      <c r="E702" s="331"/>
      <c r="F702" s="331">
        <v>2763.78</v>
      </c>
      <c r="G702" s="333">
        <f t="shared" si="14"/>
        <v>5257.9499999999871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4</v>
      </c>
      <c r="C703" s="298">
        <v>46113</v>
      </c>
      <c r="D703" s="299" t="s">
        <v>296</v>
      </c>
      <c r="E703" s="331">
        <v>36.090000000000003</v>
      </c>
      <c r="F703" s="331"/>
      <c r="G703" s="333">
        <f t="shared" si="14"/>
        <v>2494.1699999999869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4</v>
      </c>
      <c r="C704" s="298">
        <v>46113</v>
      </c>
      <c r="D704" s="299" t="s">
        <v>310</v>
      </c>
      <c r="E704" s="331">
        <v>80</v>
      </c>
      <c r="F704" s="331"/>
      <c r="G704" s="333">
        <f t="shared" si="14"/>
        <v>2530.259999999987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7</v>
      </c>
      <c r="C705" s="298">
        <v>46113</v>
      </c>
      <c r="D705" s="299" t="s">
        <v>320</v>
      </c>
      <c r="E705" s="331">
        <v>47.84</v>
      </c>
      <c r="F705" s="331"/>
      <c r="G705" s="333">
        <f t="shared" si="14"/>
        <v>2610.259999999987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7</v>
      </c>
      <c r="C706" s="298">
        <v>46113</v>
      </c>
      <c r="D706" s="299" t="s">
        <v>320</v>
      </c>
      <c r="E706" s="331">
        <v>21.25</v>
      </c>
      <c r="F706" s="331"/>
      <c r="G706" s="333">
        <f t="shared" si="14"/>
        <v>2658.0999999999872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46113</v>
      </c>
      <c r="D707" s="299" t="s">
        <v>376</v>
      </c>
      <c r="E707" s="331">
        <v>42.9</v>
      </c>
      <c r="F707" s="331"/>
      <c r="G707" s="333">
        <f t="shared" si="14"/>
        <v>2679.3499999999872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284</v>
      </c>
      <c r="B708" s="330">
        <v>37</v>
      </c>
      <c r="C708" s="298">
        <v>46112</v>
      </c>
      <c r="D708" s="299" t="s">
        <v>377</v>
      </c>
      <c r="E708" s="331">
        <v>4309.58</v>
      </c>
      <c r="F708" s="331"/>
      <c r="G708" s="333">
        <f t="shared" si="14"/>
        <v>2722.2499999999873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286</v>
      </c>
      <c r="B709" s="330">
        <v>25</v>
      </c>
      <c r="C709" s="298">
        <v>46112</v>
      </c>
      <c r="D709" s="298" t="s">
        <v>204</v>
      </c>
      <c r="E709" s="331">
        <v>350</v>
      </c>
      <c r="F709" s="331"/>
      <c r="G709" s="333">
        <f t="shared" si="14"/>
        <v>7031.8299999999872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286</v>
      </c>
      <c r="B710" s="330">
        <v>26</v>
      </c>
      <c r="C710" s="298">
        <v>46112</v>
      </c>
      <c r="D710" s="298" t="s">
        <v>205</v>
      </c>
      <c r="E710" s="331">
        <v>320</v>
      </c>
      <c r="F710" s="331"/>
      <c r="G710" s="333">
        <f t="shared" si="14"/>
        <v>7381.8299999999872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286</v>
      </c>
      <c r="B711" s="330">
        <v>27</v>
      </c>
      <c r="C711" s="298">
        <v>46112</v>
      </c>
      <c r="D711" s="298" t="s">
        <v>206</v>
      </c>
      <c r="E711" s="331">
        <v>25</v>
      </c>
      <c r="F711" s="331"/>
      <c r="G711" s="333">
        <f t="shared" si="14"/>
        <v>7701.8299999999872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286</v>
      </c>
      <c r="B712" s="330">
        <v>28</v>
      </c>
      <c r="C712" s="298">
        <v>46112</v>
      </c>
      <c r="D712" s="298" t="s">
        <v>207</v>
      </c>
      <c r="E712" s="331">
        <v>25</v>
      </c>
      <c r="F712" s="331"/>
      <c r="G712" s="333">
        <f t="shared" si="14"/>
        <v>7726.8299999999872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286</v>
      </c>
      <c r="B713" s="330">
        <v>29</v>
      </c>
      <c r="C713" s="298">
        <v>46112</v>
      </c>
      <c r="D713" s="298" t="s">
        <v>208</v>
      </c>
      <c r="E713" s="331">
        <v>45</v>
      </c>
      <c r="F713" s="331"/>
      <c r="G713" s="333">
        <f t="shared" si="14"/>
        <v>7751.8299999999872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286</v>
      </c>
      <c r="B714" s="330">
        <v>30</v>
      </c>
      <c r="C714" s="298">
        <v>46112</v>
      </c>
      <c r="D714" s="298" t="s">
        <v>209</v>
      </c>
      <c r="E714" s="331">
        <v>400</v>
      </c>
      <c r="F714" s="331"/>
      <c r="G714" s="333">
        <f t="shared" si="14"/>
        <v>7796.8299999999872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286</v>
      </c>
      <c r="B715" s="330">
        <v>31</v>
      </c>
      <c r="C715" s="298">
        <v>46112</v>
      </c>
      <c r="D715" s="298" t="s">
        <v>210</v>
      </c>
      <c r="E715" s="331">
        <v>375</v>
      </c>
      <c r="F715" s="331"/>
      <c r="G715" s="333">
        <f t="shared" si="14"/>
        <v>8196.8299999999872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286</v>
      </c>
      <c r="B716" s="330">
        <v>32</v>
      </c>
      <c r="C716" s="298">
        <v>46112</v>
      </c>
      <c r="D716" s="298" t="s">
        <v>211</v>
      </c>
      <c r="E716" s="331">
        <v>100</v>
      </c>
      <c r="F716" s="331"/>
      <c r="G716" s="333">
        <f t="shared" si="14"/>
        <v>8571.8299999999872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286</v>
      </c>
      <c r="B717" s="330">
        <v>33</v>
      </c>
      <c r="C717" s="298">
        <v>46112</v>
      </c>
      <c r="D717" s="298" t="s">
        <v>212</v>
      </c>
      <c r="E717" s="331">
        <v>85</v>
      </c>
      <c r="F717" s="331"/>
      <c r="G717" s="333">
        <f t="shared" si="14"/>
        <v>8671.8299999999872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286</v>
      </c>
      <c r="B718" s="330">
        <v>34</v>
      </c>
      <c r="C718" s="298">
        <v>46112</v>
      </c>
      <c r="D718" s="298" t="s">
        <v>213</v>
      </c>
      <c r="E718" s="331">
        <v>230</v>
      </c>
      <c r="F718" s="331"/>
      <c r="G718" s="333">
        <f t="shared" si="14"/>
        <v>8756.8299999999872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286</v>
      </c>
      <c r="B719" s="330">
        <v>35</v>
      </c>
      <c r="C719" s="298">
        <v>46112</v>
      </c>
      <c r="D719" s="298" t="s">
        <v>214</v>
      </c>
      <c r="E719" s="331">
        <v>45</v>
      </c>
      <c r="F719" s="331"/>
      <c r="G719" s="333">
        <f t="shared" si="14"/>
        <v>8986.8299999999872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6</v>
      </c>
      <c r="C720" s="298">
        <v>46112</v>
      </c>
      <c r="D720" s="298" t="s">
        <v>378</v>
      </c>
      <c r="E720" s="331">
        <v>40</v>
      </c>
      <c r="F720" s="331"/>
      <c r="G720" s="333">
        <f t="shared" si="14"/>
        <v>9031.8299999999872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294</v>
      </c>
      <c r="B721" s="330">
        <v>42</v>
      </c>
      <c r="C721" s="298">
        <v>46112</v>
      </c>
      <c r="D721" s="298" t="s">
        <v>200</v>
      </c>
      <c r="E721" s="331">
        <v>59</v>
      </c>
      <c r="F721" s="331"/>
      <c r="G721" s="333">
        <f t="shared" si="14"/>
        <v>9071.8299999999872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294</v>
      </c>
      <c r="B722" s="330">
        <v>43</v>
      </c>
      <c r="C722" s="298">
        <v>46112</v>
      </c>
      <c r="D722" s="298" t="s">
        <v>201</v>
      </c>
      <c r="E722" s="331">
        <v>42.84</v>
      </c>
      <c r="F722" s="331"/>
      <c r="G722" s="333">
        <f t="shared" si="14"/>
        <v>9130.8299999999872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6</v>
      </c>
      <c r="C723" s="298">
        <v>46112</v>
      </c>
      <c r="D723" s="298" t="s">
        <v>300</v>
      </c>
      <c r="E723" s="331">
        <v>57.21</v>
      </c>
      <c r="F723" s="331"/>
      <c r="G723" s="333">
        <f t="shared" si="14"/>
        <v>9173.6699999999873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8</v>
      </c>
      <c r="C724" s="298">
        <v>46112</v>
      </c>
      <c r="D724" s="298" t="s">
        <v>296</v>
      </c>
      <c r="E724" s="331">
        <v>11.18</v>
      </c>
      <c r="F724" s="331"/>
      <c r="G724" s="333">
        <f t="shared" si="14"/>
        <v>9230.8799999999865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294</v>
      </c>
      <c r="B725" s="330">
        <v>10</v>
      </c>
      <c r="C725" s="298">
        <v>46112</v>
      </c>
      <c r="D725" s="298" t="s">
        <v>176</v>
      </c>
      <c r="E725" s="331">
        <v>17.899999999999999</v>
      </c>
      <c r="F725" s="331"/>
      <c r="G725" s="333">
        <f t="shared" si="14"/>
        <v>9242.0599999999868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2</v>
      </c>
      <c r="C726" s="298">
        <v>46111</v>
      </c>
      <c r="D726" s="298" t="s">
        <v>334</v>
      </c>
      <c r="E726" s="331">
        <v>23.83</v>
      </c>
      <c r="F726" s="331"/>
      <c r="G726" s="333">
        <f t="shared" si="14"/>
        <v>9259.9599999999864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291</v>
      </c>
      <c r="B727" s="330">
        <v>38</v>
      </c>
      <c r="C727" s="298">
        <v>46111</v>
      </c>
      <c r="D727" s="299" t="s">
        <v>293</v>
      </c>
      <c r="E727" s="331"/>
      <c r="F727" s="331">
        <v>4278.1400000000003</v>
      </c>
      <c r="G727" s="333">
        <f t="shared" si="14"/>
        <v>9283.7899999999863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3</v>
      </c>
      <c r="C728" s="298">
        <v>46111</v>
      </c>
      <c r="D728" s="299" t="s">
        <v>351</v>
      </c>
      <c r="E728" s="331">
        <v>30</v>
      </c>
      <c r="F728" s="331"/>
      <c r="G728" s="333">
        <f t="shared" si="14"/>
        <v>5005.649999999986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46111</v>
      </c>
      <c r="D729" s="299" t="s">
        <v>300</v>
      </c>
      <c r="E729" s="331">
        <v>15.96</v>
      </c>
      <c r="F729" s="331"/>
      <c r="G729" s="333">
        <f t="shared" si="14"/>
        <v>5035.649999999986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3</v>
      </c>
      <c r="C730" s="298">
        <v>46111</v>
      </c>
      <c r="D730" s="299" t="s">
        <v>379</v>
      </c>
      <c r="E730" s="331">
        <v>18.96</v>
      </c>
      <c r="F730" s="331"/>
      <c r="G730" s="333">
        <f t="shared" si="14"/>
        <v>5051.609999999986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1</v>
      </c>
      <c r="C731" s="298">
        <v>46110</v>
      </c>
      <c r="D731" s="299" t="s">
        <v>311</v>
      </c>
      <c r="E731" s="331">
        <v>144.22</v>
      </c>
      <c r="F731" s="331"/>
      <c r="G731" s="333">
        <f t="shared" si="14"/>
        <v>5070.5699999999861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7</v>
      </c>
      <c r="C732" s="298">
        <v>46110</v>
      </c>
      <c r="D732" s="299" t="s">
        <v>380</v>
      </c>
      <c r="E732" s="331">
        <v>181.04</v>
      </c>
      <c r="F732" s="331"/>
      <c r="G732" s="333">
        <f t="shared" si="14"/>
        <v>5214.7899999999863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6</v>
      </c>
      <c r="C733" s="298">
        <v>46110</v>
      </c>
      <c r="D733" s="299" t="s">
        <v>381</v>
      </c>
      <c r="E733" s="331">
        <v>196.9</v>
      </c>
      <c r="F733" s="331"/>
      <c r="G733" s="333">
        <f t="shared" si="14"/>
        <v>5395.8299999999863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3</v>
      </c>
      <c r="C734" s="298">
        <v>46110</v>
      </c>
      <c r="D734" s="299" t="s">
        <v>382</v>
      </c>
      <c r="E734" s="331">
        <v>7.5</v>
      </c>
      <c r="F734" s="331"/>
      <c r="G734" s="333">
        <f t="shared" si="14"/>
        <v>5592.7299999999859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8</v>
      </c>
      <c r="C735" s="298">
        <v>46109</v>
      </c>
      <c r="D735" s="299" t="s">
        <v>319</v>
      </c>
      <c r="E735" s="331">
        <v>11.7</v>
      </c>
      <c r="F735" s="331"/>
      <c r="G735" s="333">
        <f t="shared" si="14"/>
        <v>5600.2299999999859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46109</v>
      </c>
      <c r="D736" s="299" t="s">
        <v>308</v>
      </c>
      <c r="E736" s="331">
        <v>210.76</v>
      </c>
      <c r="F736" s="331"/>
      <c r="G736" s="333">
        <f t="shared" si="14"/>
        <v>5611.9299999999857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4</v>
      </c>
      <c r="C737" s="298">
        <v>46109</v>
      </c>
      <c r="D737" s="299" t="s">
        <v>310</v>
      </c>
      <c r="E737" s="331">
        <v>46.9</v>
      </c>
      <c r="F737" s="331"/>
      <c r="G737" s="333">
        <f t="shared" si="14"/>
        <v>5822.689999999986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1</v>
      </c>
      <c r="C738" s="298">
        <v>46109</v>
      </c>
      <c r="D738" s="299" t="s">
        <v>329</v>
      </c>
      <c r="E738" s="331">
        <v>179.1</v>
      </c>
      <c r="F738" s="331"/>
      <c r="G738" s="333">
        <f t="shared" si="14"/>
        <v>5869.5899999999856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8</v>
      </c>
      <c r="C739" s="298">
        <v>46109</v>
      </c>
      <c r="D739" s="299" t="s">
        <v>308</v>
      </c>
      <c r="E739" s="331">
        <v>31.97</v>
      </c>
      <c r="F739" s="331"/>
      <c r="G739" s="333">
        <f t="shared" si="14"/>
        <v>6048.689999999986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8</v>
      </c>
      <c r="C740" s="298">
        <v>46109</v>
      </c>
      <c r="D740" s="299" t="s">
        <v>308</v>
      </c>
      <c r="E740" s="331">
        <v>12.19</v>
      </c>
      <c r="F740" s="331"/>
      <c r="G740" s="333">
        <f t="shared" si="14"/>
        <v>6080.6599999999862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291</v>
      </c>
      <c r="B741" s="330">
        <v>41</v>
      </c>
      <c r="C741" s="298">
        <v>46108</v>
      </c>
      <c r="D741" s="299" t="s">
        <v>383</v>
      </c>
      <c r="E741" s="331"/>
      <c r="F741" s="331">
        <v>400</v>
      </c>
      <c r="G741" s="333">
        <f t="shared" si="14"/>
        <v>6092.8499999999858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46108</v>
      </c>
      <c r="D742" s="299" t="s">
        <v>301</v>
      </c>
      <c r="E742" s="331">
        <v>19.5</v>
      </c>
      <c r="F742" s="331"/>
      <c r="G742" s="333">
        <f t="shared" si="14"/>
        <v>5692.8499999999858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2</v>
      </c>
      <c r="C743" s="298">
        <v>46108</v>
      </c>
      <c r="D743" s="299" t="s">
        <v>296</v>
      </c>
      <c r="E743" s="331">
        <v>11.48</v>
      </c>
      <c r="F743" s="331"/>
      <c r="G743" s="333">
        <f t="shared" si="14"/>
        <v>5712.3499999999858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8</v>
      </c>
      <c r="C744" s="298">
        <v>46108</v>
      </c>
      <c r="D744" s="299" t="s">
        <v>334</v>
      </c>
      <c r="E744" s="331">
        <v>11.46</v>
      </c>
      <c r="F744" s="331"/>
      <c r="G744" s="333">
        <f t="shared" si="14"/>
        <v>5723.8299999999854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4</v>
      </c>
      <c r="C745" s="298">
        <v>46108</v>
      </c>
      <c r="D745" s="299" t="s">
        <v>334</v>
      </c>
      <c r="E745" s="331">
        <v>38.21</v>
      </c>
      <c r="F745" s="331"/>
      <c r="G745" s="333">
        <f t="shared" si="14"/>
        <v>5735.2899999999854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46108</v>
      </c>
      <c r="D746" s="299" t="s">
        <v>384</v>
      </c>
      <c r="E746" s="331">
        <v>69.95</v>
      </c>
      <c r="F746" s="331"/>
      <c r="G746" s="333">
        <f t="shared" si="14"/>
        <v>5773.4999999999854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3</v>
      </c>
      <c r="C747" s="298">
        <v>46108</v>
      </c>
      <c r="D747" s="299" t="s">
        <v>348</v>
      </c>
      <c r="E747" s="331">
        <v>10.78</v>
      </c>
      <c r="F747" s="331"/>
      <c r="G747" s="333">
        <f t="shared" si="14"/>
        <v>5843.4499999999853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6</v>
      </c>
      <c r="C748" s="298">
        <v>46108</v>
      </c>
      <c r="D748" s="299" t="s">
        <v>300</v>
      </c>
      <c r="E748" s="331">
        <v>15.84</v>
      </c>
      <c r="F748" s="331"/>
      <c r="G748" s="333">
        <f t="shared" si="14"/>
        <v>5854.229999999985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8</v>
      </c>
      <c r="C749" s="298">
        <v>46108</v>
      </c>
      <c r="D749" s="299" t="s">
        <v>385</v>
      </c>
      <c r="E749" s="331">
        <v>22.48</v>
      </c>
      <c r="F749" s="331"/>
      <c r="G749" s="333">
        <f t="shared" si="14"/>
        <v>5870.0699999999852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46107</v>
      </c>
      <c r="D750" s="299" t="s">
        <v>358</v>
      </c>
      <c r="E750" s="331">
        <v>11.17</v>
      </c>
      <c r="F750" s="331"/>
      <c r="G750" s="333">
        <f t="shared" si="14"/>
        <v>5892.5499999999847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46107</v>
      </c>
      <c r="D751" s="299" t="s">
        <v>386</v>
      </c>
      <c r="E751" s="331">
        <v>14.38</v>
      </c>
      <c r="F751" s="331"/>
      <c r="G751" s="333">
        <f t="shared" si="14"/>
        <v>5903.7199999999848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8</v>
      </c>
      <c r="C752" s="298">
        <v>46107</v>
      </c>
      <c r="D752" s="299" t="s">
        <v>387</v>
      </c>
      <c r="E752" s="331">
        <v>45</v>
      </c>
      <c r="F752" s="331"/>
      <c r="G752" s="333">
        <f t="shared" si="14"/>
        <v>5918.0999999999849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46107</v>
      </c>
      <c r="D753" s="299" t="s">
        <v>324</v>
      </c>
      <c r="E753" s="331">
        <v>9.0299999999999994</v>
      </c>
      <c r="F753" s="331"/>
      <c r="G753" s="333">
        <f t="shared" si="14"/>
        <v>5963.0999999999849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46107</v>
      </c>
      <c r="D754" s="299" t="s">
        <v>301</v>
      </c>
      <c r="E754" s="331">
        <v>30</v>
      </c>
      <c r="F754" s="331"/>
      <c r="G754" s="333">
        <f t="shared" si="14"/>
        <v>5972.1299999999846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6</v>
      </c>
      <c r="C755" s="298">
        <v>46106</v>
      </c>
      <c r="D755" s="299" t="s">
        <v>388</v>
      </c>
      <c r="E755" s="331">
        <v>12</v>
      </c>
      <c r="F755" s="331"/>
      <c r="G755" s="333">
        <f t="shared" si="14"/>
        <v>6002.1299999999846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6</v>
      </c>
      <c r="C756" s="298">
        <v>46106</v>
      </c>
      <c r="D756" s="299" t="s">
        <v>389</v>
      </c>
      <c r="E756" s="331">
        <v>20</v>
      </c>
      <c r="F756" s="331"/>
      <c r="G756" s="333">
        <f t="shared" si="14"/>
        <v>6014.1299999999846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46106</v>
      </c>
      <c r="D757" s="299" t="s">
        <v>296</v>
      </c>
      <c r="E757" s="331">
        <v>21.05</v>
      </c>
      <c r="F757" s="331"/>
      <c r="G757" s="333">
        <f t="shared" si="14"/>
        <v>6034.1299999999846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4</v>
      </c>
      <c r="C758" s="298">
        <v>46106</v>
      </c>
      <c r="D758" s="299" t="s">
        <v>296</v>
      </c>
      <c r="E758" s="331">
        <v>38.58</v>
      </c>
      <c r="F758" s="331"/>
      <c r="G758" s="333">
        <f t="shared" si="14"/>
        <v>6055.1799999999848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294</v>
      </c>
      <c r="B759" s="330">
        <v>12</v>
      </c>
      <c r="C759" s="298">
        <v>46106</v>
      </c>
      <c r="D759" s="299" t="s">
        <v>314</v>
      </c>
      <c r="E759" s="331">
        <v>204.47</v>
      </c>
      <c r="F759" s="331"/>
      <c r="G759" s="333">
        <f t="shared" si="14"/>
        <v>6093.7599999999848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294</v>
      </c>
      <c r="B760" s="330">
        <v>24</v>
      </c>
      <c r="C760" s="298">
        <v>46105</v>
      </c>
      <c r="D760" s="299" t="s">
        <v>860</v>
      </c>
      <c r="E760" s="331">
        <v>86.58</v>
      </c>
      <c r="F760" s="331"/>
      <c r="G760" s="333">
        <f t="shared" si="14"/>
        <v>6298.229999999985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6</v>
      </c>
      <c r="C761" s="298">
        <v>46105</v>
      </c>
      <c r="D761" s="299" t="s">
        <v>389</v>
      </c>
      <c r="E761" s="331">
        <v>20</v>
      </c>
      <c r="F761" s="331"/>
      <c r="G761" s="333">
        <f t="shared" si="14"/>
        <v>6384.8099999999849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2</v>
      </c>
      <c r="C762" s="298">
        <v>46105</v>
      </c>
      <c r="D762" s="299" t="s">
        <v>390</v>
      </c>
      <c r="E762" s="331">
        <v>15.29</v>
      </c>
      <c r="F762" s="331"/>
      <c r="G762" s="333">
        <f t="shared" si="14"/>
        <v>6404.8099999999849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8</v>
      </c>
      <c r="C763" s="298">
        <v>46105</v>
      </c>
      <c r="D763" s="299" t="s">
        <v>308</v>
      </c>
      <c r="E763" s="331">
        <v>47.99</v>
      </c>
      <c r="F763" s="331"/>
      <c r="G763" s="333">
        <f t="shared" si="14"/>
        <v>6420.0999999999849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294</v>
      </c>
      <c r="B764" s="330">
        <v>23</v>
      </c>
      <c r="C764" s="298">
        <v>46104</v>
      </c>
      <c r="D764" s="299" t="s">
        <v>67</v>
      </c>
      <c r="E764" s="331">
        <v>650.88</v>
      </c>
      <c r="F764" s="331"/>
      <c r="G764" s="333">
        <f t="shared" si="14"/>
        <v>6468.0899999999847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46104</v>
      </c>
      <c r="D765" s="299" t="s">
        <v>391</v>
      </c>
      <c r="E765" s="331">
        <v>46</v>
      </c>
      <c r="F765" s="331"/>
      <c r="G765" s="333">
        <f t="shared" si="14"/>
        <v>7118.9699999999848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2</v>
      </c>
      <c r="C766" s="298">
        <v>46103</v>
      </c>
      <c r="D766" s="299" t="s">
        <v>392</v>
      </c>
      <c r="E766" s="331">
        <v>24.81</v>
      </c>
      <c r="F766" s="331"/>
      <c r="G766" s="333">
        <f t="shared" si="14"/>
        <v>7164.9699999999848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4</v>
      </c>
      <c r="C767" s="298">
        <v>46103</v>
      </c>
      <c r="D767" s="299" t="s">
        <v>296</v>
      </c>
      <c r="E767" s="331">
        <v>28.77</v>
      </c>
      <c r="F767" s="331"/>
      <c r="G767" s="333">
        <f t="shared" si="14"/>
        <v>7189.7799999999852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8</v>
      </c>
      <c r="C768" s="298">
        <v>46103</v>
      </c>
      <c r="D768" s="299" t="s">
        <v>296</v>
      </c>
      <c r="E768" s="331">
        <v>11.9</v>
      </c>
      <c r="F768" s="331"/>
      <c r="G768" s="333">
        <f t="shared" si="14"/>
        <v>7218.5499999999856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1</v>
      </c>
      <c r="C769" s="298">
        <v>46103</v>
      </c>
      <c r="D769" s="299" t="s">
        <v>300</v>
      </c>
      <c r="E769" s="331">
        <v>42.59</v>
      </c>
      <c r="F769" s="331"/>
      <c r="G769" s="333">
        <f t="shared" si="14"/>
        <v>7230.4499999999853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6</v>
      </c>
      <c r="C770" s="298">
        <v>46103</v>
      </c>
      <c r="D770" s="299" t="s">
        <v>300</v>
      </c>
      <c r="E770" s="331">
        <v>17.579999999999998</v>
      </c>
      <c r="F770" s="331"/>
      <c r="G770" s="333">
        <f t="shared" si="14"/>
        <v>7273.0399999999854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1</v>
      </c>
      <c r="C771" s="298">
        <v>46103</v>
      </c>
      <c r="D771" s="299" t="s">
        <v>300</v>
      </c>
      <c r="E771" s="331">
        <v>11.99</v>
      </c>
      <c r="F771" s="331"/>
      <c r="G771" s="333">
        <f t="shared" si="14"/>
        <v>7290.6199999999853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1</v>
      </c>
      <c r="C772" s="298">
        <v>46103</v>
      </c>
      <c r="D772" s="299" t="s">
        <v>311</v>
      </c>
      <c r="E772" s="331">
        <v>81.31</v>
      </c>
      <c r="F772" s="331"/>
      <c r="G772" s="333">
        <f t="shared" si="14"/>
        <v>7302.6099999999851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1</v>
      </c>
      <c r="C773" s="298">
        <v>46103</v>
      </c>
      <c r="D773" s="299" t="s">
        <v>393</v>
      </c>
      <c r="E773" s="331">
        <v>38.44</v>
      </c>
      <c r="F773" s="331"/>
      <c r="G773" s="333">
        <f t="shared" si="14"/>
        <v>7383.9199999999855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46103</v>
      </c>
      <c r="D774" s="299" t="s">
        <v>394</v>
      </c>
      <c r="E774" s="331">
        <v>35.700000000000003</v>
      </c>
      <c r="F774" s="331"/>
      <c r="G774" s="333">
        <f t="shared" si="14"/>
        <v>7422.3599999999851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6</v>
      </c>
      <c r="C775" s="298">
        <v>46102</v>
      </c>
      <c r="D775" s="299" t="s">
        <v>300</v>
      </c>
      <c r="E775" s="331">
        <v>10.64</v>
      </c>
      <c r="F775" s="331"/>
      <c r="G775" s="333">
        <f t="shared" si="14"/>
        <v>7458.0599999999849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1</v>
      </c>
      <c r="C776" s="298">
        <v>46102</v>
      </c>
      <c r="D776" s="299" t="s">
        <v>300</v>
      </c>
      <c r="E776" s="331">
        <v>28.69</v>
      </c>
      <c r="F776" s="331"/>
      <c r="G776" s="333">
        <f t="shared" si="14"/>
        <v>7468.6999999999853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3</v>
      </c>
      <c r="C777" s="298">
        <v>46102</v>
      </c>
      <c r="D777" s="299" t="s">
        <v>348</v>
      </c>
      <c r="E777" s="331">
        <v>11.59</v>
      </c>
      <c r="F777" s="331"/>
      <c r="G777" s="333">
        <f t="shared" si="14"/>
        <v>7497.3899999999849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291</v>
      </c>
      <c r="B778" s="330">
        <v>41</v>
      </c>
      <c r="C778" s="298">
        <v>46102</v>
      </c>
      <c r="D778" s="299" t="s">
        <v>383</v>
      </c>
      <c r="E778" s="331"/>
      <c r="F778" s="331">
        <v>400</v>
      </c>
      <c r="G778" s="333">
        <f t="shared" si="14"/>
        <v>7508.979999999985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5</v>
      </c>
      <c r="C779" s="298">
        <v>46102</v>
      </c>
      <c r="D779" s="299" t="s">
        <v>395</v>
      </c>
      <c r="E779" s="331">
        <v>170</v>
      </c>
      <c r="F779" s="331"/>
      <c r="G779" s="333">
        <f t="shared" si="14"/>
        <v>7108.979999999985</v>
      </c>
      <c r="H779" s="334" t="s">
        <v>298</v>
      </c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5</v>
      </c>
      <c r="C780" s="298">
        <v>46102</v>
      </c>
      <c r="D780" s="299" t="s">
        <v>354</v>
      </c>
      <c r="E780" s="331">
        <v>70</v>
      </c>
      <c r="F780" s="331"/>
      <c r="G780" s="333">
        <f t="shared" si="14"/>
        <v>7278.979999999985</v>
      </c>
      <c r="H780" s="334" t="s">
        <v>298</v>
      </c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5</v>
      </c>
      <c r="C781" s="298">
        <v>46102</v>
      </c>
      <c r="D781" s="299" t="s">
        <v>396</v>
      </c>
      <c r="E781" s="331">
        <v>40</v>
      </c>
      <c r="F781" s="331"/>
      <c r="G781" s="333">
        <f t="shared" ref="G781:G1035" si="15">G782-E781+F781</f>
        <v>7348.979999999985</v>
      </c>
      <c r="H781" s="334" t="s">
        <v>298</v>
      </c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3</v>
      </c>
      <c r="C782" s="298">
        <v>46102</v>
      </c>
      <c r="D782" s="299" t="s">
        <v>348</v>
      </c>
      <c r="E782" s="331">
        <v>25</v>
      </c>
      <c r="F782" s="331"/>
      <c r="G782" s="333">
        <f t="shared" si="15"/>
        <v>7388.979999999985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1</v>
      </c>
      <c r="C783" s="298">
        <v>46102</v>
      </c>
      <c r="D783" s="299" t="s">
        <v>304</v>
      </c>
      <c r="E783" s="331">
        <v>65.19</v>
      </c>
      <c r="F783" s="331"/>
      <c r="G783" s="333">
        <f t="shared" si="15"/>
        <v>7413.979999999985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4</v>
      </c>
      <c r="C784" s="298">
        <v>46102</v>
      </c>
      <c r="D784" s="299" t="s">
        <v>310</v>
      </c>
      <c r="E784" s="331">
        <v>37.450000000000003</v>
      </c>
      <c r="F784" s="331"/>
      <c r="G784" s="333">
        <f t="shared" si="15"/>
        <v>7479.1699999999846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8</v>
      </c>
      <c r="C785" s="298">
        <v>46101</v>
      </c>
      <c r="D785" s="299" t="s">
        <v>356</v>
      </c>
      <c r="E785" s="331">
        <v>65.099999999999994</v>
      </c>
      <c r="F785" s="331"/>
      <c r="G785" s="333">
        <f t="shared" si="15"/>
        <v>7516.6199999999844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294</v>
      </c>
      <c r="B786" s="330">
        <v>22</v>
      </c>
      <c r="C786" s="298">
        <v>46101</v>
      </c>
      <c r="D786" s="299" t="s">
        <v>323</v>
      </c>
      <c r="E786" s="331">
        <v>20.22</v>
      </c>
      <c r="F786" s="331"/>
      <c r="G786" s="333">
        <f t="shared" si="15"/>
        <v>7581.7199999999848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6</v>
      </c>
      <c r="C787" s="298">
        <v>46101</v>
      </c>
      <c r="D787" s="299" t="s">
        <v>433</v>
      </c>
      <c r="E787" s="331">
        <v>-73</v>
      </c>
      <c r="F787" s="331"/>
      <c r="G787" s="333">
        <f t="shared" si="15"/>
        <v>7601.939999999985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6</v>
      </c>
      <c r="C788" s="298">
        <v>46101</v>
      </c>
      <c r="D788" s="299" t="s">
        <v>300</v>
      </c>
      <c r="E788" s="331">
        <v>34.68</v>
      </c>
      <c r="F788" s="331"/>
      <c r="G788" s="333">
        <f t="shared" si="15"/>
        <v>7528.939999999985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6</v>
      </c>
      <c r="C789" s="298">
        <v>46101</v>
      </c>
      <c r="D789" s="299" t="s">
        <v>397</v>
      </c>
      <c r="E789" s="331">
        <v>10.63</v>
      </c>
      <c r="F789" s="331"/>
      <c r="G789" s="333">
        <f t="shared" si="15"/>
        <v>7563.6199999999853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5</v>
      </c>
      <c r="C790" s="298">
        <v>46101</v>
      </c>
      <c r="D790" s="299" t="s">
        <v>398</v>
      </c>
      <c r="E790" s="331">
        <v>106.49</v>
      </c>
      <c r="F790" s="331"/>
      <c r="G790" s="333">
        <f t="shared" si="15"/>
        <v>7574.2499999999854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8</v>
      </c>
      <c r="C791" s="298">
        <v>46100</v>
      </c>
      <c r="D791" s="299" t="s">
        <v>357</v>
      </c>
      <c r="E791" s="331">
        <v>16.739999999999998</v>
      </c>
      <c r="F791" s="331"/>
      <c r="G791" s="333">
        <f t="shared" si="15"/>
        <v>7680.7399999999852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8</v>
      </c>
      <c r="C792" s="298">
        <v>46100</v>
      </c>
      <c r="D792" s="299" t="s">
        <v>399</v>
      </c>
      <c r="E792" s="331">
        <v>108.54</v>
      </c>
      <c r="F792" s="331"/>
      <c r="G792" s="333">
        <f t="shared" si="15"/>
        <v>7697.479999999985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294</v>
      </c>
      <c r="B793" s="330">
        <v>22</v>
      </c>
      <c r="C793" s="298">
        <v>46100</v>
      </c>
      <c r="D793" s="299" t="s">
        <v>835</v>
      </c>
      <c r="E793" s="331">
        <v>12.77</v>
      </c>
      <c r="F793" s="331"/>
      <c r="G793" s="333">
        <f t="shared" si="15"/>
        <v>7806.019999999985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8</v>
      </c>
      <c r="C794" s="298">
        <v>46100</v>
      </c>
      <c r="D794" s="299" t="s">
        <v>334</v>
      </c>
      <c r="E794" s="331">
        <v>28.33</v>
      </c>
      <c r="F794" s="331"/>
      <c r="G794" s="333">
        <f t="shared" si="15"/>
        <v>7818.7899999999854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2</v>
      </c>
      <c r="C795" s="298">
        <v>46100</v>
      </c>
      <c r="D795" s="299" t="s">
        <v>358</v>
      </c>
      <c r="E795" s="331">
        <v>17.45</v>
      </c>
      <c r="F795" s="331"/>
      <c r="G795" s="333">
        <f t="shared" si="15"/>
        <v>7847.1199999999853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294</v>
      </c>
      <c r="B796" s="330">
        <v>22</v>
      </c>
      <c r="C796" s="298">
        <v>46100</v>
      </c>
      <c r="D796" s="299" t="s">
        <v>328</v>
      </c>
      <c r="E796" s="331">
        <v>7.46</v>
      </c>
      <c r="F796" s="331"/>
      <c r="G796" s="333">
        <f t="shared" si="15"/>
        <v>7864.5699999999852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335</v>
      </c>
      <c r="B797" s="330" t="s">
        <v>335</v>
      </c>
      <c r="C797" s="298">
        <v>46100</v>
      </c>
      <c r="D797" s="299" t="s">
        <v>336</v>
      </c>
      <c r="E797" s="331">
        <v>172.29</v>
      </c>
      <c r="F797" s="331"/>
      <c r="G797" s="333">
        <f t="shared" si="15"/>
        <v>7872.0299999999852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294</v>
      </c>
      <c r="B798" s="330">
        <v>15</v>
      </c>
      <c r="C798" s="298">
        <v>46100</v>
      </c>
      <c r="D798" s="299" t="s">
        <v>185</v>
      </c>
      <c r="E798" s="331">
        <v>175.09</v>
      </c>
      <c r="F798" s="331"/>
      <c r="G798" s="333">
        <f t="shared" si="15"/>
        <v>8044.3199999999852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291</v>
      </c>
      <c r="B799" s="330">
        <v>39</v>
      </c>
      <c r="C799" s="298">
        <v>46100</v>
      </c>
      <c r="D799" s="299" t="s">
        <v>292</v>
      </c>
      <c r="E799" s="331"/>
      <c r="F799" s="331">
        <v>2763.78</v>
      </c>
      <c r="G799" s="333">
        <f t="shared" si="15"/>
        <v>8219.4099999999853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2</v>
      </c>
      <c r="C800" s="298">
        <v>46099</v>
      </c>
      <c r="D800" s="299" t="s">
        <v>400</v>
      </c>
      <c r="E800" s="331">
        <v>47.46</v>
      </c>
      <c r="F800" s="331"/>
      <c r="G800" s="333">
        <f t="shared" si="15"/>
        <v>5455.6299999999856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8</v>
      </c>
      <c r="C801" s="298">
        <v>46099</v>
      </c>
      <c r="D801" s="299" t="s">
        <v>400</v>
      </c>
      <c r="E801" s="331">
        <v>15.01</v>
      </c>
      <c r="F801" s="331"/>
      <c r="G801" s="333">
        <f t="shared" si="15"/>
        <v>5503.0899999999856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291</v>
      </c>
      <c r="B802" s="330">
        <v>40</v>
      </c>
      <c r="C802" s="298">
        <v>46099</v>
      </c>
      <c r="D802" s="299" t="s">
        <v>316</v>
      </c>
      <c r="E802" s="331"/>
      <c r="F802" s="331">
        <v>838.67</v>
      </c>
      <c r="G802" s="333">
        <f t="shared" si="15"/>
        <v>5518.0999999999858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2</v>
      </c>
      <c r="C803" s="298">
        <v>46099</v>
      </c>
      <c r="D803" s="299" t="s">
        <v>296</v>
      </c>
      <c r="E803" s="331">
        <v>14.67</v>
      </c>
      <c r="F803" s="331"/>
      <c r="G803" s="333">
        <f t="shared" si="15"/>
        <v>4679.4299999999857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4</v>
      </c>
      <c r="C804" s="298">
        <v>46099</v>
      </c>
      <c r="D804" s="299" t="s">
        <v>296</v>
      </c>
      <c r="E804" s="331">
        <v>40.22</v>
      </c>
      <c r="F804" s="331"/>
      <c r="G804" s="333">
        <f t="shared" si="15"/>
        <v>4694.0999999999858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8</v>
      </c>
      <c r="C805" s="298">
        <v>46099</v>
      </c>
      <c r="D805" s="299" t="s">
        <v>295</v>
      </c>
      <c r="E805" s="331">
        <v>3.49</v>
      </c>
      <c r="F805" s="331"/>
      <c r="G805" s="333">
        <f t="shared" si="15"/>
        <v>4734.3199999999861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22</v>
      </c>
      <c r="C806" s="298">
        <v>46099</v>
      </c>
      <c r="D806" s="299" t="s">
        <v>401</v>
      </c>
      <c r="E806" s="331">
        <v>13.84</v>
      </c>
      <c r="F806" s="331"/>
      <c r="G806" s="333">
        <f t="shared" si="15"/>
        <v>4737.8099999999858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294</v>
      </c>
      <c r="B807" s="330">
        <v>17</v>
      </c>
      <c r="C807" s="298">
        <v>46098</v>
      </c>
      <c r="D807" s="299" t="s">
        <v>188</v>
      </c>
      <c r="E807" s="331">
        <v>42.65</v>
      </c>
      <c r="F807" s="331"/>
      <c r="G807" s="333">
        <f t="shared" si="15"/>
        <v>4751.649999999986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294</v>
      </c>
      <c r="B808" s="330">
        <v>23</v>
      </c>
      <c r="C808" s="298">
        <v>46098</v>
      </c>
      <c r="D808" s="299" t="s">
        <v>402</v>
      </c>
      <c r="E808" s="331">
        <v>529.46</v>
      </c>
      <c r="F808" s="331"/>
      <c r="G808" s="333">
        <f t="shared" si="15"/>
        <v>4794.2999999999856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43</v>
      </c>
      <c r="C809" s="298">
        <v>46098</v>
      </c>
      <c r="D809" s="299" t="s">
        <v>333</v>
      </c>
      <c r="E809" s="331">
        <v>22.35</v>
      </c>
      <c r="F809" s="331"/>
      <c r="G809" s="333">
        <f t="shared" si="15"/>
        <v>5323.7599999999857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294</v>
      </c>
      <c r="B810" s="330">
        <v>42</v>
      </c>
      <c r="C810" s="298">
        <v>46098</v>
      </c>
      <c r="D810" s="299" t="s">
        <v>333</v>
      </c>
      <c r="E810" s="331">
        <v>37.25</v>
      </c>
      <c r="F810" s="331"/>
      <c r="G810" s="333">
        <f t="shared" si="15"/>
        <v>5346.109999999986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8</v>
      </c>
      <c r="C811" s="298">
        <v>46098</v>
      </c>
      <c r="D811" s="299" t="s">
        <v>319</v>
      </c>
      <c r="E811" s="331">
        <v>3.99</v>
      </c>
      <c r="F811" s="331"/>
      <c r="G811" s="333">
        <f t="shared" si="15"/>
        <v>5383.359999999986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8</v>
      </c>
      <c r="C812" s="298">
        <v>46098</v>
      </c>
      <c r="D812" s="299" t="s">
        <v>319</v>
      </c>
      <c r="E812" s="331">
        <v>24.47</v>
      </c>
      <c r="F812" s="331"/>
      <c r="G812" s="333">
        <f t="shared" si="15"/>
        <v>5387.3499999999858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294</v>
      </c>
      <c r="B813" s="330">
        <v>21</v>
      </c>
      <c r="C813" s="298">
        <v>46098</v>
      </c>
      <c r="D813" s="299" t="s">
        <v>194</v>
      </c>
      <c r="E813" s="331">
        <v>75.599999999999994</v>
      </c>
      <c r="F813" s="331"/>
      <c r="G813" s="333">
        <f t="shared" si="15"/>
        <v>5411.8199999999861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5</v>
      </c>
      <c r="C814" s="298">
        <v>46097</v>
      </c>
      <c r="D814" s="299" t="s">
        <v>340</v>
      </c>
      <c r="E814" s="331">
        <v>21.3</v>
      </c>
      <c r="F814" s="331"/>
      <c r="G814" s="333">
        <f t="shared" si="15"/>
        <v>5487.4199999999864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294</v>
      </c>
      <c r="B815" s="330">
        <v>11</v>
      </c>
      <c r="C815" s="298">
        <v>46097</v>
      </c>
      <c r="D815" s="299" t="s">
        <v>178</v>
      </c>
      <c r="E815" s="331">
        <v>267.91000000000003</v>
      </c>
      <c r="F815" s="331"/>
      <c r="G815" s="333">
        <f t="shared" si="15"/>
        <v>5508.7199999999866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287</v>
      </c>
      <c r="B816" s="330" t="s">
        <v>287</v>
      </c>
      <c r="C816" s="298">
        <v>46097</v>
      </c>
      <c r="D816" s="299" t="s">
        <v>403</v>
      </c>
      <c r="E816" s="331"/>
      <c r="F816" s="331">
        <v>80</v>
      </c>
      <c r="G816" s="333">
        <f t="shared" si="15"/>
        <v>5776.6299999999865</v>
      </c>
      <c r="H816" s="334" t="s">
        <v>298</v>
      </c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287</v>
      </c>
      <c r="B817" s="330" t="s">
        <v>287</v>
      </c>
      <c r="C817" s="298">
        <v>46097</v>
      </c>
      <c r="D817" s="299" t="s">
        <v>302</v>
      </c>
      <c r="E817" s="331">
        <v>80</v>
      </c>
      <c r="F817" s="331"/>
      <c r="G817" s="333">
        <f t="shared" si="15"/>
        <v>5696.6299999999865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4</v>
      </c>
      <c r="C818" s="298">
        <v>46097</v>
      </c>
      <c r="D818" s="299" t="s">
        <v>310</v>
      </c>
      <c r="E818" s="331">
        <v>42.47</v>
      </c>
      <c r="F818" s="331"/>
      <c r="G818" s="333">
        <f t="shared" si="15"/>
        <v>5776.6299999999865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46097</v>
      </c>
      <c r="D819" s="299" t="s">
        <v>296</v>
      </c>
      <c r="E819" s="331">
        <v>11.18</v>
      </c>
      <c r="F819" s="331"/>
      <c r="G819" s="333">
        <f t="shared" si="15"/>
        <v>5819.0999999999867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46096</v>
      </c>
      <c r="D820" s="299" t="s">
        <v>404</v>
      </c>
      <c r="E820" s="331">
        <v>38.67</v>
      </c>
      <c r="F820" s="331"/>
      <c r="G820" s="333">
        <f t="shared" si="15"/>
        <v>5830.279999999987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3</v>
      </c>
      <c r="C821" s="298">
        <v>46096</v>
      </c>
      <c r="D821" s="299" t="s">
        <v>348</v>
      </c>
      <c r="E821" s="331">
        <v>7.11</v>
      </c>
      <c r="F821" s="331"/>
      <c r="G821" s="333">
        <f t="shared" si="15"/>
        <v>5868.9499999999871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1</v>
      </c>
      <c r="C822" s="298">
        <v>46096</v>
      </c>
      <c r="D822" s="299" t="s">
        <v>304</v>
      </c>
      <c r="E822" s="331">
        <v>126.64</v>
      </c>
      <c r="F822" s="331"/>
      <c r="G822" s="333">
        <f t="shared" si="15"/>
        <v>5876.0599999999868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1</v>
      </c>
      <c r="C823" s="298">
        <v>46096</v>
      </c>
      <c r="D823" s="299" t="s">
        <v>311</v>
      </c>
      <c r="E823" s="331">
        <v>125.2</v>
      </c>
      <c r="F823" s="331"/>
      <c r="G823" s="333">
        <f t="shared" si="15"/>
        <v>6002.6999999999871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1</v>
      </c>
      <c r="C824" s="298">
        <v>46096</v>
      </c>
      <c r="D824" s="299" t="s">
        <v>306</v>
      </c>
      <c r="E824" s="331">
        <v>37.159999999999997</v>
      </c>
      <c r="F824" s="331"/>
      <c r="G824" s="333">
        <f t="shared" si="15"/>
        <v>6127.8999999999869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294</v>
      </c>
      <c r="B825" s="330">
        <v>16</v>
      </c>
      <c r="C825" s="298">
        <v>46096</v>
      </c>
      <c r="D825" s="299" t="s">
        <v>405</v>
      </c>
      <c r="E825" s="331">
        <v>713.06</v>
      </c>
      <c r="F825" s="331"/>
      <c r="G825" s="333">
        <f t="shared" si="15"/>
        <v>6165.0599999999868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5</v>
      </c>
      <c r="C826" s="298">
        <v>46095</v>
      </c>
      <c r="D826" s="299" t="s">
        <v>406</v>
      </c>
      <c r="E826" s="331">
        <v>24</v>
      </c>
      <c r="F826" s="331"/>
      <c r="G826" s="333">
        <f t="shared" si="15"/>
        <v>6878.1199999999862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3</v>
      </c>
      <c r="C827" s="298">
        <v>46095</v>
      </c>
      <c r="D827" s="299" t="s">
        <v>348</v>
      </c>
      <c r="E827" s="331">
        <v>14.58</v>
      </c>
      <c r="F827" s="331"/>
      <c r="G827" s="333">
        <f t="shared" si="15"/>
        <v>6902.1199999999862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291</v>
      </c>
      <c r="B828" s="330">
        <v>41</v>
      </c>
      <c r="C828" s="298">
        <v>46094</v>
      </c>
      <c r="D828" s="299" t="s">
        <v>407</v>
      </c>
      <c r="E828" s="331"/>
      <c r="F828" s="331">
        <v>300</v>
      </c>
      <c r="G828" s="333">
        <f t="shared" si="15"/>
        <v>6916.6999999999862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1</v>
      </c>
      <c r="C829" s="298">
        <v>46094</v>
      </c>
      <c r="D829" s="299" t="s">
        <v>311</v>
      </c>
      <c r="E829" s="331">
        <v>17.71</v>
      </c>
      <c r="F829" s="331"/>
      <c r="G829" s="333">
        <f t="shared" si="15"/>
        <v>6616.6999999999862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4</v>
      </c>
      <c r="C830" s="298">
        <v>46094</v>
      </c>
      <c r="D830" s="299" t="s">
        <v>296</v>
      </c>
      <c r="E830" s="331">
        <v>31.56</v>
      </c>
      <c r="F830" s="331"/>
      <c r="G830" s="333">
        <f t="shared" si="15"/>
        <v>6634.4099999999862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46094</v>
      </c>
      <c r="D831" s="299" t="s">
        <v>296</v>
      </c>
      <c r="E831" s="331">
        <v>34.79</v>
      </c>
      <c r="F831" s="331"/>
      <c r="G831" s="333">
        <f t="shared" si="15"/>
        <v>6665.9699999999866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46094</v>
      </c>
      <c r="D832" s="299" t="s">
        <v>408</v>
      </c>
      <c r="E832" s="331">
        <v>23.9</v>
      </c>
      <c r="F832" s="331"/>
      <c r="G832" s="333">
        <f t="shared" si="15"/>
        <v>6700.7599999999866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3</v>
      </c>
      <c r="C833" s="298">
        <v>46094</v>
      </c>
      <c r="D833" s="299" t="s">
        <v>348</v>
      </c>
      <c r="E833" s="331">
        <v>7.26</v>
      </c>
      <c r="F833" s="331"/>
      <c r="G833" s="333">
        <f t="shared" si="15"/>
        <v>6724.6599999999862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5</v>
      </c>
      <c r="C834" s="298">
        <v>46094</v>
      </c>
      <c r="D834" s="299" t="s">
        <v>354</v>
      </c>
      <c r="E834" s="331">
        <v>85</v>
      </c>
      <c r="F834" s="331"/>
      <c r="G834" s="333">
        <f t="shared" si="15"/>
        <v>6731.9199999999864</v>
      </c>
      <c r="H834" s="334" t="s">
        <v>298</v>
      </c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8</v>
      </c>
      <c r="C835" s="298">
        <v>46093</v>
      </c>
      <c r="D835" s="299" t="s">
        <v>409</v>
      </c>
      <c r="E835" s="331">
        <v>51.22</v>
      </c>
      <c r="F835" s="331"/>
      <c r="G835" s="333">
        <f t="shared" si="15"/>
        <v>6816.9199999999864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46093</v>
      </c>
      <c r="D836" s="299" t="s">
        <v>410</v>
      </c>
      <c r="E836" s="331">
        <v>57.43</v>
      </c>
      <c r="F836" s="331"/>
      <c r="G836" s="333">
        <f t="shared" si="15"/>
        <v>6868.1399999999867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2</v>
      </c>
      <c r="C837" s="298">
        <v>46093</v>
      </c>
      <c r="D837" s="299" t="s">
        <v>358</v>
      </c>
      <c r="E837" s="331">
        <v>17.45</v>
      </c>
      <c r="F837" s="331"/>
      <c r="G837" s="333">
        <f t="shared" si="15"/>
        <v>6925.569999999987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8</v>
      </c>
      <c r="C838" s="298">
        <v>46093</v>
      </c>
      <c r="D838" s="299" t="s">
        <v>319</v>
      </c>
      <c r="E838" s="331">
        <v>7.92</v>
      </c>
      <c r="F838" s="331"/>
      <c r="G838" s="333">
        <f t="shared" si="15"/>
        <v>6943.0199999999868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291</v>
      </c>
      <c r="B839" s="330">
        <v>38</v>
      </c>
      <c r="C839" s="298">
        <v>46093</v>
      </c>
      <c r="D839" s="299" t="s">
        <v>293</v>
      </c>
      <c r="E839" s="331"/>
      <c r="F839" s="331">
        <v>4726.92</v>
      </c>
      <c r="G839" s="333">
        <f t="shared" si="15"/>
        <v>6950.9399999999869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2</v>
      </c>
      <c r="C840" s="298">
        <v>46093</v>
      </c>
      <c r="D840" s="299" t="s">
        <v>386</v>
      </c>
      <c r="E840" s="331">
        <v>15</v>
      </c>
      <c r="F840" s="331"/>
      <c r="G840" s="333">
        <f t="shared" si="15"/>
        <v>2224.0199999999868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6</v>
      </c>
      <c r="C841" s="298">
        <v>46093</v>
      </c>
      <c r="D841" s="299" t="s">
        <v>411</v>
      </c>
      <c r="E841" s="331">
        <v>12</v>
      </c>
      <c r="F841" s="331"/>
      <c r="G841" s="333">
        <f t="shared" si="15"/>
        <v>2239.0199999999868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294</v>
      </c>
      <c r="B842" s="330">
        <v>19</v>
      </c>
      <c r="C842" s="298">
        <v>46093</v>
      </c>
      <c r="D842" s="299" t="s">
        <v>191</v>
      </c>
      <c r="E842" s="331">
        <v>200</v>
      </c>
      <c r="F842" s="331"/>
      <c r="G842" s="333">
        <f t="shared" si="15"/>
        <v>2251.0199999999868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6</v>
      </c>
      <c r="C843" s="298">
        <v>46092</v>
      </c>
      <c r="D843" s="299" t="s">
        <v>412</v>
      </c>
      <c r="E843" s="331">
        <v>-10.050000000000001</v>
      </c>
      <c r="F843" s="331"/>
      <c r="G843" s="333">
        <f t="shared" si="15"/>
        <v>2451.0199999999868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6</v>
      </c>
      <c r="C844" s="298">
        <v>46092</v>
      </c>
      <c r="D844" s="299" t="s">
        <v>413</v>
      </c>
      <c r="E844" s="331">
        <v>25</v>
      </c>
      <c r="F844" s="331"/>
      <c r="G844" s="333">
        <f t="shared" si="15"/>
        <v>2440.9699999999866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46092</v>
      </c>
      <c r="D845" s="299" t="s">
        <v>301</v>
      </c>
      <c r="E845" s="331">
        <v>-9</v>
      </c>
      <c r="F845" s="331"/>
      <c r="G845" s="333">
        <f t="shared" si="15"/>
        <v>2465.9699999999866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291</v>
      </c>
      <c r="B846" s="330">
        <v>41</v>
      </c>
      <c r="C846" s="298">
        <v>46092</v>
      </c>
      <c r="D846" s="299" t="s">
        <v>407</v>
      </c>
      <c r="E846" s="331"/>
      <c r="F846" s="331">
        <v>500</v>
      </c>
      <c r="G846" s="333">
        <f t="shared" si="15"/>
        <v>2456.9699999999866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2</v>
      </c>
      <c r="C847" s="298">
        <v>46092</v>
      </c>
      <c r="D847" s="299" t="s">
        <v>296</v>
      </c>
      <c r="E847" s="331">
        <v>16.170000000000002</v>
      </c>
      <c r="F847" s="331"/>
      <c r="G847" s="333">
        <f t="shared" si="15"/>
        <v>1956.9699999999864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294</v>
      </c>
      <c r="B848" s="330">
        <v>22</v>
      </c>
      <c r="C848" s="298">
        <v>46092</v>
      </c>
      <c r="D848" s="299" t="s">
        <v>352</v>
      </c>
      <c r="E848" s="331">
        <v>19.16</v>
      </c>
      <c r="F848" s="331"/>
      <c r="G848" s="333">
        <f t="shared" si="15"/>
        <v>1973.1399999999865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335</v>
      </c>
      <c r="B849" s="330" t="s">
        <v>335</v>
      </c>
      <c r="C849" s="298">
        <v>46091</v>
      </c>
      <c r="D849" s="299" t="s">
        <v>447</v>
      </c>
      <c r="E849" s="331">
        <v>47.28</v>
      </c>
      <c r="F849" s="331"/>
      <c r="G849" s="333">
        <f t="shared" si="15"/>
        <v>1992.2999999999865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13</v>
      </c>
      <c r="C850" s="298">
        <v>46091</v>
      </c>
      <c r="D850" s="299" t="s">
        <v>182</v>
      </c>
      <c r="E850" s="331">
        <v>134.93</v>
      </c>
      <c r="F850" s="331"/>
      <c r="G850" s="333">
        <f t="shared" si="15"/>
        <v>2039.5799999999865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8</v>
      </c>
      <c r="C851" s="298">
        <v>46091</v>
      </c>
      <c r="D851" s="299" t="s">
        <v>295</v>
      </c>
      <c r="E851" s="331">
        <v>7.44</v>
      </c>
      <c r="F851" s="331"/>
      <c r="G851" s="333">
        <f t="shared" si="15"/>
        <v>2174.5099999999866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4</v>
      </c>
      <c r="C852" s="298">
        <v>46091</v>
      </c>
      <c r="D852" s="299" t="s">
        <v>295</v>
      </c>
      <c r="E852" s="331">
        <v>29.53</v>
      </c>
      <c r="F852" s="331"/>
      <c r="G852" s="333">
        <f t="shared" si="15"/>
        <v>2181.9499999999866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4</v>
      </c>
      <c r="C853" s="298">
        <v>46091</v>
      </c>
      <c r="D853" s="299" t="s">
        <v>310</v>
      </c>
      <c r="E853" s="331">
        <v>34.119999999999997</v>
      </c>
      <c r="F853" s="331"/>
      <c r="G853" s="333">
        <f t="shared" si="15"/>
        <v>2211.4799999999868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46091</v>
      </c>
      <c r="D854" s="299" t="s">
        <v>414</v>
      </c>
      <c r="E854" s="331">
        <v>18.57</v>
      </c>
      <c r="F854" s="331"/>
      <c r="G854" s="333">
        <f t="shared" si="15"/>
        <v>2245.5999999999867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16</v>
      </c>
      <c r="C855" s="298">
        <v>46091</v>
      </c>
      <c r="D855" s="299" t="s">
        <v>415</v>
      </c>
      <c r="E855" s="331">
        <v>107</v>
      </c>
      <c r="F855" s="331"/>
      <c r="G855" s="333">
        <f t="shared" si="15"/>
        <v>2264.1699999999869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294</v>
      </c>
      <c r="B856" s="330">
        <v>18</v>
      </c>
      <c r="C856" s="298">
        <v>46090</v>
      </c>
      <c r="D856" s="299" t="s">
        <v>361</v>
      </c>
      <c r="E856" s="331">
        <v>400</v>
      </c>
      <c r="F856" s="331"/>
      <c r="G856" s="333">
        <f t="shared" si="15"/>
        <v>2371.1699999999869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4</v>
      </c>
      <c r="C857" s="298">
        <v>46090</v>
      </c>
      <c r="D857" s="299" t="s">
        <v>296</v>
      </c>
      <c r="E857" s="331">
        <v>24.69</v>
      </c>
      <c r="F857" s="331"/>
      <c r="G857" s="333">
        <f t="shared" si="15"/>
        <v>2771.1699999999869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3</v>
      </c>
      <c r="C858" s="298">
        <v>46090</v>
      </c>
      <c r="D858" s="299" t="s">
        <v>416</v>
      </c>
      <c r="E858" s="331">
        <v>4.59</v>
      </c>
      <c r="F858" s="331"/>
      <c r="G858" s="333">
        <f t="shared" si="15"/>
        <v>2795.8599999999869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294</v>
      </c>
      <c r="B859" s="330">
        <v>9</v>
      </c>
      <c r="C859" s="298">
        <v>46090</v>
      </c>
      <c r="D859" s="299" t="s">
        <v>58</v>
      </c>
      <c r="E859" s="331">
        <v>1281.53</v>
      </c>
      <c r="F859" s="331"/>
      <c r="G859" s="333">
        <f t="shared" si="15"/>
        <v>2800.4499999999871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7</v>
      </c>
      <c r="C860" s="298">
        <v>46090</v>
      </c>
      <c r="D860" s="299" t="s">
        <v>338</v>
      </c>
      <c r="E860" s="331">
        <v>40.61</v>
      </c>
      <c r="F860" s="331"/>
      <c r="G860" s="333">
        <f t="shared" si="15"/>
        <v>4081.9799999999873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287</v>
      </c>
      <c r="B861" s="330" t="s">
        <v>287</v>
      </c>
      <c r="C861" s="298">
        <v>46090</v>
      </c>
      <c r="D861" s="299" t="s">
        <v>417</v>
      </c>
      <c r="E861" s="331">
        <v>380</v>
      </c>
      <c r="F861" s="331">
        <v>380</v>
      </c>
      <c r="G861" s="333">
        <f t="shared" si="15"/>
        <v>4122.5899999999874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2</v>
      </c>
      <c r="C862" s="298">
        <v>46090</v>
      </c>
      <c r="D862" s="299" t="s">
        <v>418</v>
      </c>
      <c r="E862" s="331">
        <v>15</v>
      </c>
      <c r="F862" s="331"/>
      <c r="G862" s="333">
        <f t="shared" si="15"/>
        <v>4122.5899999999874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2</v>
      </c>
      <c r="C863" s="298">
        <v>46090</v>
      </c>
      <c r="D863" s="299" t="s">
        <v>386</v>
      </c>
      <c r="E863" s="331">
        <v>15</v>
      </c>
      <c r="F863" s="331"/>
      <c r="G863" s="333">
        <f t="shared" si="15"/>
        <v>4137.5899999999874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6</v>
      </c>
      <c r="C864" s="298">
        <v>46090</v>
      </c>
      <c r="D864" s="299" t="s">
        <v>300</v>
      </c>
      <c r="E864" s="331">
        <v>70.66</v>
      </c>
      <c r="F864" s="331"/>
      <c r="G864" s="333">
        <f t="shared" si="15"/>
        <v>4152.5899999999874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1</v>
      </c>
      <c r="C865" s="298">
        <v>46089</v>
      </c>
      <c r="D865" s="299" t="s">
        <v>311</v>
      </c>
      <c r="E865" s="331">
        <v>109.77</v>
      </c>
      <c r="F865" s="331"/>
      <c r="G865" s="333">
        <f t="shared" si="15"/>
        <v>4223.2499999999873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6</v>
      </c>
      <c r="C866" s="298">
        <v>46089</v>
      </c>
      <c r="D866" s="299" t="s">
        <v>306</v>
      </c>
      <c r="E866" s="331">
        <v>9.3800000000000008</v>
      </c>
      <c r="F866" s="331"/>
      <c r="G866" s="333">
        <f t="shared" si="15"/>
        <v>4333.0199999999877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3</v>
      </c>
      <c r="C867" s="298">
        <v>46089</v>
      </c>
      <c r="D867" s="299" t="s">
        <v>419</v>
      </c>
      <c r="E867" s="331">
        <v>3.85</v>
      </c>
      <c r="F867" s="331"/>
      <c r="G867" s="333">
        <f t="shared" si="15"/>
        <v>4342.3999999999878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2</v>
      </c>
      <c r="C868" s="298">
        <v>46089</v>
      </c>
      <c r="D868" s="299" t="s">
        <v>404</v>
      </c>
      <c r="E868" s="331">
        <v>88.54</v>
      </c>
      <c r="F868" s="331"/>
      <c r="G868" s="333">
        <f t="shared" si="15"/>
        <v>4346.2499999999882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46089</v>
      </c>
      <c r="D869" s="299" t="s">
        <v>358</v>
      </c>
      <c r="E869" s="331">
        <v>8.3800000000000008</v>
      </c>
      <c r="F869" s="331"/>
      <c r="G869" s="333">
        <f t="shared" si="15"/>
        <v>4434.7899999999881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46089</v>
      </c>
      <c r="D870" s="299" t="s">
        <v>301</v>
      </c>
      <c r="E870" s="331">
        <v>39.549999999999997</v>
      </c>
      <c r="F870" s="331"/>
      <c r="G870" s="333">
        <f t="shared" si="15"/>
        <v>4443.1699999999882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4</v>
      </c>
      <c r="C871" s="298">
        <v>46089</v>
      </c>
      <c r="D871" s="299" t="s">
        <v>420</v>
      </c>
      <c r="E871" s="331">
        <v>31.68</v>
      </c>
      <c r="F871" s="331"/>
      <c r="G871" s="333">
        <f t="shared" si="15"/>
        <v>4482.7199999999884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8</v>
      </c>
      <c r="C872" s="298">
        <v>46088</v>
      </c>
      <c r="D872" s="299" t="s">
        <v>308</v>
      </c>
      <c r="E872" s="331">
        <v>24.65</v>
      </c>
      <c r="F872" s="331"/>
      <c r="G872" s="333">
        <f t="shared" si="15"/>
        <v>4514.3999999999887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2</v>
      </c>
      <c r="C873" s="298">
        <v>46088</v>
      </c>
      <c r="D873" s="299" t="s">
        <v>346</v>
      </c>
      <c r="E873" s="331">
        <v>11.04</v>
      </c>
      <c r="F873" s="331"/>
      <c r="G873" s="333">
        <f t="shared" si="15"/>
        <v>4539.0499999999884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8</v>
      </c>
      <c r="C874" s="298">
        <v>46088</v>
      </c>
      <c r="D874" s="299" t="s">
        <v>319</v>
      </c>
      <c r="E874" s="331">
        <v>11.5</v>
      </c>
      <c r="F874" s="331"/>
      <c r="G874" s="333">
        <f t="shared" si="15"/>
        <v>4550.0899999999883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8</v>
      </c>
      <c r="C875" s="298">
        <v>46088</v>
      </c>
      <c r="D875" s="299" t="s">
        <v>296</v>
      </c>
      <c r="E875" s="331">
        <v>12.44</v>
      </c>
      <c r="F875" s="331"/>
      <c r="G875" s="333">
        <f t="shared" si="15"/>
        <v>4561.5899999999883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4</v>
      </c>
      <c r="C876" s="298">
        <v>46088</v>
      </c>
      <c r="D876" s="299" t="s">
        <v>296</v>
      </c>
      <c r="E876" s="331">
        <v>23.62</v>
      </c>
      <c r="F876" s="331"/>
      <c r="G876" s="333">
        <f t="shared" si="15"/>
        <v>4574.0299999999879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46088</v>
      </c>
      <c r="D877" s="299" t="s">
        <v>301</v>
      </c>
      <c r="E877" s="331">
        <v>36.049999999999997</v>
      </c>
      <c r="F877" s="331"/>
      <c r="G877" s="333">
        <f t="shared" si="15"/>
        <v>4597.6499999999878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294</v>
      </c>
      <c r="B878" s="330">
        <v>14</v>
      </c>
      <c r="C878" s="298">
        <v>46087</v>
      </c>
      <c r="D878" s="299" t="s">
        <v>366</v>
      </c>
      <c r="E878" s="331">
        <v>66.67</v>
      </c>
      <c r="F878" s="331"/>
      <c r="G878" s="333">
        <f t="shared" si="15"/>
        <v>4633.699999999988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46087</v>
      </c>
      <c r="D879" s="299" t="s">
        <v>296</v>
      </c>
      <c r="E879" s="331">
        <v>17.850000000000001</v>
      </c>
      <c r="F879" s="331"/>
      <c r="G879" s="333">
        <f t="shared" si="15"/>
        <v>4700.3699999999881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1</v>
      </c>
      <c r="C880" s="298">
        <v>46087</v>
      </c>
      <c r="D880" s="299" t="s">
        <v>304</v>
      </c>
      <c r="E880" s="331">
        <v>112.13</v>
      </c>
      <c r="F880" s="331"/>
      <c r="G880" s="333">
        <f t="shared" si="15"/>
        <v>4718.2199999999884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3</v>
      </c>
      <c r="C881" s="298">
        <v>46087</v>
      </c>
      <c r="D881" s="299" t="s">
        <v>324</v>
      </c>
      <c r="E881" s="331">
        <v>7.31</v>
      </c>
      <c r="F881" s="331"/>
      <c r="G881" s="333">
        <f t="shared" si="15"/>
        <v>4830.3499999999885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291</v>
      </c>
      <c r="B882" s="330">
        <v>39</v>
      </c>
      <c r="C882" s="298">
        <v>46086</v>
      </c>
      <c r="D882" s="299" t="s">
        <v>292</v>
      </c>
      <c r="E882" s="331"/>
      <c r="F882" s="331">
        <v>2763.78</v>
      </c>
      <c r="G882" s="333">
        <f t="shared" si="15"/>
        <v>4837.6599999999889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4</v>
      </c>
      <c r="C883" s="298">
        <v>46086</v>
      </c>
      <c r="D883" s="299" t="s">
        <v>295</v>
      </c>
      <c r="E883" s="331">
        <v>31.52</v>
      </c>
      <c r="F883" s="331"/>
      <c r="G883" s="333">
        <f t="shared" si="15"/>
        <v>2073.8799999999892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46086</v>
      </c>
      <c r="D884" s="299" t="s">
        <v>358</v>
      </c>
      <c r="E884" s="331">
        <v>14.86</v>
      </c>
      <c r="F884" s="331"/>
      <c r="G884" s="333">
        <f t="shared" si="15"/>
        <v>2105.3999999999892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8</v>
      </c>
      <c r="C885" s="298">
        <v>46086</v>
      </c>
      <c r="D885" s="299" t="s">
        <v>409</v>
      </c>
      <c r="E885" s="331">
        <v>44.99</v>
      </c>
      <c r="F885" s="331"/>
      <c r="G885" s="333">
        <f t="shared" si="15"/>
        <v>2120.2599999999893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46085</v>
      </c>
      <c r="D886" s="299" t="s">
        <v>421</v>
      </c>
      <c r="E886" s="331">
        <v>15</v>
      </c>
      <c r="F886" s="331"/>
      <c r="G886" s="333">
        <f t="shared" si="15"/>
        <v>2165.2499999999891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46085</v>
      </c>
      <c r="D887" s="299" t="s">
        <v>296</v>
      </c>
      <c r="E887" s="331">
        <v>10.84</v>
      </c>
      <c r="F887" s="331"/>
      <c r="G887" s="333">
        <f t="shared" si="15"/>
        <v>2180.2499999999891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294</v>
      </c>
      <c r="B888" s="330">
        <v>14</v>
      </c>
      <c r="C888" s="298">
        <v>46085</v>
      </c>
      <c r="D888" s="299" t="s">
        <v>367</v>
      </c>
      <c r="E888" s="331">
        <v>68.739999999999995</v>
      </c>
      <c r="F888" s="331"/>
      <c r="G888" s="333">
        <f t="shared" si="15"/>
        <v>2191.0899999999892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4</v>
      </c>
      <c r="C889" s="298">
        <v>46085</v>
      </c>
      <c r="D889" s="299" t="s">
        <v>310</v>
      </c>
      <c r="E889" s="331">
        <v>30.67</v>
      </c>
      <c r="F889" s="331"/>
      <c r="G889" s="333">
        <f t="shared" si="15"/>
        <v>2259.829999999989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294</v>
      </c>
      <c r="B890" s="330">
        <v>17</v>
      </c>
      <c r="C890" s="298">
        <v>46085</v>
      </c>
      <c r="D890" s="299" t="s">
        <v>370</v>
      </c>
      <c r="E890" s="331">
        <v>99</v>
      </c>
      <c r="F890" s="331"/>
      <c r="G890" s="333">
        <f t="shared" si="15"/>
        <v>2290.4999999999891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21</v>
      </c>
      <c r="C891" s="298">
        <v>46084</v>
      </c>
      <c r="D891" s="299" t="s">
        <v>194</v>
      </c>
      <c r="E891" s="331">
        <v>40.72</v>
      </c>
      <c r="F891" s="331"/>
      <c r="G891" s="333">
        <f t="shared" si="15"/>
        <v>2389.4999999999891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284</v>
      </c>
      <c r="B892" s="330">
        <v>36</v>
      </c>
      <c r="C892" s="298">
        <v>46084</v>
      </c>
      <c r="D892" s="299" t="s">
        <v>374</v>
      </c>
      <c r="E892" s="331">
        <v>50</v>
      </c>
      <c r="F892" s="331"/>
      <c r="G892" s="333">
        <f t="shared" si="15"/>
        <v>2430.2199999999889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46084</v>
      </c>
      <c r="D893" s="299" t="s">
        <v>296</v>
      </c>
      <c r="E893" s="331">
        <v>14.67</v>
      </c>
      <c r="F893" s="331"/>
      <c r="G893" s="333">
        <f t="shared" si="15"/>
        <v>2480.2199999999889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4</v>
      </c>
      <c r="C894" s="298">
        <v>46084</v>
      </c>
      <c r="D894" s="299" t="s">
        <v>296</v>
      </c>
      <c r="E894" s="331">
        <v>27.42</v>
      </c>
      <c r="F894" s="331"/>
      <c r="G894" s="333">
        <f t="shared" si="15"/>
        <v>2494.889999999989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6</v>
      </c>
      <c r="C895" s="298">
        <v>46084</v>
      </c>
      <c r="D895" s="299" t="s">
        <v>422</v>
      </c>
      <c r="E895" s="331">
        <v>106.27</v>
      </c>
      <c r="F895" s="331"/>
      <c r="G895" s="333">
        <f t="shared" si="15"/>
        <v>2522.309999999989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6</v>
      </c>
      <c r="C896" s="298">
        <v>46084</v>
      </c>
      <c r="D896" s="299" t="s">
        <v>422</v>
      </c>
      <c r="E896" s="331">
        <v>-107</v>
      </c>
      <c r="F896" s="331"/>
      <c r="G896" s="333">
        <f t="shared" si="15"/>
        <v>2628.579999999989</v>
      </c>
      <c r="H896" s="334" t="s">
        <v>298</v>
      </c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2</v>
      </c>
      <c r="C897" s="298">
        <v>46083</v>
      </c>
      <c r="D897" s="299" t="s">
        <v>301</v>
      </c>
      <c r="E897" s="331">
        <v>20</v>
      </c>
      <c r="F897" s="331"/>
      <c r="G897" s="333">
        <f t="shared" si="15"/>
        <v>2521.579999999989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287</v>
      </c>
      <c r="B898" s="330" t="s">
        <v>287</v>
      </c>
      <c r="C898" s="298">
        <v>46083</v>
      </c>
      <c r="D898" s="299" t="s">
        <v>288</v>
      </c>
      <c r="E898" s="331">
        <v>185.64</v>
      </c>
      <c r="F898" s="331">
        <v>185.64</v>
      </c>
      <c r="G898" s="333">
        <f t="shared" si="15"/>
        <v>2541.579999999989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46083</v>
      </c>
      <c r="D899" s="299" t="s">
        <v>424</v>
      </c>
      <c r="E899" s="331">
        <v>70.12</v>
      </c>
      <c r="F899" s="331"/>
      <c r="G899" s="333">
        <f t="shared" si="15"/>
        <v>2541.579999999989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294</v>
      </c>
      <c r="B900" s="330">
        <v>17</v>
      </c>
      <c r="C900" s="298">
        <v>46083</v>
      </c>
      <c r="D900" s="299" t="s">
        <v>188</v>
      </c>
      <c r="E900" s="331">
        <v>41.44</v>
      </c>
      <c r="F900" s="331"/>
      <c r="G900" s="333">
        <f t="shared" si="15"/>
        <v>2611.6999999999889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8</v>
      </c>
      <c r="C901" s="298">
        <v>46083</v>
      </c>
      <c r="D901" s="299" t="s">
        <v>296</v>
      </c>
      <c r="E901" s="331">
        <v>8.7200000000000006</v>
      </c>
      <c r="F901" s="331"/>
      <c r="G901" s="333">
        <f t="shared" si="15"/>
        <v>2653.139999999989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22</v>
      </c>
      <c r="C902" s="298">
        <v>46082</v>
      </c>
      <c r="D902" s="299" t="s">
        <v>375</v>
      </c>
      <c r="E902" s="331">
        <v>6.37</v>
      </c>
      <c r="F902" s="331"/>
      <c r="G902" s="333">
        <f t="shared" si="15"/>
        <v>2661.8599999999888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2</v>
      </c>
      <c r="C903" s="298">
        <v>46082</v>
      </c>
      <c r="D903" s="299" t="s">
        <v>296</v>
      </c>
      <c r="E903" s="331">
        <v>9.8699999999999992</v>
      </c>
      <c r="F903" s="331"/>
      <c r="G903" s="333">
        <f t="shared" si="15"/>
        <v>2668.2299999999886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1</v>
      </c>
      <c r="C904" s="298">
        <v>46082</v>
      </c>
      <c r="D904" s="299" t="s">
        <v>311</v>
      </c>
      <c r="E904" s="331">
        <v>119.55</v>
      </c>
      <c r="F904" s="331"/>
      <c r="G904" s="333">
        <f t="shared" si="15"/>
        <v>2678.0999999999885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3</v>
      </c>
      <c r="C905" s="298">
        <v>46082</v>
      </c>
      <c r="D905" s="299" t="s">
        <v>348</v>
      </c>
      <c r="E905" s="331">
        <v>25</v>
      </c>
      <c r="F905" s="331"/>
      <c r="G905" s="333">
        <f t="shared" si="15"/>
        <v>2797.6499999999887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1</v>
      </c>
      <c r="C906" s="298">
        <v>46082</v>
      </c>
      <c r="D906" s="299" t="s">
        <v>304</v>
      </c>
      <c r="E906" s="331">
        <v>119.17</v>
      </c>
      <c r="F906" s="331"/>
      <c r="G906" s="333">
        <f t="shared" si="15"/>
        <v>2822.6499999999887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284</v>
      </c>
      <c r="B907" s="330">
        <v>37</v>
      </c>
      <c r="C907" s="298">
        <v>46081</v>
      </c>
      <c r="D907" s="299" t="s">
        <v>425</v>
      </c>
      <c r="E907" s="331">
        <v>3764.91</v>
      </c>
      <c r="F907" s="331"/>
      <c r="G907" s="333">
        <f t="shared" si="15"/>
        <v>2941.8199999999888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286</v>
      </c>
      <c r="B908" s="330">
        <v>25</v>
      </c>
      <c r="C908" s="298">
        <v>46081</v>
      </c>
      <c r="D908" s="298" t="s">
        <v>204</v>
      </c>
      <c r="E908" s="331">
        <v>350</v>
      </c>
      <c r="F908" s="331"/>
      <c r="G908" s="333">
        <f t="shared" si="15"/>
        <v>6706.7299999999886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286</v>
      </c>
      <c r="B909" s="330">
        <v>26</v>
      </c>
      <c r="C909" s="298">
        <v>46081</v>
      </c>
      <c r="D909" s="298" t="s">
        <v>205</v>
      </c>
      <c r="E909" s="331">
        <v>320</v>
      </c>
      <c r="F909" s="331"/>
      <c r="G909" s="333">
        <f t="shared" si="15"/>
        <v>7056.7299999999886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286</v>
      </c>
      <c r="B910" s="330">
        <v>27</v>
      </c>
      <c r="C910" s="298">
        <v>46081</v>
      </c>
      <c r="D910" s="298" t="s">
        <v>206</v>
      </c>
      <c r="E910" s="331">
        <v>25</v>
      </c>
      <c r="F910" s="331"/>
      <c r="G910" s="333">
        <f t="shared" si="15"/>
        <v>7376.7299999999886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286</v>
      </c>
      <c r="B911" s="330">
        <v>28</v>
      </c>
      <c r="C911" s="298">
        <v>46081</v>
      </c>
      <c r="D911" s="298" t="s">
        <v>207</v>
      </c>
      <c r="E911" s="331">
        <v>25</v>
      </c>
      <c r="F911" s="331"/>
      <c r="G911" s="333">
        <f t="shared" si="15"/>
        <v>7401.7299999999886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286</v>
      </c>
      <c r="B912" s="330">
        <v>29</v>
      </c>
      <c r="C912" s="298">
        <v>46081</v>
      </c>
      <c r="D912" s="298" t="s">
        <v>208</v>
      </c>
      <c r="E912" s="331">
        <v>45</v>
      </c>
      <c r="F912" s="331"/>
      <c r="G912" s="333">
        <f t="shared" si="15"/>
        <v>7426.7299999999886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286</v>
      </c>
      <c r="B913" s="330">
        <v>30</v>
      </c>
      <c r="C913" s="298">
        <v>46081</v>
      </c>
      <c r="D913" s="298" t="s">
        <v>209</v>
      </c>
      <c r="E913" s="331">
        <v>400</v>
      </c>
      <c r="F913" s="331"/>
      <c r="G913" s="333">
        <f t="shared" si="15"/>
        <v>7471.7299999999886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286</v>
      </c>
      <c r="B914" s="330">
        <v>31</v>
      </c>
      <c r="C914" s="298">
        <v>46081</v>
      </c>
      <c r="D914" s="298" t="s">
        <v>210</v>
      </c>
      <c r="E914" s="331">
        <v>375</v>
      </c>
      <c r="F914" s="331"/>
      <c r="G914" s="333">
        <f t="shared" si="15"/>
        <v>7871.7299999999886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286</v>
      </c>
      <c r="B915" s="330">
        <v>32</v>
      </c>
      <c r="C915" s="298">
        <v>46081</v>
      </c>
      <c r="D915" s="298" t="s">
        <v>211</v>
      </c>
      <c r="E915" s="331">
        <v>100</v>
      </c>
      <c r="F915" s="331"/>
      <c r="G915" s="333">
        <f t="shared" si="15"/>
        <v>8246.7299999999886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286</v>
      </c>
      <c r="B916" s="330">
        <v>33</v>
      </c>
      <c r="C916" s="298">
        <v>46081</v>
      </c>
      <c r="D916" s="298" t="s">
        <v>212</v>
      </c>
      <c r="E916" s="331">
        <v>85</v>
      </c>
      <c r="F916" s="331"/>
      <c r="G916" s="333">
        <f t="shared" si="15"/>
        <v>8346.7299999999886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286</v>
      </c>
      <c r="B917" s="330">
        <v>34</v>
      </c>
      <c r="C917" s="298">
        <v>46081</v>
      </c>
      <c r="D917" s="298" t="s">
        <v>213</v>
      </c>
      <c r="E917" s="331">
        <v>230</v>
      </c>
      <c r="F917" s="331"/>
      <c r="G917" s="333">
        <f t="shared" si="15"/>
        <v>8431.7299999999886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286</v>
      </c>
      <c r="B918" s="330">
        <v>35</v>
      </c>
      <c r="C918" s="298">
        <v>46081</v>
      </c>
      <c r="D918" s="298" t="s">
        <v>214</v>
      </c>
      <c r="E918" s="331">
        <v>45</v>
      </c>
      <c r="F918" s="331"/>
      <c r="G918" s="333">
        <f t="shared" si="15"/>
        <v>8661.7299999999886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294</v>
      </c>
      <c r="B919" s="330">
        <v>42</v>
      </c>
      <c r="C919" s="298">
        <v>46081</v>
      </c>
      <c r="D919" s="298" t="s">
        <v>200</v>
      </c>
      <c r="E919" s="331">
        <v>51.19</v>
      </c>
      <c r="F919" s="331"/>
      <c r="G919" s="333">
        <f t="shared" si="15"/>
        <v>8706.7299999999886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43</v>
      </c>
      <c r="C920" s="298">
        <v>46081</v>
      </c>
      <c r="D920" s="298" t="s">
        <v>201</v>
      </c>
      <c r="E920" s="331">
        <v>37.17</v>
      </c>
      <c r="F920" s="331"/>
      <c r="G920" s="333">
        <f t="shared" si="15"/>
        <v>8757.9199999999892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294</v>
      </c>
      <c r="B921" s="330">
        <v>10</v>
      </c>
      <c r="C921" s="298">
        <v>46081</v>
      </c>
      <c r="D921" s="298" t="s">
        <v>176</v>
      </c>
      <c r="E921" s="331">
        <v>17.899999999999999</v>
      </c>
      <c r="F921" s="331"/>
      <c r="G921" s="333">
        <f t="shared" si="15"/>
        <v>8795.0899999999892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46080</v>
      </c>
      <c r="D922" s="298" t="s">
        <v>358</v>
      </c>
      <c r="E922" s="331">
        <v>11.17</v>
      </c>
      <c r="F922" s="331"/>
      <c r="G922" s="333">
        <f t="shared" si="15"/>
        <v>8812.9899999999889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2</v>
      </c>
      <c r="C923" s="298">
        <v>46080</v>
      </c>
      <c r="D923" s="299" t="s">
        <v>426</v>
      </c>
      <c r="E923" s="331">
        <v>25</v>
      </c>
      <c r="F923" s="331"/>
      <c r="G923" s="333">
        <f t="shared" si="15"/>
        <v>8824.1599999999889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46080</v>
      </c>
      <c r="D924" s="299" t="s">
        <v>358</v>
      </c>
      <c r="E924" s="331">
        <v>22.84</v>
      </c>
      <c r="F924" s="331"/>
      <c r="G924" s="333">
        <f t="shared" si="15"/>
        <v>8849.1599999999889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6</v>
      </c>
      <c r="C925" s="298">
        <v>46080</v>
      </c>
      <c r="D925" s="299" t="s">
        <v>427</v>
      </c>
      <c r="E925" s="331">
        <v>-88</v>
      </c>
      <c r="F925" s="331"/>
      <c r="G925" s="333">
        <f t="shared" si="15"/>
        <v>8871.9999999999891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291</v>
      </c>
      <c r="B926" s="330">
        <v>38</v>
      </c>
      <c r="C926" s="298">
        <v>46080</v>
      </c>
      <c r="D926" s="299" t="s">
        <v>293</v>
      </c>
      <c r="E926" s="331"/>
      <c r="F926" s="331">
        <v>4278.1499999999996</v>
      </c>
      <c r="G926" s="333">
        <f t="shared" si="15"/>
        <v>8783.9999999999891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6</v>
      </c>
      <c r="C927" s="298">
        <v>46080</v>
      </c>
      <c r="D927" s="299" t="s">
        <v>428</v>
      </c>
      <c r="E927" s="331">
        <v>25.93</v>
      </c>
      <c r="F927" s="331"/>
      <c r="G927" s="333">
        <f t="shared" si="15"/>
        <v>4505.8499999999904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4</v>
      </c>
      <c r="C928" s="298">
        <v>46079</v>
      </c>
      <c r="D928" s="299" t="s">
        <v>310</v>
      </c>
      <c r="E928" s="331">
        <v>29.84</v>
      </c>
      <c r="F928" s="331"/>
      <c r="G928" s="333">
        <f t="shared" si="15"/>
        <v>4531.7799999999907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5</v>
      </c>
      <c r="C929" s="298">
        <v>46079</v>
      </c>
      <c r="D929" s="299" t="s">
        <v>429</v>
      </c>
      <c r="E929" s="331">
        <v>103.25</v>
      </c>
      <c r="F929" s="331"/>
      <c r="G929" s="333">
        <f t="shared" si="15"/>
        <v>4561.6199999999908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8</v>
      </c>
      <c r="C930" s="298">
        <v>46079</v>
      </c>
      <c r="D930" s="299" t="s">
        <v>357</v>
      </c>
      <c r="E930" s="331">
        <v>26.02</v>
      </c>
      <c r="F930" s="331"/>
      <c r="G930" s="333">
        <f t="shared" si="15"/>
        <v>4664.8699999999908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294</v>
      </c>
      <c r="B931" s="330">
        <v>24</v>
      </c>
      <c r="C931" s="298">
        <v>46079</v>
      </c>
      <c r="D931" s="299" t="s">
        <v>860</v>
      </c>
      <c r="E931" s="331">
        <v>84.83</v>
      </c>
      <c r="F931" s="331"/>
      <c r="G931" s="333">
        <f t="shared" si="15"/>
        <v>4690.8899999999912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46079</v>
      </c>
      <c r="D932" s="299" t="s">
        <v>296</v>
      </c>
      <c r="E932" s="331">
        <v>17.87</v>
      </c>
      <c r="F932" s="331"/>
      <c r="G932" s="333">
        <f t="shared" si="15"/>
        <v>4775.7199999999912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5</v>
      </c>
      <c r="C933" s="298">
        <v>46079</v>
      </c>
      <c r="D933" s="299" t="s">
        <v>430</v>
      </c>
      <c r="E933" s="331">
        <v>123.64</v>
      </c>
      <c r="F933" s="331"/>
      <c r="G933" s="333">
        <f t="shared" si="15"/>
        <v>4793.5899999999911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8</v>
      </c>
      <c r="C934" s="298">
        <v>46078</v>
      </c>
      <c r="D934" s="299" t="s">
        <v>319</v>
      </c>
      <c r="E934" s="331">
        <v>18.5</v>
      </c>
      <c r="F934" s="331"/>
      <c r="G934" s="333">
        <f t="shared" si="15"/>
        <v>4917.2299999999914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4</v>
      </c>
      <c r="C935" s="298">
        <v>46078</v>
      </c>
      <c r="D935" s="299" t="s">
        <v>296</v>
      </c>
      <c r="E935" s="331">
        <v>50.96</v>
      </c>
      <c r="F935" s="331"/>
      <c r="G935" s="333">
        <f t="shared" si="15"/>
        <v>4935.7299999999914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8</v>
      </c>
      <c r="C936" s="298">
        <v>46078</v>
      </c>
      <c r="D936" s="299" t="s">
        <v>296</v>
      </c>
      <c r="E936" s="331">
        <v>11.28</v>
      </c>
      <c r="F936" s="331"/>
      <c r="G936" s="333">
        <f t="shared" si="15"/>
        <v>4986.6899999999914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294</v>
      </c>
      <c r="B937" s="330">
        <v>12</v>
      </c>
      <c r="C937" s="298">
        <v>46078</v>
      </c>
      <c r="D937" s="299" t="s">
        <v>314</v>
      </c>
      <c r="E937" s="331">
        <v>204.47</v>
      </c>
      <c r="F937" s="331"/>
      <c r="G937" s="333">
        <f t="shared" si="15"/>
        <v>4997.9699999999912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8</v>
      </c>
      <c r="C938" s="298">
        <v>46078</v>
      </c>
      <c r="D938" s="299" t="s">
        <v>308</v>
      </c>
      <c r="E938" s="331">
        <v>47.99</v>
      </c>
      <c r="F938" s="331"/>
      <c r="G938" s="333">
        <f t="shared" si="15"/>
        <v>5202.4399999999914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1</v>
      </c>
      <c r="C939" s="298">
        <v>46078</v>
      </c>
      <c r="D939" s="299" t="s">
        <v>304</v>
      </c>
      <c r="E939" s="331">
        <v>19.09</v>
      </c>
      <c r="F939" s="331"/>
      <c r="G939" s="333">
        <f t="shared" si="15"/>
        <v>5250.4299999999912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23</v>
      </c>
      <c r="C940" s="298">
        <v>46076</v>
      </c>
      <c r="D940" s="299" t="s">
        <v>67</v>
      </c>
      <c r="E940" s="331">
        <v>650.88</v>
      </c>
      <c r="F940" s="331"/>
      <c r="G940" s="333">
        <f t="shared" si="15"/>
        <v>5269.5199999999913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6</v>
      </c>
      <c r="C941" s="298">
        <v>46076</v>
      </c>
      <c r="D941" s="299" t="s">
        <v>351</v>
      </c>
      <c r="E941" s="331">
        <v>35</v>
      </c>
      <c r="F941" s="331"/>
      <c r="G941" s="333">
        <f t="shared" si="15"/>
        <v>5920.3999999999915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1</v>
      </c>
      <c r="C942" s="298">
        <v>46076</v>
      </c>
      <c r="D942" s="299" t="s">
        <v>306</v>
      </c>
      <c r="E942" s="331">
        <v>128.97999999999999</v>
      </c>
      <c r="F942" s="331"/>
      <c r="G942" s="333">
        <f t="shared" si="15"/>
        <v>5955.3999999999915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1</v>
      </c>
      <c r="C943" s="298">
        <v>46076</v>
      </c>
      <c r="D943" s="299" t="s">
        <v>320</v>
      </c>
      <c r="E943" s="331">
        <v>52.55</v>
      </c>
      <c r="F943" s="331"/>
      <c r="G943" s="333">
        <f t="shared" si="15"/>
        <v>6084.379999999991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3</v>
      </c>
      <c r="C944" s="298">
        <v>46075</v>
      </c>
      <c r="D944" s="299" t="s">
        <v>348</v>
      </c>
      <c r="E944" s="331">
        <v>13.76</v>
      </c>
      <c r="F944" s="331"/>
      <c r="G944" s="333">
        <f t="shared" si="15"/>
        <v>6136.9299999999912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1</v>
      </c>
      <c r="C945" s="298">
        <v>46075</v>
      </c>
      <c r="D945" s="299" t="s">
        <v>311</v>
      </c>
      <c r="E945" s="331">
        <v>187.64</v>
      </c>
      <c r="F945" s="331"/>
      <c r="G945" s="333">
        <f t="shared" si="15"/>
        <v>6150.6899999999914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1</v>
      </c>
      <c r="C946" s="298">
        <v>46074</v>
      </c>
      <c r="D946" s="299" t="s">
        <v>393</v>
      </c>
      <c r="E946" s="331">
        <v>75.78</v>
      </c>
      <c r="F946" s="331"/>
      <c r="G946" s="333">
        <f t="shared" si="15"/>
        <v>6338.3299999999917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46074</v>
      </c>
      <c r="D947" s="299" t="s">
        <v>392</v>
      </c>
      <c r="E947" s="331">
        <v>27.41</v>
      </c>
      <c r="F947" s="331"/>
      <c r="G947" s="333">
        <f t="shared" si="15"/>
        <v>6414.1099999999915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4</v>
      </c>
      <c r="C948" s="298">
        <v>46074</v>
      </c>
      <c r="D948" s="299" t="s">
        <v>431</v>
      </c>
      <c r="E948" s="331">
        <v>32.049999999999997</v>
      </c>
      <c r="F948" s="331"/>
      <c r="G948" s="333">
        <f t="shared" si="15"/>
        <v>6441.5199999999913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46074</v>
      </c>
      <c r="D949" s="299" t="s">
        <v>358</v>
      </c>
      <c r="E949" s="331">
        <v>9.4700000000000006</v>
      </c>
      <c r="F949" s="331"/>
      <c r="G949" s="333">
        <f t="shared" si="15"/>
        <v>6473.5699999999915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46073</v>
      </c>
      <c r="D950" s="299" t="s">
        <v>296</v>
      </c>
      <c r="E950" s="331">
        <v>14.47</v>
      </c>
      <c r="F950" s="331"/>
      <c r="G950" s="333">
        <f t="shared" si="15"/>
        <v>6483.0399999999918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3</v>
      </c>
      <c r="C951" s="298">
        <v>46073</v>
      </c>
      <c r="D951" s="299" t="s">
        <v>355</v>
      </c>
      <c r="E951" s="331">
        <v>11.97</v>
      </c>
      <c r="F951" s="331"/>
      <c r="G951" s="333">
        <f t="shared" si="15"/>
        <v>6497.509999999992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4</v>
      </c>
      <c r="C952" s="298">
        <v>46073</v>
      </c>
      <c r="D952" s="299" t="s">
        <v>355</v>
      </c>
      <c r="E952" s="331">
        <v>59.88</v>
      </c>
      <c r="F952" s="331"/>
      <c r="G952" s="333">
        <f t="shared" si="15"/>
        <v>6509.4799999999923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2</v>
      </c>
      <c r="C953" s="298">
        <v>46073</v>
      </c>
      <c r="D953" s="299" t="s">
        <v>418</v>
      </c>
      <c r="E953" s="331">
        <v>19.57</v>
      </c>
      <c r="F953" s="331"/>
      <c r="G953" s="333">
        <f t="shared" si="15"/>
        <v>6569.3599999999924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294</v>
      </c>
      <c r="B954" s="330">
        <v>22</v>
      </c>
      <c r="C954" s="298">
        <v>46073</v>
      </c>
      <c r="D954" s="299" t="s">
        <v>323</v>
      </c>
      <c r="E954" s="331">
        <v>20.22</v>
      </c>
      <c r="F954" s="331"/>
      <c r="G954" s="333">
        <f t="shared" si="15"/>
        <v>6588.9299999999921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46073</v>
      </c>
      <c r="D955" s="299" t="s">
        <v>358</v>
      </c>
      <c r="E955" s="331">
        <v>5.3</v>
      </c>
      <c r="F955" s="331"/>
      <c r="G955" s="333">
        <f t="shared" si="15"/>
        <v>6609.1499999999924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3</v>
      </c>
      <c r="C956" s="298">
        <v>46073</v>
      </c>
      <c r="D956" s="299" t="s">
        <v>324</v>
      </c>
      <c r="E956" s="331">
        <v>8.1300000000000008</v>
      </c>
      <c r="F956" s="331"/>
      <c r="G956" s="333">
        <f t="shared" si="15"/>
        <v>6614.4499999999925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4</v>
      </c>
      <c r="C957" s="298">
        <v>46073</v>
      </c>
      <c r="D957" s="299" t="s">
        <v>310</v>
      </c>
      <c r="E957" s="331">
        <v>32.43</v>
      </c>
      <c r="F957" s="331"/>
      <c r="G957" s="333">
        <f t="shared" si="15"/>
        <v>6622.5799999999927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8</v>
      </c>
      <c r="C958" s="298">
        <v>46073</v>
      </c>
      <c r="D958" s="299" t="s">
        <v>432</v>
      </c>
      <c r="E958" s="331">
        <v>98.65</v>
      </c>
      <c r="F958" s="331"/>
      <c r="G958" s="333">
        <f t="shared" si="15"/>
        <v>6655.0099999999929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6</v>
      </c>
      <c r="C959" s="298">
        <v>46072</v>
      </c>
      <c r="D959" s="299" t="s">
        <v>300</v>
      </c>
      <c r="E959" s="331">
        <v>30.87</v>
      </c>
      <c r="F959" s="331"/>
      <c r="G959" s="333">
        <f t="shared" si="15"/>
        <v>6753.6599999999926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6</v>
      </c>
      <c r="C960" s="298">
        <v>46072</v>
      </c>
      <c r="D960" s="299" t="s">
        <v>300</v>
      </c>
      <c r="E960" s="331">
        <v>15.96</v>
      </c>
      <c r="F960" s="331"/>
      <c r="G960" s="333">
        <f t="shared" si="15"/>
        <v>6784.5299999999925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2</v>
      </c>
      <c r="C961" s="298">
        <v>46072</v>
      </c>
      <c r="D961" s="299" t="s">
        <v>296</v>
      </c>
      <c r="E961" s="331">
        <v>17.36</v>
      </c>
      <c r="F961" s="331"/>
      <c r="G961" s="333">
        <f t="shared" si="15"/>
        <v>6800.4899999999925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294</v>
      </c>
      <c r="B962" s="330">
        <v>22</v>
      </c>
      <c r="C962" s="298">
        <v>46072</v>
      </c>
      <c r="D962" s="299" t="s">
        <v>328</v>
      </c>
      <c r="E962" s="331">
        <v>7.46</v>
      </c>
      <c r="F962" s="331"/>
      <c r="G962" s="333">
        <f t="shared" si="15"/>
        <v>6817.8499999999922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291</v>
      </c>
      <c r="B963" s="330">
        <v>39</v>
      </c>
      <c r="C963" s="298">
        <v>46072</v>
      </c>
      <c r="D963" s="299" t="s">
        <v>292</v>
      </c>
      <c r="E963" s="331"/>
      <c r="F963" s="331">
        <v>2763.77</v>
      </c>
      <c r="G963" s="333">
        <f t="shared" si="15"/>
        <v>6825.3099999999922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335</v>
      </c>
      <c r="B964" s="330" t="s">
        <v>335</v>
      </c>
      <c r="C964" s="298">
        <v>46071</v>
      </c>
      <c r="D964" s="299" t="s">
        <v>336</v>
      </c>
      <c r="E964" s="331">
        <v>182.55</v>
      </c>
      <c r="F964" s="331"/>
      <c r="G964" s="333">
        <f t="shared" si="15"/>
        <v>4061.5399999999927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294</v>
      </c>
      <c r="B965" s="330">
        <v>15</v>
      </c>
      <c r="C965" s="298">
        <v>46071</v>
      </c>
      <c r="D965" s="299" t="s">
        <v>185</v>
      </c>
      <c r="E965" s="331">
        <v>188.16</v>
      </c>
      <c r="F965" s="331"/>
      <c r="G965" s="333">
        <f t="shared" si="15"/>
        <v>4244.0899999999929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291</v>
      </c>
      <c r="B966" s="330">
        <v>40</v>
      </c>
      <c r="C966" s="298">
        <v>46071</v>
      </c>
      <c r="D966" s="299" t="s">
        <v>316</v>
      </c>
      <c r="E966" s="331"/>
      <c r="F966" s="331">
        <v>1281.58</v>
      </c>
      <c r="G966" s="333">
        <f t="shared" si="15"/>
        <v>4432.2499999999927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6</v>
      </c>
      <c r="C967" s="298">
        <v>46071</v>
      </c>
      <c r="D967" s="299" t="s">
        <v>433</v>
      </c>
      <c r="E967" s="331">
        <v>-146</v>
      </c>
      <c r="F967" s="331"/>
      <c r="G967" s="333">
        <f t="shared" si="15"/>
        <v>3150.6699999999933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46071</v>
      </c>
      <c r="D968" s="299" t="s">
        <v>434</v>
      </c>
      <c r="E968" s="331">
        <v>-13</v>
      </c>
      <c r="F968" s="331"/>
      <c r="G968" s="333">
        <f t="shared" si="15"/>
        <v>3004.6699999999933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335</v>
      </c>
      <c r="B969" s="330" t="s">
        <v>335</v>
      </c>
      <c r="C969" s="298">
        <v>46071</v>
      </c>
      <c r="D969" s="299" t="s">
        <v>460</v>
      </c>
      <c r="E969" s="331"/>
      <c r="F969" s="331">
        <v>191</v>
      </c>
      <c r="G969" s="333">
        <f t="shared" si="15"/>
        <v>2991.6699999999933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6</v>
      </c>
      <c r="C970" s="298">
        <v>46071</v>
      </c>
      <c r="D970" s="299" t="s">
        <v>300</v>
      </c>
      <c r="E970" s="331">
        <v>43.63</v>
      </c>
      <c r="F970" s="331"/>
      <c r="G970" s="333">
        <f t="shared" si="15"/>
        <v>2800.6699999999933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6</v>
      </c>
      <c r="C971" s="298">
        <v>46071</v>
      </c>
      <c r="D971" s="299" t="s">
        <v>300</v>
      </c>
      <c r="E971" s="331">
        <v>10.64</v>
      </c>
      <c r="F971" s="331"/>
      <c r="G971" s="333">
        <f t="shared" si="15"/>
        <v>2844.2999999999934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8</v>
      </c>
      <c r="C972" s="298">
        <v>46071</v>
      </c>
      <c r="D972" s="299" t="s">
        <v>296</v>
      </c>
      <c r="E972" s="331">
        <v>14.87</v>
      </c>
      <c r="F972" s="331"/>
      <c r="G972" s="333">
        <f t="shared" si="15"/>
        <v>2854.9399999999932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46071</v>
      </c>
      <c r="D973" s="299" t="s">
        <v>295</v>
      </c>
      <c r="E973" s="331">
        <v>12.99</v>
      </c>
      <c r="F973" s="331"/>
      <c r="G973" s="333">
        <f t="shared" si="15"/>
        <v>2869.8099999999931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4</v>
      </c>
      <c r="C974" s="298">
        <v>46071</v>
      </c>
      <c r="D974" s="299" t="s">
        <v>295</v>
      </c>
      <c r="E974" s="331">
        <v>29.47</v>
      </c>
      <c r="F974" s="331"/>
      <c r="G974" s="333">
        <f t="shared" si="15"/>
        <v>2882.7999999999929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294</v>
      </c>
      <c r="B975" s="330">
        <v>22</v>
      </c>
      <c r="C975" s="298">
        <v>46071</v>
      </c>
      <c r="D975" s="299" t="s">
        <v>401</v>
      </c>
      <c r="E975" s="331">
        <v>13.84</v>
      </c>
      <c r="F975" s="331"/>
      <c r="G975" s="333">
        <f t="shared" si="15"/>
        <v>2912.2699999999927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46071</v>
      </c>
      <c r="D976" s="299" t="s">
        <v>435</v>
      </c>
      <c r="E976" s="331">
        <v>64.569999999999993</v>
      </c>
      <c r="F976" s="331"/>
      <c r="G976" s="333">
        <f t="shared" si="15"/>
        <v>2926.1099999999929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294</v>
      </c>
      <c r="B977" s="330">
        <v>21</v>
      </c>
      <c r="C977" s="298">
        <v>46070</v>
      </c>
      <c r="D977" s="299" t="s">
        <v>194</v>
      </c>
      <c r="E977" s="331">
        <v>81</v>
      </c>
      <c r="F977" s="331"/>
      <c r="G977" s="333">
        <f t="shared" si="15"/>
        <v>2990.679999999993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2</v>
      </c>
      <c r="C978" s="298">
        <v>46070</v>
      </c>
      <c r="D978" s="299" t="s">
        <v>384</v>
      </c>
      <c r="E978" s="331">
        <v>81.41</v>
      </c>
      <c r="F978" s="331"/>
      <c r="G978" s="333">
        <f t="shared" si="15"/>
        <v>3071.679999999993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6</v>
      </c>
      <c r="C979" s="298">
        <v>46070</v>
      </c>
      <c r="D979" s="299" t="s">
        <v>300</v>
      </c>
      <c r="E979" s="331">
        <v>113.74</v>
      </c>
      <c r="F979" s="331"/>
      <c r="G979" s="333">
        <f t="shared" si="15"/>
        <v>3153.0899999999929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294</v>
      </c>
      <c r="B980" s="330">
        <v>43</v>
      </c>
      <c r="C980" s="298">
        <v>46070</v>
      </c>
      <c r="D980" s="299" t="s">
        <v>333</v>
      </c>
      <c r="E980" s="331">
        <v>29.8</v>
      </c>
      <c r="F980" s="331"/>
      <c r="G980" s="333">
        <f t="shared" si="15"/>
        <v>3266.8299999999927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294</v>
      </c>
      <c r="B981" s="330">
        <v>42</v>
      </c>
      <c r="C981" s="298">
        <v>46070</v>
      </c>
      <c r="D981" s="299" t="s">
        <v>333</v>
      </c>
      <c r="E981" s="331">
        <v>37.25</v>
      </c>
      <c r="F981" s="331"/>
      <c r="G981" s="333">
        <f t="shared" si="15"/>
        <v>3296.6299999999928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46070</v>
      </c>
      <c r="D982" s="299" t="s">
        <v>424</v>
      </c>
      <c r="E982" s="331">
        <v>7.97</v>
      </c>
      <c r="F982" s="331"/>
      <c r="G982" s="333">
        <f t="shared" si="15"/>
        <v>3333.8799999999928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294</v>
      </c>
      <c r="B983" s="330">
        <v>17</v>
      </c>
      <c r="C983" s="298">
        <v>46070</v>
      </c>
      <c r="D983" s="299" t="s">
        <v>188</v>
      </c>
      <c r="E983" s="331">
        <v>42.65</v>
      </c>
      <c r="F983" s="331"/>
      <c r="G983" s="333">
        <f t="shared" si="15"/>
        <v>3341.8499999999926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6</v>
      </c>
      <c r="C984" s="298">
        <v>46070</v>
      </c>
      <c r="D984" s="299" t="s">
        <v>436</v>
      </c>
      <c r="E984" s="331">
        <v>40</v>
      </c>
      <c r="F984" s="331"/>
      <c r="G984" s="333">
        <f t="shared" si="15"/>
        <v>3384.4999999999927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294</v>
      </c>
      <c r="B985" s="330">
        <v>11</v>
      </c>
      <c r="C985" s="298">
        <v>46070</v>
      </c>
      <c r="D985" s="299" t="s">
        <v>178</v>
      </c>
      <c r="E985" s="331">
        <v>480.91</v>
      </c>
      <c r="F985" s="331"/>
      <c r="G985" s="333">
        <f t="shared" si="15"/>
        <v>3424.4999999999927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294</v>
      </c>
      <c r="B986" s="330">
        <v>23</v>
      </c>
      <c r="C986" s="298">
        <v>46070</v>
      </c>
      <c r="D986" s="299" t="s">
        <v>63</v>
      </c>
      <c r="E986" s="331">
        <v>529.46</v>
      </c>
      <c r="F986" s="331"/>
      <c r="G986" s="333">
        <f t="shared" si="15"/>
        <v>3905.4099999999926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46069</v>
      </c>
      <c r="D987" s="299" t="s">
        <v>324</v>
      </c>
      <c r="E987" s="331">
        <v>16.079999999999998</v>
      </c>
      <c r="F987" s="331"/>
      <c r="G987" s="333">
        <f t="shared" si="15"/>
        <v>4434.8699999999926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6</v>
      </c>
      <c r="C988" s="298">
        <v>46069</v>
      </c>
      <c r="D988" s="299" t="s">
        <v>300</v>
      </c>
      <c r="E988" s="331">
        <v>21.17</v>
      </c>
      <c r="F988" s="331"/>
      <c r="G988" s="333">
        <f t="shared" si="15"/>
        <v>4450.9499999999925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6</v>
      </c>
      <c r="C989" s="298">
        <v>46069</v>
      </c>
      <c r="D989" s="299" t="s">
        <v>300</v>
      </c>
      <c r="E989" s="331">
        <v>17.03</v>
      </c>
      <c r="F989" s="331"/>
      <c r="G989" s="333">
        <f t="shared" si="15"/>
        <v>4472.1199999999926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2</v>
      </c>
      <c r="C990" s="298">
        <v>46069</v>
      </c>
      <c r="D990" s="299" t="s">
        <v>296</v>
      </c>
      <c r="E990" s="331">
        <v>18.309999999999999</v>
      </c>
      <c r="F990" s="331"/>
      <c r="G990" s="333">
        <f t="shared" si="15"/>
        <v>4489.1499999999924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46069</v>
      </c>
      <c r="D991" s="299" t="s">
        <v>301</v>
      </c>
      <c r="E991" s="331">
        <v>19.3</v>
      </c>
      <c r="F991" s="331"/>
      <c r="G991" s="333">
        <f t="shared" si="15"/>
        <v>4507.4599999999928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6</v>
      </c>
      <c r="C992" s="298">
        <v>46069</v>
      </c>
      <c r="D992" s="299" t="s">
        <v>397</v>
      </c>
      <c r="E992" s="331">
        <v>24.67</v>
      </c>
      <c r="F992" s="331"/>
      <c r="G992" s="333">
        <f t="shared" si="15"/>
        <v>4526.7599999999929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287</v>
      </c>
      <c r="B993" s="330" t="s">
        <v>287</v>
      </c>
      <c r="C993" s="298">
        <v>46069</v>
      </c>
      <c r="D993" s="299" t="s">
        <v>397</v>
      </c>
      <c r="E993" s="331">
        <v>152.41999999999999</v>
      </c>
      <c r="F993" s="331">
        <v>152.41999999999999</v>
      </c>
      <c r="G993" s="333">
        <f t="shared" si="15"/>
        <v>4551.429999999993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6</v>
      </c>
      <c r="C994" s="298">
        <v>46068</v>
      </c>
      <c r="D994" s="299" t="s">
        <v>437</v>
      </c>
      <c r="E994" s="331">
        <v>233.83</v>
      </c>
      <c r="F994" s="331"/>
      <c r="G994" s="333">
        <f t="shared" si="15"/>
        <v>4551.429999999993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2</v>
      </c>
      <c r="C995" s="298">
        <v>46068</v>
      </c>
      <c r="D995" s="299" t="s">
        <v>326</v>
      </c>
      <c r="E995" s="331">
        <v>50.87</v>
      </c>
      <c r="F995" s="331"/>
      <c r="G995" s="333">
        <f t="shared" si="15"/>
        <v>4785.2599999999929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2</v>
      </c>
      <c r="C996" s="298">
        <v>46068</v>
      </c>
      <c r="D996" s="299" t="s">
        <v>438</v>
      </c>
      <c r="E996" s="331">
        <v>16</v>
      </c>
      <c r="F996" s="331"/>
      <c r="G996" s="333">
        <f t="shared" si="15"/>
        <v>4836.1299999999928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46068</v>
      </c>
      <c r="D997" s="299" t="s">
        <v>353</v>
      </c>
      <c r="E997" s="331">
        <v>30</v>
      </c>
      <c r="F997" s="331"/>
      <c r="G997" s="333">
        <f t="shared" si="15"/>
        <v>4852.1299999999928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6</v>
      </c>
      <c r="C998" s="298">
        <v>46068</v>
      </c>
      <c r="D998" s="299" t="s">
        <v>306</v>
      </c>
      <c r="E998" s="331">
        <v>76</v>
      </c>
      <c r="F998" s="331"/>
      <c r="G998" s="333">
        <f t="shared" si="15"/>
        <v>4882.1299999999928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3</v>
      </c>
      <c r="C999" s="298">
        <v>46068</v>
      </c>
      <c r="D999" s="299" t="s">
        <v>348</v>
      </c>
      <c r="E999" s="331">
        <v>3.59</v>
      </c>
      <c r="F999" s="331"/>
      <c r="G999" s="333">
        <f t="shared" si="15"/>
        <v>4958.1299999999928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6</v>
      </c>
      <c r="C1000" s="298">
        <v>46068</v>
      </c>
      <c r="D1000" s="299" t="s">
        <v>439</v>
      </c>
      <c r="E1000" s="331">
        <v>70</v>
      </c>
      <c r="F1000" s="331"/>
      <c r="G1000" s="333">
        <f t="shared" si="15"/>
        <v>4961.719999999993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8</v>
      </c>
      <c r="C1001" s="298">
        <v>46068</v>
      </c>
      <c r="D1001" s="299" t="s">
        <v>440</v>
      </c>
      <c r="E1001" s="331">
        <v>175</v>
      </c>
      <c r="F1001" s="331"/>
      <c r="G1001" s="333">
        <f t="shared" si="15"/>
        <v>5031.719999999993</v>
      </c>
      <c r="H1001" s="334" t="s">
        <v>298</v>
      </c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8</v>
      </c>
      <c r="C1002" s="298">
        <v>46067</v>
      </c>
      <c r="D1002" s="299" t="s">
        <v>319</v>
      </c>
      <c r="E1002" s="331">
        <v>13.09</v>
      </c>
      <c r="F1002" s="331"/>
      <c r="G1002" s="333">
        <f t="shared" si="15"/>
        <v>5206.719999999993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3</v>
      </c>
      <c r="C1003" s="298">
        <v>46067</v>
      </c>
      <c r="D1003" s="299" t="s">
        <v>296</v>
      </c>
      <c r="E1003" s="331">
        <v>7.56</v>
      </c>
      <c r="F1003" s="331"/>
      <c r="G1003" s="333">
        <f t="shared" si="15"/>
        <v>5219.8099999999931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4</v>
      </c>
      <c r="C1004" s="298">
        <v>46067</v>
      </c>
      <c r="D1004" s="299" t="s">
        <v>296</v>
      </c>
      <c r="E1004" s="331">
        <v>32.409999999999997</v>
      </c>
      <c r="F1004" s="331"/>
      <c r="G1004" s="333">
        <f t="shared" si="15"/>
        <v>5227.3699999999935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5</v>
      </c>
      <c r="C1005" s="298">
        <v>46067</v>
      </c>
      <c r="D1005" s="299" t="s">
        <v>441</v>
      </c>
      <c r="E1005" s="331">
        <v>400</v>
      </c>
      <c r="F1005" s="331"/>
      <c r="G1005" s="333">
        <f t="shared" si="15"/>
        <v>5259.7799999999934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8</v>
      </c>
      <c r="C1006" s="298">
        <v>46066</v>
      </c>
      <c r="D1006" s="299" t="s">
        <v>319</v>
      </c>
      <c r="E1006" s="331">
        <v>41.51</v>
      </c>
      <c r="F1006" s="331"/>
      <c r="G1006" s="333">
        <f t="shared" si="15"/>
        <v>5659.7799999999934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4</v>
      </c>
      <c r="C1007" s="298">
        <v>46066</v>
      </c>
      <c r="D1007" s="299" t="s">
        <v>296</v>
      </c>
      <c r="E1007" s="331">
        <v>21.55</v>
      </c>
      <c r="F1007" s="331"/>
      <c r="G1007" s="333">
        <f t="shared" si="15"/>
        <v>5701.2899999999936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2</v>
      </c>
      <c r="C1008" s="298">
        <v>46066</v>
      </c>
      <c r="D1008" s="299" t="s">
        <v>358</v>
      </c>
      <c r="E1008" s="331">
        <v>12.45</v>
      </c>
      <c r="F1008" s="331"/>
      <c r="G1008" s="333">
        <f t="shared" si="15"/>
        <v>5722.8399999999938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287</v>
      </c>
      <c r="B1009" s="330" t="s">
        <v>287</v>
      </c>
      <c r="C1009" s="298">
        <v>46066</v>
      </c>
      <c r="D1009" s="299" t="s">
        <v>397</v>
      </c>
      <c r="E1009" s="331">
        <v>91.38</v>
      </c>
      <c r="F1009" s="331">
        <v>91.38</v>
      </c>
      <c r="G1009" s="333">
        <f t="shared" si="15"/>
        <v>5735.2899999999936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1</v>
      </c>
      <c r="C1010" s="298">
        <v>46066</v>
      </c>
      <c r="D1010" s="299" t="s">
        <v>311</v>
      </c>
      <c r="E1010" s="331">
        <v>16.48</v>
      </c>
      <c r="F1010" s="331"/>
      <c r="G1010" s="333">
        <f t="shared" si="15"/>
        <v>5735.2899999999936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1</v>
      </c>
      <c r="C1011" s="298">
        <v>46066</v>
      </c>
      <c r="D1011" s="299" t="s">
        <v>428</v>
      </c>
      <c r="E1011" s="331">
        <v>12.76</v>
      </c>
      <c r="F1011" s="331"/>
      <c r="G1011" s="333">
        <f t="shared" si="15"/>
        <v>5751.7699999999932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4</v>
      </c>
      <c r="C1012" s="298">
        <v>46066</v>
      </c>
      <c r="D1012" s="299" t="s">
        <v>329</v>
      </c>
      <c r="E1012" s="331">
        <v>37.9</v>
      </c>
      <c r="F1012" s="331"/>
      <c r="G1012" s="333">
        <f t="shared" si="15"/>
        <v>5764.5299999999934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291</v>
      </c>
      <c r="B1013" s="330">
        <v>40</v>
      </c>
      <c r="C1013" s="298">
        <v>46066</v>
      </c>
      <c r="D1013" s="299" t="s">
        <v>316</v>
      </c>
      <c r="E1013" s="331"/>
      <c r="F1013" s="331">
        <v>427.18</v>
      </c>
      <c r="G1013" s="333">
        <f t="shared" si="15"/>
        <v>5802.429999999993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291</v>
      </c>
      <c r="B1014" s="330">
        <v>38</v>
      </c>
      <c r="C1014" s="298">
        <v>46066</v>
      </c>
      <c r="D1014" s="299" t="s">
        <v>293</v>
      </c>
      <c r="E1014" s="331"/>
      <c r="F1014" s="331">
        <v>4278.16</v>
      </c>
      <c r="G1014" s="333">
        <f t="shared" si="15"/>
        <v>5375.2499999999927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8</v>
      </c>
      <c r="C1015" s="298">
        <v>46065</v>
      </c>
      <c r="D1015" s="299" t="s">
        <v>357</v>
      </c>
      <c r="E1015" s="331">
        <v>111.36</v>
      </c>
      <c r="F1015" s="331"/>
      <c r="G1015" s="333">
        <f t="shared" si="15"/>
        <v>1097.0899999999931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6</v>
      </c>
      <c r="C1016" s="298">
        <v>46065</v>
      </c>
      <c r="D1016" s="299" t="s">
        <v>442</v>
      </c>
      <c r="E1016" s="331">
        <v>16</v>
      </c>
      <c r="F1016" s="331"/>
      <c r="G1016" s="333">
        <f t="shared" si="15"/>
        <v>1208.449999999993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6</v>
      </c>
      <c r="C1017" s="298">
        <v>46065</v>
      </c>
      <c r="D1017" s="299" t="s">
        <v>300</v>
      </c>
      <c r="E1017" s="331">
        <v>29.81</v>
      </c>
      <c r="F1017" s="331"/>
      <c r="G1017" s="333">
        <f t="shared" si="15"/>
        <v>1224.449999999993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294</v>
      </c>
      <c r="B1018" s="330">
        <v>19</v>
      </c>
      <c r="C1018" s="298">
        <v>46065</v>
      </c>
      <c r="D1018" s="299" t="s">
        <v>191</v>
      </c>
      <c r="E1018" s="331">
        <v>200</v>
      </c>
      <c r="F1018" s="331"/>
      <c r="G1018" s="333">
        <f t="shared" si="15"/>
        <v>1254.2599999999929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2</v>
      </c>
      <c r="C1019" s="298">
        <v>46065</v>
      </c>
      <c r="D1019" s="299" t="s">
        <v>296</v>
      </c>
      <c r="E1019" s="331">
        <v>7.56</v>
      </c>
      <c r="F1019" s="331"/>
      <c r="G1019" s="333">
        <f t="shared" si="15"/>
        <v>1454.2599999999929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4</v>
      </c>
      <c r="C1020" s="298">
        <v>46065</v>
      </c>
      <c r="D1020" s="299" t="s">
        <v>296</v>
      </c>
      <c r="E1020" s="331">
        <v>65.78</v>
      </c>
      <c r="F1020" s="331"/>
      <c r="G1020" s="333">
        <f t="shared" si="15"/>
        <v>1461.8199999999929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3</v>
      </c>
      <c r="C1021" s="298">
        <v>46065</v>
      </c>
      <c r="D1021" s="299" t="s">
        <v>296</v>
      </c>
      <c r="E1021" s="331">
        <v>3.93</v>
      </c>
      <c r="F1021" s="331"/>
      <c r="G1021" s="333">
        <f t="shared" si="15"/>
        <v>1527.5999999999929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7</v>
      </c>
      <c r="C1022" s="298">
        <v>46065</v>
      </c>
      <c r="D1022" s="299" t="s">
        <v>443</v>
      </c>
      <c r="E1022" s="331">
        <v>564.83000000000004</v>
      </c>
      <c r="F1022" s="331"/>
      <c r="G1022" s="333">
        <f t="shared" si="15"/>
        <v>1531.5299999999929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7</v>
      </c>
      <c r="C1023" s="298">
        <v>46065</v>
      </c>
      <c r="D1023" s="299" t="s">
        <v>444</v>
      </c>
      <c r="E1023" s="331">
        <v>70.180000000000007</v>
      </c>
      <c r="F1023" s="331"/>
      <c r="G1023" s="333">
        <f t="shared" si="15"/>
        <v>2096.3599999999929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6</v>
      </c>
      <c r="C1024" s="298">
        <v>46065</v>
      </c>
      <c r="D1024" s="299" t="s">
        <v>445</v>
      </c>
      <c r="E1024" s="331">
        <v>2.66</v>
      </c>
      <c r="F1024" s="331"/>
      <c r="G1024" s="333">
        <f t="shared" si="15"/>
        <v>2166.5399999999927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5</v>
      </c>
      <c r="C1025" s="298">
        <v>46064</v>
      </c>
      <c r="D1025" s="299" t="s">
        <v>429</v>
      </c>
      <c r="E1025" s="331">
        <v>103.25</v>
      </c>
      <c r="F1025" s="331"/>
      <c r="G1025" s="333">
        <f t="shared" si="15"/>
        <v>2169.1999999999925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4</v>
      </c>
      <c r="C1026" s="298">
        <v>46064</v>
      </c>
      <c r="D1026" s="299" t="s">
        <v>363</v>
      </c>
      <c r="E1026" s="331">
        <v>30.39</v>
      </c>
      <c r="F1026" s="331"/>
      <c r="G1026" s="333">
        <f t="shared" si="15"/>
        <v>2272.4499999999925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2</v>
      </c>
      <c r="C1027" s="298">
        <v>46064</v>
      </c>
      <c r="D1027" s="299" t="s">
        <v>296</v>
      </c>
      <c r="E1027" s="331">
        <v>9.92</v>
      </c>
      <c r="F1027" s="331"/>
      <c r="G1027" s="333">
        <f t="shared" si="15"/>
        <v>2302.8399999999924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3</v>
      </c>
      <c r="C1028" s="298">
        <v>46064</v>
      </c>
      <c r="D1028" s="299" t="s">
        <v>295</v>
      </c>
      <c r="E1028" s="331">
        <v>3.49</v>
      </c>
      <c r="F1028" s="331"/>
      <c r="G1028" s="333">
        <f t="shared" si="15"/>
        <v>2312.7599999999925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294</v>
      </c>
      <c r="B1029" s="330">
        <v>22</v>
      </c>
      <c r="C1029" s="298">
        <v>46064</v>
      </c>
      <c r="D1029" s="299" t="s">
        <v>352</v>
      </c>
      <c r="E1029" s="331">
        <v>19.16</v>
      </c>
      <c r="F1029" s="331"/>
      <c r="G1029" s="333">
        <f t="shared" si="15"/>
        <v>2316.2499999999923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6</v>
      </c>
      <c r="C1030" s="298">
        <v>46063</v>
      </c>
      <c r="D1030" s="299" t="s">
        <v>412</v>
      </c>
      <c r="E1030" s="331">
        <v>-8</v>
      </c>
      <c r="F1030" s="331"/>
      <c r="G1030" s="333">
        <f t="shared" si="15"/>
        <v>2335.4099999999921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6</v>
      </c>
      <c r="C1031" s="298">
        <v>46063</v>
      </c>
      <c r="D1031" s="299" t="s">
        <v>446</v>
      </c>
      <c r="E1031" s="331">
        <v>-0.04</v>
      </c>
      <c r="F1031" s="331"/>
      <c r="G1031" s="333">
        <f t="shared" si="15"/>
        <v>2327.4099999999921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335</v>
      </c>
      <c r="B1032" s="330" t="s">
        <v>335</v>
      </c>
      <c r="C1032" s="298">
        <v>46063</v>
      </c>
      <c r="D1032" s="299" t="s">
        <v>447</v>
      </c>
      <c r="E1032" s="331">
        <v>65.78</v>
      </c>
      <c r="F1032" s="331"/>
      <c r="G1032" s="333">
        <f t="shared" si="15"/>
        <v>2327.3699999999922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294</v>
      </c>
      <c r="B1033" s="330">
        <v>13</v>
      </c>
      <c r="C1033" s="298">
        <v>46063</v>
      </c>
      <c r="D1033" s="299" t="s">
        <v>182</v>
      </c>
      <c r="E1033" s="331">
        <v>159.35</v>
      </c>
      <c r="F1033" s="331"/>
      <c r="G1033" s="333">
        <f t="shared" si="15"/>
        <v>2393.1499999999924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2</v>
      </c>
      <c r="C1034" s="298">
        <v>46063</v>
      </c>
      <c r="D1034" s="299" t="s">
        <v>296</v>
      </c>
      <c r="E1034" s="331">
        <v>16.29</v>
      </c>
      <c r="F1034" s="331"/>
      <c r="G1034" s="333">
        <f t="shared" si="15"/>
        <v>2552.4999999999923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1</v>
      </c>
      <c r="C1035" s="298">
        <v>46063</v>
      </c>
      <c r="D1035" s="299" t="s">
        <v>311</v>
      </c>
      <c r="E1035" s="331">
        <v>19.329999999999998</v>
      </c>
      <c r="F1035" s="331"/>
      <c r="G1035" s="333">
        <f t="shared" si="15"/>
        <v>2568.7899999999922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3</v>
      </c>
      <c r="C1036" s="298">
        <v>46062</v>
      </c>
      <c r="D1036" s="299" t="s">
        <v>448</v>
      </c>
      <c r="E1036" s="331">
        <v>8.61</v>
      </c>
      <c r="F1036" s="331"/>
      <c r="G1036" s="333">
        <f t="shared" ref="G1036:G1281" si="16">G1037-E1036+F1036</f>
        <v>2588.1199999999922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46062</v>
      </c>
      <c r="D1037" s="299" t="s">
        <v>296</v>
      </c>
      <c r="E1037" s="331">
        <v>13.41</v>
      </c>
      <c r="F1037" s="331"/>
      <c r="G1037" s="333">
        <f t="shared" si="16"/>
        <v>2596.7299999999923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294</v>
      </c>
      <c r="B1038" s="330">
        <v>18</v>
      </c>
      <c r="C1038" s="298">
        <v>46062</v>
      </c>
      <c r="D1038" s="299" t="s">
        <v>361</v>
      </c>
      <c r="E1038" s="331">
        <v>400</v>
      </c>
      <c r="F1038" s="331"/>
      <c r="G1038" s="333">
        <f t="shared" si="16"/>
        <v>2610.1399999999921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294</v>
      </c>
      <c r="B1039" s="330">
        <v>9</v>
      </c>
      <c r="C1039" s="298">
        <v>46062</v>
      </c>
      <c r="D1039" s="299" t="s">
        <v>58</v>
      </c>
      <c r="E1039" s="331">
        <v>1281.53</v>
      </c>
      <c r="F1039" s="331"/>
      <c r="G1039" s="333">
        <f t="shared" si="16"/>
        <v>3010.1399999999921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5</v>
      </c>
      <c r="C1040" s="298">
        <v>46062</v>
      </c>
      <c r="D1040" s="299" t="s">
        <v>449</v>
      </c>
      <c r="E1040" s="331">
        <v>50</v>
      </c>
      <c r="F1040" s="331"/>
      <c r="G1040" s="333">
        <f t="shared" si="16"/>
        <v>4291.6699999999919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2</v>
      </c>
      <c r="C1041" s="298">
        <v>46062</v>
      </c>
      <c r="D1041" s="299" t="s">
        <v>450</v>
      </c>
      <c r="E1041" s="331">
        <v>12.1</v>
      </c>
      <c r="F1041" s="331"/>
      <c r="G1041" s="333">
        <f t="shared" si="16"/>
        <v>4341.6699999999919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1</v>
      </c>
      <c r="C1042" s="298">
        <v>46061</v>
      </c>
      <c r="D1042" s="299" t="s">
        <v>306</v>
      </c>
      <c r="E1042" s="331">
        <v>72.099999999999994</v>
      </c>
      <c r="F1042" s="331"/>
      <c r="G1042" s="333">
        <f t="shared" si="16"/>
        <v>4353.7699999999923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8</v>
      </c>
      <c r="C1043" s="298">
        <v>46061</v>
      </c>
      <c r="D1043" s="299" t="s">
        <v>319</v>
      </c>
      <c r="E1043" s="331">
        <v>30.25</v>
      </c>
      <c r="F1043" s="331"/>
      <c r="G1043" s="333">
        <f t="shared" si="16"/>
        <v>4425.8699999999926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3</v>
      </c>
      <c r="C1044" s="298">
        <v>46061</v>
      </c>
      <c r="D1044" s="299" t="s">
        <v>296</v>
      </c>
      <c r="E1044" s="331">
        <v>3.72</v>
      </c>
      <c r="F1044" s="331"/>
      <c r="G1044" s="333">
        <f t="shared" si="16"/>
        <v>4456.1199999999926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4</v>
      </c>
      <c r="C1045" s="298">
        <v>46061</v>
      </c>
      <c r="D1045" s="299" t="s">
        <v>296</v>
      </c>
      <c r="E1045" s="331">
        <v>41.6</v>
      </c>
      <c r="F1045" s="331"/>
      <c r="G1045" s="333">
        <f t="shared" si="16"/>
        <v>4459.8399999999929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3</v>
      </c>
      <c r="C1046" s="298">
        <v>46061</v>
      </c>
      <c r="D1046" s="299" t="s">
        <v>451</v>
      </c>
      <c r="E1046" s="331">
        <v>1</v>
      </c>
      <c r="F1046" s="331"/>
      <c r="G1046" s="333">
        <f t="shared" si="16"/>
        <v>4501.4399999999932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2</v>
      </c>
      <c r="C1047" s="298">
        <v>46061</v>
      </c>
      <c r="D1047" s="299" t="s">
        <v>358</v>
      </c>
      <c r="E1047" s="331">
        <v>10.17</v>
      </c>
      <c r="F1047" s="331"/>
      <c r="G1047" s="333">
        <f t="shared" si="16"/>
        <v>4502.4399999999932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287</v>
      </c>
      <c r="B1048" s="330" t="s">
        <v>287</v>
      </c>
      <c r="C1048" s="298">
        <v>46060</v>
      </c>
      <c r="D1048" s="299" t="s">
        <v>452</v>
      </c>
      <c r="E1048" s="331">
        <v>367.77</v>
      </c>
      <c r="F1048" s="331">
        <v>367.77</v>
      </c>
      <c r="G1048" s="333">
        <f t="shared" si="16"/>
        <v>4512.6099999999933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4</v>
      </c>
      <c r="C1049" s="298">
        <v>46060</v>
      </c>
      <c r="D1049" s="299" t="s">
        <v>310</v>
      </c>
      <c r="E1049" s="331">
        <v>32.36</v>
      </c>
      <c r="F1049" s="331"/>
      <c r="G1049" s="333">
        <f t="shared" si="16"/>
        <v>4512.6099999999933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6</v>
      </c>
      <c r="C1050" s="298">
        <v>46060</v>
      </c>
      <c r="D1050" s="299" t="s">
        <v>453</v>
      </c>
      <c r="E1050" s="331">
        <v>41.39</v>
      </c>
      <c r="F1050" s="331"/>
      <c r="G1050" s="333">
        <f t="shared" si="16"/>
        <v>4544.969999999993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1</v>
      </c>
      <c r="C1051" s="298">
        <v>46060</v>
      </c>
      <c r="D1051" s="299" t="s">
        <v>445</v>
      </c>
      <c r="E1051" s="331">
        <v>35.770000000000003</v>
      </c>
      <c r="F1051" s="331"/>
      <c r="G1051" s="333">
        <f t="shared" si="16"/>
        <v>4586.3599999999933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3</v>
      </c>
      <c r="C1052" s="298">
        <v>46060</v>
      </c>
      <c r="D1052" s="299" t="s">
        <v>348</v>
      </c>
      <c r="E1052" s="331">
        <v>25</v>
      </c>
      <c r="F1052" s="331"/>
      <c r="G1052" s="333">
        <f t="shared" si="16"/>
        <v>4622.1299999999937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8</v>
      </c>
      <c r="C1053" s="298">
        <v>46060</v>
      </c>
      <c r="D1053" s="299" t="s">
        <v>296</v>
      </c>
      <c r="E1053" s="331">
        <v>6.69</v>
      </c>
      <c r="F1053" s="331"/>
      <c r="G1053" s="333">
        <f t="shared" si="16"/>
        <v>4647.1299999999937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4</v>
      </c>
      <c r="C1054" s="298">
        <v>46060</v>
      </c>
      <c r="D1054" s="299" t="s">
        <v>296</v>
      </c>
      <c r="E1054" s="331">
        <v>47.85</v>
      </c>
      <c r="F1054" s="331"/>
      <c r="G1054" s="333">
        <f t="shared" si="16"/>
        <v>4653.8199999999933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2</v>
      </c>
      <c r="C1055" s="298">
        <v>46059</v>
      </c>
      <c r="D1055" s="299" t="s">
        <v>301</v>
      </c>
      <c r="E1055" s="331">
        <v>20</v>
      </c>
      <c r="F1055" s="331"/>
      <c r="G1055" s="333">
        <f t="shared" si="16"/>
        <v>4701.6699999999937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291</v>
      </c>
      <c r="B1056" s="330">
        <v>40</v>
      </c>
      <c r="C1056" s="298">
        <v>46059</v>
      </c>
      <c r="D1056" s="299" t="s">
        <v>316</v>
      </c>
      <c r="E1056" s="331"/>
      <c r="F1056" s="331">
        <v>822.99</v>
      </c>
      <c r="G1056" s="333">
        <f t="shared" si="16"/>
        <v>4721.6699999999937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294</v>
      </c>
      <c r="B1057" s="330">
        <v>14</v>
      </c>
      <c r="C1057" s="298">
        <v>46059</v>
      </c>
      <c r="D1057" s="299" t="s">
        <v>366</v>
      </c>
      <c r="E1057" s="331">
        <v>66.67</v>
      </c>
      <c r="F1057" s="331"/>
      <c r="G1057" s="333">
        <f t="shared" si="16"/>
        <v>3898.6799999999935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46059</v>
      </c>
      <c r="D1058" s="299" t="s">
        <v>296</v>
      </c>
      <c r="E1058" s="331">
        <v>9.35</v>
      </c>
      <c r="F1058" s="331"/>
      <c r="G1058" s="333">
        <f t="shared" si="16"/>
        <v>3965.3499999999935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4</v>
      </c>
      <c r="C1059" s="298">
        <v>46059</v>
      </c>
      <c r="D1059" s="299" t="s">
        <v>296</v>
      </c>
      <c r="E1059" s="331">
        <v>45.81</v>
      </c>
      <c r="F1059" s="331"/>
      <c r="G1059" s="333">
        <f t="shared" si="16"/>
        <v>3974.6999999999935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46059</v>
      </c>
      <c r="D1060" s="299" t="s">
        <v>353</v>
      </c>
      <c r="E1060" s="331">
        <v>22.98</v>
      </c>
      <c r="F1060" s="331"/>
      <c r="G1060" s="333">
        <f t="shared" si="16"/>
        <v>4020.5099999999934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2</v>
      </c>
      <c r="C1061" s="298">
        <v>46059</v>
      </c>
      <c r="D1061" s="299" t="s">
        <v>301</v>
      </c>
      <c r="E1061" s="331">
        <v>46.5</v>
      </c>
      <c r="F1061" s="331"/>
      <c r="G1061" s="333">
        <f t="shared" si="16"/>
        <v>4043.4899999999934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46059</v>
      </c>
      <c r="D1062" s="299" t="s">
        <v>358</v>
      </c>
      <c r="E1062" s="331">
        <v>10.17</v>
      </c>
      <c r="F1062" s="331"/>
      <c r="G1062" s="333">
        <f t="shared" si="16"/>
        <v>4089.9899999999934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8</v>
      </c>
      <c r="C1063" s="298">
        <v>46059</v>
      </c>
      <c r="D1063" s="299" t="s">
        <v>435</v>
      </c>
      <c r="E1063" s="331">
        <v>81.2</v>
      </c>
      <c r="F1063" s="331"/>
      <c r="G1063" s="333">
        <f t="shared" si="16"/>
        <v>4100.1599999999935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46058</v>
      </c>
      <c r="D1064" s="299" t="s">
        <v>301</v>
      </c>
      <c r="E1064" s="331">
        <v>21</v>
      </c>
      <c r="F1064" s="331"/>
      <c r="G1064" s="333">
        <f t="shared" si="16"/>
        <v>4181.3599999999933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291</v>
      </c>
      <c r="B1065" s="330">
        <v>39</v>
      </c>
      <c r="C1065" s="298">
        <v>46058</v>
      </c>
      <c r="D1065" s="299" t="s">
        <v>292</v>
      </c>
      <c r="E1065" s="331"/>
      <c r="F1065" s="331">
        <v>2763.79</v>
      </c>
      <c r="G1065" s="333">
        <f t="shared" si="16"/>
        <v>4202.3599999999933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8</v>
      </c>
      <c r="C1066" s="298">
        <v>46058</v>
      </c>
      <c r="D1066" s="299" t="s">
        <v>357</v>
      </c>
      <c r="E1066" s="331">
        <v>95.35</v>
      </c>
      <c r="F1066" s="331"/>
      <c r="G1066" s="333">
        <f t="shared" si="16"/>
        <v>1438.5699999999933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46058</v>
      </c>
      <c r="D1067" s="299" t="s">
        <v>353</v>
      </c>
      <c r="E1067" s="331">
        <v>14.99</v>
      </c>
      <c r="F1067" s="331"/>
      <c r="G1067" s="333">
        <f t="shared" si="16"/>
        <v>1533.9199999999933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287</v>
      </c>
      <c r="B1068" s="330" t="s">
        <v>287</v>
      </c>
      <c r="C1068" s="298">
        <v>46058</v>
      </c>
      <c r="D1068" s="299" t="s">
        <v>452</v>
      </c>
      <c r="E1068" s="331">
        <v>77.569999999999993</v>
      </c>
      <c r="F1068" s="331">
        <v>77.569999999999993</v>
      </c>
      <c r="G1068" s="333">
        <f t="shared" si="16"/>
        <v>1548.9099999999933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6</v>
      </c>
      <c r="C1069" s="298">
        <v>46057</v>
      </c>
      <c r="D1069" s="299" t="s">
        <v>344</v>
      </c>
      <c r="E1069" s="331">
        <v>50</v>
      </c>
      <c r="F1069" s="331"/>
      <c r="G1069" s="333">
        <f t="shared" si="16"/>
        <v>1548.9099999999933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1</v>
      </c>
      <c r="C1070" s="298">
        <v>46057</v>
      </c>
      <c r="D1070" s="299" t="s">
        <v>306</v>
      </c>
      <c r="E1070" s="331">
        <v>62.03</v>
      </c>
      <c r="F1070" s="331"/>
      <c r="G1070" s="333">
        <f t="shared" si="16"/>
        <v>1598.9099999999933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2</v>
      </c>
      <c r="C1071" s="298">
        <v>46057</v>
      </c>
      <c r="D1071" s="299" t="s">
        <v>296</v>
      </c>
      <c r="E1071" s="331">
        <v>14.91</v>
      </c>
      <c r="F1071" s="331"/>
      <c r="G1071" s="333">
        <f t="shared" si="16"/>
        <v>1660.9399999999932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4</v>
      </c>
      <c r="C1072" s="298">
        <v>46057</v>
      </c>
      <c r="D1072" s="299" t="s">
        <v>310</v>
      </c>
      <c r="E1072" s="331">
        <v>63.38</v>
      </c>
      <c r="F1072" s="331"/>
      <c r="G1072" s="333">
        <f t="shared" si="16"/>
        <v>1675.8499999999933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287</v>
      </c>
      <c r="B1073" s="330" t="s">
        <v>287</v>
      </c>
      <c r="C1073" s="298">
        <v>46057</v>
      </c>
      <c r="D1073" s="299" t="s">
        <v>454</v>
      </c>
      <c r="E1073" s="331">
        <v>192.78</v>
      </c>
      <c r="F1073" s="331">
        <v>192.78</v>
      </c>
      <c r="G1073" s="333">
        <f t="shared" si="16"/>
        <v>1739.2299999999934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294</v>
      </c>
      <c r="B1074" s="330">
        <v>14</v>
      </c>
      <c r="C1074" s="298">
        <v>46057</v>
      </c>
      <c r="D1074" s="299" t="s">
        <v>367</v>
      </c>
      <c r="E1074" s="331">
        <v>68.739999999999995</v>
      </c>
      <c r="F1074" s="331"/>
      <c r="G1074" s="333">
        <f t="shared" si="16"/>
        <v>1739.2299999999934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6</v>
      </c>
      <c r="C1075" s="298">
        <v>46057</v>
      </c>
      <c r="D1075" s="299" t="s">
        <v>300</v>
      </c>
      <c r="E1075" s="331">
        <v>-42.58</v>
      </c>
      <c r="F1075" s="331"/>
      <c r="G1075" s="333">
        <f t="shared" si="16"/>
        <v>1807.9699999999934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1</v>
      </c>
      <c r="C1076" s="298">
        <v>46057</v>
      </c>
      <c r="D1076" s="299" t="s">
        <v>371</v>
      </c>
      <c r="E1076" s="331">
        <v>31.36</v>
      </c>
      <c r="F1076" s="331"/>
      <c r="G1076" s="333">
        <f t="shared" si="16"/>
        <v>1765.3899999999935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294</v>
      </c>
      <c r="B1077" s="330">
        <v>17</v>
      </c>
      <c r="C1077" s="298">
        <v>46057</v>
      </c>
      <c r="D1077" s="299" t="s">
        <v>370</v>
      </c>
      <c r="E1077" s="331">
        <v>99</v>
      </c>
      <c r="F1077" s="331"/>
      <c r="G1077" s="333">
        <f t="shared" si="16"/>
        <v>1796.7499999999934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284</v>
      </c>
      <c r="B1078" s="330">
        <v>36</v>
      </c>
      <c r="C1078" s="298">
        <v>46056</v>
      </c>
      <c r="D1078" s="299" t="s">
        <v>374</v>
      </c>
      <c r="E1078" s="331">
        <v>50</v>
      </c>
      <c r="F1078" s="331"/>
      <c r="G1078" s="333">
        <f t="shared" si="16"/>
        <v>1895.7499999999934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8</v>
      </c>
      <c r="C1079" s="298">
        <v>46056</v>
      </c>
      <c r="D1079" s="299" t="s">
        <v>319</v>
      </c>
      <c r="E1079" s="331">
        <v>7.92</v>
      </c>
      <c r="F1079" s="331"/>
      <c r="G1079" s="333">
        <f t="shared" si="16"/>
        <v>1945.7499999999934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294</v>
      </c>
      <c r="B1080" s="330">
        <v>24</v>
      </c>
      <c r="C1080" s="298">
        <v>46056</v>
      </c>
      <c r="D1080" s="299" t="s">
        <v>860</v>
      </c>
      <c r="E1080" s="331">
        <v>83.58</v>
      </c>
      <c r="F1080" s="331"/>
      <c r="G1080" s="333">
        <f t="shared" si="16"/>
        <v>1953.6699999999935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4</v>
      </c>
      <c r="C1081" s="298">
        <v>46056</v>
      </c>
      <c r="D1081" s="299" t="s">
        <v>455</v>
      </c>
      <c r="E1081" s="331">
        <v>28.64</v>
      </c>
      <c r="F1081" s="331"/>
      <c r="G1081" s="333">
        <f t="shared" si="16"/>
        <v>2037.2499999999934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2</v>
      </c>
      <c r="C1082" s="298">
        <v>46056</v>
      </c>
      <c r="D1082" s="299" t="s">
        <v>358</v>
      </c>
      <c r="E1082" s="331">
        <v>9.4700000000000006</v>
      </c>
      <c r="F1082" s="331"/>
      <c r="G1082" s="333">
        <f t="shared" si="16"/>
        <v>2065.8899999999935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6</v>
      </c>
      <c r="C1083" s="298">
        <v>46055</v>
      </c>
      <c r="D1083" s="299" t="s">
        <v>456</v>
      </c>
      <c r="E1083" s="331">
        <v>20</v>
      </c>
      <c r="F1083" s="331"/>
      <c r="G1083" s="333">
        <f t="shared" si="16"/>
        <v>2075.3599999999933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294</v>
      </c>
      <c r="B1084" s="330">
        <v>17</v>
      </c>
      <c r="C1084" s="298">
        <v>46055</v>
      </c>
      <c r="D1084" s="299" t="s">
        <v>188</v>
      </c>
      <c r="E1084" s="331">
        <v>41.54</v>
      </c>
      <c r="F1084" s="331"/>
      <c r="G1084" s="333">
        <f t="shared" si="16"/>
        <v>2095.3599999999933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46055</v>
      </c>
      <c r="D1085" s="299" t="s">
        <v>296</v>
      </c>
      <c r="E1085" s="331">
        <v>9.92</v>
      </c>
      <c r="F1085" s="331"/>
      <c r="G1085" s="333">
        <f t="shared" si="16"/>
        <v>2136.8999999999933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8</v>
      </c>
      <c r="C1086" s="298">
        <v>46055</v>
      </c>
      <c r="D1086" s="299" t="s">
        <v>457</v>
      </c>
      <c r="E1086" s="331">
        <v>155.38</v>
      </c>
      <c r="F1086" s="331"/>
      <c r="G1086" s="333">
        <f t="shared" si="16"/>
        <v>2146.8199999999933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294</v>
      </c>
      <c r="B1087" s="330">
        <v>21</v>
      </c>
      <c r="C1087" s="298">
        <v>46055</v>
      </c>
      <c r="D1087" s="299" t="s">
        <v>194</v>
      </c>
      <c r="E1087" s="331">
        <v>27.35</v>
      </c>
      <c r="F1087" s="331"/>
      <c r="G1087" s="333">
        <f t="shared" si="16"/>
        <v>2302.1999999999935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6</v>
      </c>
      <c r="C1088" s="298">
        <v>46054</v>
      </c>
      <c r="D1088" s="299" t="s">
        <v>300</v>
      </c>
      <c r="E1088" s="331">
        <v>59.37</v>
      </c>
      <c r="F1088" s="331"/>
      <c r="G1088" s="333">
        <f t="shared" si="16"/>
        <v>2329.5499999999934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294</v>
      </c>
      <c r="B1089" s="330">
        <v>22</v>
      </c>
      <c r="C1089" s="298">
        <v>46054</v>
      </c>
      <c r="D1089" s="299" t="s">
        <v>375</v>
      </c>
      <c r="E1089" s="331">
        <v>6.37</v>
      </c>
      <c r="F1089" s="331"/>
      <c r="G1089" s="333">
        <f t="shared" si="16"/>
        <v>2388.9199999999933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8</v>
      </c>
      <c r="C1090" s="298">
        <v>46054</v>
      </c>
      <c r="D1090" s="299" t="s">
        <v>458</v>
      </c>
      <c r="E1090" s="331">
        <v>44.65</v>
      </c>
      <c r="F1090" s="331"/>
      <c r="G1090" s="333">
        <f t="shared" si="16"/>
        <v>2395.2899999999931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7</v>
      </c>
      <c r="C1091" s="298">
        <v>46054</v>
      </c>
      <c r="D1091" s="299" t="s">
        <v>338</v>
      </c>
      <c r="E1091" s="331">
        <v>35.17</v>
      </c>
      <c r="F1091" s="331"/>
      <c r="G1091" s="333">
        <f t="shared" si="16"/>
        <v>2439.9399999999932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4</v>
      </c>
      <c r="C1092" s="298">
        <v>46054</v>
      </c>
      <c r="D1092" s="299" t="s">
        <v>310</v>
      </c>
      <c r="E1092" s="331">
        <v>28.48</v>
      </c>
      <c r="F1092" s="331"/>
      <c r="G1092" s="333">
        <f t="shared" si="16"/>
        <v>2475.1099999999933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1</v>
      </c>
      <c r="C1093" s="298">
        <v>46054</v>
      </c>
      <c r="D1093" s="299" t="s">
        <v>311</v>
      </c>
      <c r="E1093" s="331">
        <v>125.07</v>
      </c>
      <c r="F1093" s="331"/>
      <c r="G1093" s="333">
        <f t="shared" si="16"/>
        <v>2503.5899999999933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2</v>
      </c>
      <c r="C1094" s="298">
        <v>46054</v>
      </c>
      <c r="D1094" s="299" t="s">
        <v>458</v>
      </c>
      <c r="E1094" s="331">
        <v>100</v>
      </c>
      <c r="F1094" s="331"/>
      <c r="G1094" s="333">
        <f t="shared" si="16"/>
        <v>2628.6599999999935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1</v>
      </c>
      <c r="C1095" s="298">
        <v>46054</v>
      </c>
      <c r="D1095" s="299" t="s">
        <v>329</v>
      </c>
      <c r="E1095" s="331">
        <v>194.96</v>
      </c>
      <c r="F1095" s="331"/>
      <c r="G1095" s="333">
        <f t="shared" si="16"/>
        <v>2728.6599999999935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2</v>
      </c>
      <c r="C1096" s="298">
        <v>46054</v>
      </c>
      <c r="D1096" s="299" t="s">
        <v>410</v>
      </c>
      <c r="E1096" s="331">
        <v>75.53</v>
      </c>
      <c r="F1096" s="331"/>
      <c r="G1096" s="333">
        <f t="shared" si="16"/>
        <v>2923.6199999999935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284</v>
      </c>
      <c r="B1097" s="330">
        <v>37</v>
      </c>
      <c r="C1097" s="298">
        <v>46053</v>
      </c>
      <c r="D1097" s="299" t="s">
        <v>459</v>
      </c>
      <c r="E1097" s="331">
        <v>3194.64</v>
      </c>
      <c r="F1097" s="331"/>
      <c r="G1097" s="333">
        <f t="shared" si="16"/>
        <v>2999.1499999999937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286</v>
      </c>
      <c r="B1098" s="330">
        <v>25</v>
      </c>
      <c r="C1098" s="298">
        <v>46053</v>
      </c>
      <c r="D1098" s="298" t="s">
        <v>204</v>
      </c>
      <c r="E1098" s="331">
        <v>350</v>
      </c>
      <c r="F1098" s="331"/>
      <c r="G1098" s="333">
        <f t="shared" si="16"/>
        <v>6193.7899999999936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286</v>
      </c>
      <c r="B1099" s="330">
        <v>26</v>
      </c>
      <c r="C1099" s="298">
        <v>46053</v>
      </c>
      <c r="D1099" s="298" t="s">
        <v>205</v>
      </c>
      <c r="E1099" s="331">
        <v>320</v>
      </c>
      <c r="F1099" s="331"/>
      <c r="G1099" s="333">
        <f t="shared" si="16"/>
        <v>6543.7899999999936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286</v>
      </c>
      <c r="B1100" s="330">
        <v>27</v>
      </c>
      <c r="C1100" s="298">
        <v>46053</v>
      </c>
      <c r="D1100" s="298" t="s">
        <v>206</v>
      </c>
      <c r="E1100" s="331">
        <v>25</v>
      </c>
      <c r="F1100" s="331"/>
      <c r="G1100" s="333">
        <f t="shared" si="16"/>
        <v>6863.7899999999936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286</v>
      </c>
      <c r="B1101" s="330">
        <v>28</v>
      </c>
      <c r="C1101" s="298">
        <v>46053</v>
      </c>
      <c r="D1101" s="298" t="s">
        <v>207</v>
      </c>
      <c r="E1101" s="331">
        <v>25</v>
      </c>
      <c r="F1101" s="331"/>
      <c r="G1101" s="333">
        <f t="shared" si="16"/>
        <v>6888.7899999999936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286</v>
      </c>
      <c r="B1102" s="330">
        <v>29</v>
      </c>
      <c r="C1102" s="298">
        <v>46053</v>
      </c>
      <c r="D1102" s="298" t="s">
        <v>208</v>
      </c>
      <c r="E1102" s="331">
        <v>45</v>
      </c>
      <c r="F1102" s="331"/>
      <c r="G1102" s="333">
        <f t="shared" si="16"/>
        <v>6913.7899999999936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286</v>
      </c>
      <c r="B1103" s="330">
        <v>30</v>
      </c>
      <c r="C1103" s="298">
        <v>46053</v>
      </c>
      <c r="D1103" s="298" t="s">
        <v>209</v>
      </c>
      <c r="E1103" s="331">
        <v>400</v>
      </c>
      <c r="F1103" s="331"/>
      <c r="G1103" s="333">
        <f t="shared" si="16"/>
        <v>6958.7899999999936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286</v>
      </c>
      <c r="B1104" s="330">
        <v>31</v>
      </c>
      <c r="C1104" s="298">
        <v>46053</v>
      </c>
      <c r="D1104" s="298" t="s">
        <v>210</v>
      </c>
      <c r="E1104" s="331">
        <v>375</v>
      </c>
      <c r="F1104" s="331"/>
      <c r="G1104" s="333">
        <f t="shared" si="16"/>
        <v>7358.7899999999936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286</v>
      </c>
      <c r="B1105" s="330">
        <v>32</v>
      </c>
      <c r="C1105" s="298">
        <v>46053</v>
      </c>
      <c r="D1105" s="298" t="s">
        <v>211</v>
      </c>
      <c r="E1105" s="331">
        <v>100</v>
      </c>
      <c r="F1105" s="331"/>
      <c r="G1105" s="333">
        <f t="shared" si="16"/>
        <v>7733.7899999999936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286</v>
      </c>
      <c r="B1106" s="330">
        <v>33</v>
      </c>
      <c r="C1106" s="298">
        <v>46053</v>
      </c>
      <c r="D1106" s="298" t="s">
        <v>212</v>
      </c>
      <c r="E1106" s="331">
        <v>85</v>
      </c>
      <c r="F1106" s="331"/>
      <c r="G1106" s="333">
        <f t="shared" si="16"/>
        <v>7833.7899999999936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286</v>
      </c>
      <c r="B1107" s="330">
        <v>34</v>
      </c>
      <c r="C1107" s="298">
        <v>46053</v>
      </c>
      <c r="D1107" s="298" t="s">
        <v>213</v>
      </c>
      <c r="E1107" s="331">
        <v>230</v>
      </c>
      <c r="F1107" s="331"/>
      <c r="G1107" s="333">
        <f t="shared" si="16"/>
        <v>7918.7899999999936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286</v>
      </c>
      <c r="B1108" s="330">
        <v>35</v>
      </c>
      <c r="C1108" s="298">
        <v>46053</v>
      </c>
      <c r="D1108" s="298" t="s">
        <v>214</v>
      </c>
      <c r="E1108" s="331">
        <v>45</v>
      </c>
      <c r="F1108" s="331"/>
      <c r="G1108" s="333">
        <f t="shared" si="16"/>
        <v>8148.7899999999936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8</v>
      </c>
      <c r="C1109" s="298">
        <v>46053</v>
      </c>
      <c r="D1109" s="298" t="s">
        <v>319</v>
      </c>
      <c r="E1109" s="331">
        <v>31.03</v>
      </c>
      <c r="F1109" s="331"/>
      <c r="G1109" s="333">
        <f t="shared" si="16"/>
        <v>8193.7899999999936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294</v>
      </c>
      <c r="B1110" s="330">
        <v>10</v>
      </c>
      <c r="C1110" s="298">
        <v>46053</v>
      </c>
      <c r="D1110" s="298" t="s">
        <v>176</v>
      </c>
      <c r="E1110" s="331">
        <v>17.899999999999999</v>
      </c>
      <c r="F1110" s="331"/>
      <c r="G1110" s="333">
        <f t="shared" si="16"/>
        <v>8224.8199999999943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3</v>
      </c>
      <c r="C1111" s="298">
        <v>46053</v>
      </c>
      <c r="D1111" s="298" t="s">
        <v>348</v>
      </c>
      <c r="E1111" s="331">
        <v>18.84</v>
      </c>
      <c r="F1111" s="331"/>
      <c r="G1111" s="333">
        <f t="shared" si="16"/>
        <v>8242.7199999999939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8</v>
      </c>
      <c r="C1112" s="298">
        <v>46053</v>
      </c>
      <c r="D1112" s="298" t="s">
        <v>319</v>
      </c>
      <c r="E1112" s="331">
        <v>25.54</v>
      </c>
      <c r="F1112" s="331"/>
      <c r="G1112" s="333">
        <f t="shared" si="16"/>
        <v>8261.559999999994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8</v>
      </c>
      <c r="C1113" s="298">
        <v>46053</v>
      </c>
      <c r="D1113" s="298" t="s">
        <v>308</v>
      </c>
      <c r="E1113" s="331">
        <v>52.59</v>
      </c>
      <c r="F1113" s="331"/>
      <c r="G1113" s="333">
        <f t="shared" si="16"/>
        <v>8287.0999999999949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335</v>
      </c>
      <c r="B1114" s="330" t="s">
        <v>335</v>
      </c>
      <c r="C1114" s="298">
        <v>46052</v>
      </c>
      <c r="D1114" s="299" t="s">
        <v>460</v>
      </c>
      <c r="E1114" s="331"/>
      <c r="F1114" s="331">
        <v>422</v>
      </c>
      <c r="G1114" s="333">
        <f t="shared" si="16"/>
        <v>8339.6899999999951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5</v>
      </c>
      <c r="C1115" s="298">
        <v>46052</v>
      </c>
      <c r="D1115" s="299" t="s">
        <v>864</v>
      </c>
      <c r="E1115" s="331">
        <v>200</v>
      </c>
      <c r="F1115" s="331"/>
      <c r="G1115" s="333">
        <f t="shared" si="16"/>
        <v>7917.6899999999951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46052</v>
      </c>
      <c r="D1116" s="299" t="s">
        <v>296</v>
      </c>
      <c r="E1116" s="331">
        <v>8.52</v>
      </c>
      <c r="F1116" s="331"/>
      <c r="G1116" s="333">
        <f t="shared" si="16"/>
        <v>8117.6899999999951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287</v>
      </c>
      <c r="B1117" s="330" t="s">
        <v>287</v>
      </c>
      <c r="C1117" s="298">
        <v>46052</v>
      </c>
      <c r="D1117" s="299" t="s">
        <v>461</v>
      </c>
      <c r="E1117" s="331">
        <v>831.92</v>
      </c>
      <c r="F1117" s="331">
        <v>831.92</v>
      </c>
      <c r="G1117" s="333">
        <f t="shared" si="16"/>
        <v>8126.2099999999955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5</v>
      </c>
      <c r="C1118" s="298">
        <v>46052</v>
      </c>
      <c r="D1118" s="299" t="s">
        <v>441</v>
      </c>
      <c r="E1118" s="331">
        <v>200</v>
      </c>
      <c r="F1118" s="331"/>
      <c r="G1118" s="333">
        <f t="shared" si="16"/>
        <v>8126.2099999999955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2</v>
      </c>
      <c r="C1119" s="298">
        <v>46052</v>
      </c>
      <c r="D1119" s="299" t="s">
        <v>324</v>
      </c>
      <c r="E1119" s="331">
        <v>11.04</v>
      </c>
      <c r="F1119" s="331"/>
      <c r="G1119" s="333">
        <f t="shared" si="16"/>
        <v>8326.2099999999955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291</v>
      </c>
      <c r="B1120" s="330">
        <v>38</v>
      </c>
      <c r="C1120" s="298">
        <v>46051</v>
      </c>
      <c r="D1120" s="299" t="s">
        <v>293</v>
      </c>
      <c r="E1120" s="331"/>
      <c r="F1120" s="331">
        <v>4365.6499999999996</v>
      </c>
      <c r="G1120" s="333">
        <f t="shared" si="16"/>
        <v>8337.2499999999964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46051</v>
      </c>
      <c r="D1121" s="299" t="s">
        <v>296</v>
      </c>
      <c r="E1121" s="331">
        <v>18.28</v>
      </c>
      <c r="F1121" s="331"/>
      <c r="G1121" s="333">
        <f t="shared" si="16"/>
        <v>3971.5999999999976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4</v>
      </c>
      <c r="C1122" s="298">
        <v>46051</v>
      </c>
      <c r="D1122" s="299" t="s">
        <v>295</v>
      </c>
      <c r="E1122" s="331">
        <v>57.06</v>
      </c>
      <c r="F1122" s="331"/>
      <c r="G1122" s="333">
        <f t="shared" si="16"/>
        <v>3989.8799999999978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287</v>
      </c>
      <c r="B1123" s="330" t="s">
        <v>287</v>
      </c>
      <c r="C1123" s="298">
        <v>46051</v>
      </c>
      <c r="D1123" s="299" t="s">
        <v>462</v>
      </c>
      <c r="E1123" s="331">
        <v>89.42</v>
      </c>
      <c r="F1123" s="331">
        <v>89.42</v>
      </c>
      <c r="G1123" s="333">
        <f t="shared" si="16"/>
        <v>4046.9399999999978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8</v>
      </c>
      <c r="C1124" s="298">
        <v>46051</v>
      </c>
      <c r="D1124" s="299" t="s">
        <v>463</v>
      </c>
      <c r="E1124" s="331">
        <v>59</v>
      </c>
      <c r="F1124" s="331"/>
      <c r="G1124" s="333">
        <f t="shared" si="16"/>
        <v>4046.9399999999978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2</v>
      </c>
      <c r="C1125" s="298">
        <v>46051</v>
      </c>
      <c r="D1125" s="299" t="s">
        <v>371</v>
      </c>
      <c r="E1125" s="331">
        <v>19.899999999999999</v>
      </c>
      <c r="F1125" s="331"/>
      <c r="G1125" s="333">
        <f t="shared" si="16"/>
        <v>4105.9399999999978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46050</v>
      </c>
      <c r="D1126" s="299" t="s">
        <v>353</v>
      </c>
      <c r="E1126" s="331">
        <v>14.99</v>
      </c>
      <c r="F1126" s="331"/>
      <c r="G1126" s="333">
        <f t="shared" si="16"/>
        <v>4125.8399999999974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6</v>
      </c>
      <c r="C1127" s="298">
        <v>46050</v>
      </c>
      <c r="D1127" s="299" t="s">
        <v>464</v>
      </c>
      <c r="E1127" s="331">
        <v>25</v>
      </c>
      <c r="F1127" s="331"/>
      <c r="G1127" s="333">
        <f t="shared" si="16"/>
        <v>4140.8299999999972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3</v>
      </c>
      <c r="C1128" s="298">
        <v>46050</v>
      </c>
      <c r="D1128" s="299" t="s">
        <v>865</v>
      </c>
      <c r="E1128" s="331">
        <v>6</v>
      </c>
      <c r="F1128" s="331"/>
      <c r="G1128" s="333">
        <f t="shared" si="16"/>
        <v>4165.8299999999972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2</v>
      </c>
      <c r="C1129" s="298">
        <v>46050</v>
      </c>
      <c r="D1129" s="299" t="s">
        <v>866</v>
      </c>
      <c r="E1129" s="331">
        <v>15</v>
      </c>
      <c r="F1129" s="331"/>
      <c r="G1129" s="333">
        <f t="shared" si="16"/>
        <v>4171.8299999999972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46050</v>
      </c>
      <c r="D1130" s="299" t="s">
        <v>296</v>
      </c>
      <c r="E1130" s="331">
        <v>12.71</v>
      </c>
      <c r="F1130" s="331"/>
      <c r="G1130" s="333">
        <f t="shared" si="16"/>
        <v>4186.8299999999972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287</v>
      </c>
      <c r="B1131" s="330" t="s">
        <v>287</v>
      </c>
      <c r="C1131" s="298">
        <v>46050</v>
      </c>
      <c r="D1131" s="299" t="s">
        <v>452</v>
      </c>
      <c r="E1131" s="331">
        <v>1475.9</v>
      </c>
      <c r="F1131" s="331">
        <v>1475.9</v>
      </c>
      <c r="G1131" s="333">
        <f t="shared" si="16"/>
        <v>4199.5399999999972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8</v>
      </c>
      <c r="C1132" s="298">
        <v>46050</v>
      </c>
      <c r="D1132" s="299" t="s">
        <v>319</v>
      </c>
      <c r="E1132" s="331">
        <v>28.52</v>
      </c>
      <c r="F1132" s="331"/>
      <c r="G1132" s="333">
        <f t="shared" si="16"/>
        <v>4199.5399999999972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2</v>
      </c>
      <c r="C1133" s="298">
        <v>46050</v>
      </c>
      <c r="D1133" s="299" t="s">
        <v>465</v>
      </c>
      <c r="E1133" s="331">
        <v>66.94</v>
      </c>
      <c r="F1133" s="331"/>
      <c r="G1133" s="333">
        <f t="shared" si="16"/>
        <v>4228.0599999999977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8</v>
      </c>
      <c r="C1134" s="298">
        <v>46049</v>
      </c>
      <c r="D1134" s="299" t="s">
        <v>308</v>
      </c>
      <c r="E1134" s="331">
        <v>47.99</v>
      </c>
      <c r="F1134" s="331"/>
      <c r="G1134" s="333">
        <f t="shared" si="16"/>
        <v>4294.9999999999973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287</v>
      </c>
      <c r="B1135" s="330" t="s">
        <v>287</v>
      </c>
      <c r="C1135" s="298">
        <v>46048</v>
      </c>
      <c r="D1135" s="299" t="s">
        <v>466</v>
      </c>
      <c r="E1135" s="331"/>
      <c r="F1135" s="331">
        <v>425</v>
      </c>
      <c r="G1135" s="333">
        <f t="shared" si="16"/>
        <v>4342.9899999999971</v>
      </c>
      <c r="H1135" s="334" t="s">
        <v>298</v>
      </c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287</v>
      </c>
      <c r="B1136" s="330" t="s">
        <v>287</v>
      </c>
      <c r="C1136" s="298">
        <v>46048</v>
      </c>
      <c r="D1136" s="299" t="s">
        <v>466</v>
      </c>
      <c r="E1136" s="331">
        <v>425</v>
      </c>
      <c r="F1136" s="331"/>
      <c r="G1136" s="333">
        <f t="shared" si="16"/>
        <v>3917.9899999999971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2</v>
      </c>
      <c r="C1137" s="298">
        <v>46048</v>
      </c>
      <c r="D1137" s="299" t="s">
        <v>467</v>
      </c>
      <c r="E1137" s="331">
        <v>20.12</v>
      </c>
      <c r="F1137" s="331"/>
      <c r="G1137" s="333">
        <f t="shared" si="16"/>
        <v>4342.9899999999971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294</v>
      </c>
      <c r="B1138" s="330">
        <v>17</v>
      </c>
      <c r="C1138" s="298">
        <v>46048</v>
      </c>
      <c r="D1138" s="299" t="s">
        <v>468</v>
      </c>
      <c r="E1138" s="331">
        <v>42.68</v>
      </c>
      <c r="F1138" s="331"/>
      <c r="G1138" s="333">
        <f t="shared" si="16"/>
        <v>4363.1099999999969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6</v>
      </c>
      <c r="C1139" s="298">
        <v>46048</v>
      </c>
      <c r="D1139" s="299" t="s">
        <v>397</v>
      </c>
      <c r="E1139" s="331">
        <v>47.9</v>
      </c>
      <c r="F1139" s="331"/>
      <c r="G1139" s="333">
        <f t="shared" si="16"/>
        <v>4405.7899999999972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1</v>
      </c>
      <c r="C1140" s="298">
        <v>46047</v>
      </c>
      <c r="D1140" s="299" t="s">
        <v>457</v>
      </c>
      <c r="E1140" s="331">
        <v>105.79</v>
      </c>
      <c r="F1140" s="331"/>
      <c r="G1140" s="333">
        <f t="shared" si="16"/>
        <v>4453.6899999999969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294</v>
      </c>
      <c r="B1141" s="330">
        <v>12</v>
      </c>
      <c r="C1141" s="298">
        <v>46047</v>
      </c>
      <c r="D1141" s="299" t="s">
        <v>314</v>
      </c>
      <c r="E1141" s="331">
        <v>204.83</v>
      </c>
      <c r="F1141" s="331"/>
      <c r="G1141" s="333">
        <f t="shared" si="16"/>
        <v>4559.4799999999968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3</v>
      </c>
      <c r="C1142" s="298">
        <v>46047</v>
      </c>
      <c r="D1142" s="299" t="s">
        <v>348</v>
      </c>
      <c r="E1142" s="331">
        <v>8.51</v>
      </c>
      <c r="F1142" s="331"/>
      <c r="G1142" s="333">
        <f t="shared" si="16"/>
        <v>4764.3099999999968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4</v>
      </c>
      <c r="C1143" s="298">
        <v>46046</v>
      </c>
      <c r="D1143" s="299" t="s">
        <v>296</v>
      </c>
      <c r="E1143" s="331">
        <v>92.96</v>
      </c>
      <c r="F1143" s="331"/>
      <c r="G1143" s="333">
        <f t="shared" si="16"/>
        <v>4772.819999999997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4</v>
      </c>
      <c r="C1144" s="298">
        <v>46046</v>
      </c>
      <c r="D1144" s="299" t="s">
        <v>334</v>
      </c>
      <c r="E1144" s="331">
        <v>30.77</v>
      </c>
      <c r="F1144" s="331"/>
      <c r="G1144" s="333">
        <f t="shared" si="16"/>
        <v>4865.779999999997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2</v>
      </c>
      <c r="C1145" s="298">
        <v>46046</v>
      </c>
      <c r="D1145" s="299" t="s">
        <v>358</v>
      </c>
      <c r="E1145" s="331">
        <v>9.4700000000000006</v>
      </c>
      <c r="F1145" s="331"/>
      <c r="G1145" s="333">
        <f t="shared" si="16"/>
        <v>4896.5499999999975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6</v>
      </c>
      <c r="C1146" s="298">
        <v>46046</v>
      </c>
      <c r="D1146" s="299" t="s">
        <v>397</v>
      </c>
      <c r="E1146" s="331">
        <v>53.59</v>
      </c>
      <c r="F1146" s="331"/>
      <c r="G1146" s="333">
        <f t="shared" si="16"/>
        <v>4906.0199999999977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1</v>
      </c>
      <c r="C1147" s="298">
        <v>46046</v>
      </c>
      <c r="D1147" s="299" t="s">
        <v>311</v>
      </c>
      <c r="E1147" s="331">
        <v>61.64</v>
      </c>
      <c r="F1147" s="331"/>
      <c r="G1147" s="333">
        <f t="shared" si="16"/>
        <v>4959.6099999999979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1</v>
      </c>
      <c r="C1148" s="298">
        <v>46045</v>
      </c>
      <c r="D1148" s="299" t="s">
        <v>304</v>
      </c>
      <c r="E1148" s="331">
        <v>23.17</v>
      </c>
      <c r="F1148" s="331"/>
      <c r="G1148" s="333">
        <f t="shared" si="16"/>
        <v>5021.2499999999982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4</v>
      </c>
      <c r="C1149" s="298">
        <v>46045</v>
      </c>
      <c r="D1149" s="299" t="s">
        <v>296</v>
      </c>
      <c r="E1149" s="331">
        <v>62.77</v>
      </c>
      <c r="F1149" s="331"/>
      <c r="G1149" s="333">
        <f t="shared" si="16"/>
        <v>5044.4199999999983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6</v>
      </c>
      <c r="C1150" s="298">
        <v>46045</v>
      </c>
      <c r="D1150" s="299" t="s">
        <v>469</v>
      </c>
      <c r="E1150" s="331">
        <v>105.51</v>
      </c>
      <c r="F1150" s="331"/>
      <c r="G1150" s="333">
        <f t="shared" si="16"/>
        <v>5107.1899999999987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3</v>
      </c>
      <c r="C1151" s="298">
        <v>46045</v>
      </c>
      <c r="D1151" s="299" t="s">
        <v>334</v>
      </c>
      <c r="E1151" s="331">
        <v>9.9499999999999993</v>
      </c>
      <c r="F1151" s="331"/>
      <c r="G1151" s="333">
        <f t="shared" si="16"/>
        <v>5212.6999999999989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46045</v>
      </c>
      <c r="D1152" s="299" t="s">
        <v>358</v>
      </c>
      <c r="E1152" s="331">
        <v>10.17</v>
      </c>
      <c r="F1152" s="331"/>
      <c r="G1152" s="333">
        <f t="shared" si="16"/>
        <v>5222.6499999999987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2</v>
      </c>
      <c r="C1153" s="298">
        <v>46045</v>
      </c>
      <c r="D1153" s="299" t="s">
        <v>301</v>
      </c>
      <c r="E1153" s="331">
        <v>32.200000000000003</v>
      </c>
      <c r="F1153" s="331"/>
      <c r="G1153" s="333">
        <f t="shared" si="16"/>
        <v>5232.8199999999988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294</v>
      </c>
      <c r="B1154" s="330">
        <v>22</v>
      </c>
      <c r="C1154" s="298">
        <v>46045</v>
      </c>
      <c r="D1154" s="299" t="s">
        <v>862</v>
      </c>
      <c r="E1154" s="331">
        <v>5.31</v>
      </c>
      <c r="F1154" s="331"/>
      <c r="G1154" s="333">
        <f t="shared" si="16"/>
        <v>5265.0199999999986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8</v>
      </c>
      <c r="C1155" s="298">
        <v>46044</v>
      </c>
      <c r="D1155" s="299" t="s">
        <v>435</v>
      </c>
      <c r="E1155" s="331">
        <v>73.95</v>
      </c>
      <c r="F1155" s="331"/>
      <c r="G1155" s="333">
        <f t="shared" si="16"/>
        <v>5270.329999999999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2</v>
      </c>
      <c r="C1156" s="298">
        <v>46044</v>
      </c>
      <c r="D1156" s="299" t="s">
        <v>470</v>
      </c>
      <c r="E1156" s="331">
        <v>28.68</v>
      </c>
      <c r="F1156" s="331"/>
      <c r="G1156" s="333">
        <f t="shared" si="16"/>
        <v>5344.2799999999988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8</v>
      </c>
      <c r="C1157" s="298">
        <v>46044</v>
      </c>
      <c r="D1157" s="299" t="s">
        <v>357</v>
      </c>
      <c r="E1157" s="331">
        <v>57.38</v>
      </c>
      <c r="F1157" s="331"/>
      <c r="G1157" s="333">
        <f t="shared" si="16"/>
        <v>5372.9599999999991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2</v>
      </c>
      <c r="C1158" s="298">
        <v>46044</v>
      </c>
      <c r="D1158" s="299" t="s">
        <v>358</v>
      </c>
      <c r="E1158" s="331">
        <v>9.4700000000000006</v>
      </c>
      <c r="F1158" s="331"/>
      <c r="G1158" s="333">
        <f t="shared" si="16"/>
        <v>5430.3399999999992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2</v>
      </c>
      <c r="C1159" s="298">
        <v>46044</v>
      </c>
      <c r="D1159" s="299" t="s">
        <v>358</v>
      </c>
      <c r="E1159" s="331">
        <v>7.18</v>
      </c>
      <c r="F1159" s="331"/>
      <c r="G1159" s="333">
        <f t="shared" si="16"/>
        <v>5439.8099999999995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287</v>
      </c>
      <c r="B1160" s="330" t="s">
        <v>287</v>
      </c>
      <c r="C1160" s="298">
        <v>46044</v>
      </c>
      <c r="D1160" s="299" t="s">
        <v>315</v>
      </c>
      <c r="E1160" s="331">
        <v>126.24</v>
      </c>
      <c r="F1160" s="331">
        <v>126.24</v>
      </c>
      <c r="G1160" s="333">
        <f t="shared" si="16"/>
        <v>5446.99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8</v>
      </c>
      <c r="C1161" s="298">
        <v>46043</v>
      </c>
      <c r="D1161" s="299" t="s">
        <v>471</v>
      </c>
      <c r="E1161" s="331">
        <v>17</v>
      </c>
      <c r="F1161" s="331"/>
      <c r="G1161" s="333">
        <f t="shared" si="16"/>
        <v>5446.99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1</v>
      </c>
      <c r="C1162" s="298">
        <v>46043</v>
      </c>
      <c r="D1162" s="299" t="s">
        <v>329</v>
      </c>
      <c r="E1162" s="331">
        <v>24.75</v>
      </c>
      <c r="F1162" s="331"/>
      <c r="G1162" s="333">
        <f t="shared" si="16"/>
        <v>5463.99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291</v>
      </c>
      <c r="B1163" s="330">
        <v>39</v>
      </c>
      <c r="C1163" s="298">
        <v>46043</v>
      </c>
      <c r="D1163" s="299" t="s">
        <v>292</v>
      </c>
      <c r="E1163" s="331"/>
      <c r="F1163" s="331">
        <v>3378.82</v>
      </c>
      <c r="G1163" s="333">
        <f t="shared" si="16"/>
        <v>5488.74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294</v>
      </c>
      <c r="B1164" s="330">
        <v>23</v>
      </c>
      <c r="C1164" s="298">
        <v>46043</v>
      </c>
      <c r="D1164" s="299" t="s">
        <v>67</v>
      </c>
      <c r="E1164" s="331">
        <v>650.88</v>
      </c>
      <c r="F1164" s="331"/>
      <c r="G1164" s="333">
        <f t="shared" si="16"/>
        <v>2109.9199999999992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287</v>
      </c>
      <c r="B1165" s="330" t="s">
        <v>287</v>
      </c>
      <c r="C1165" s="298">
        <v>46043</v>
      </c>
      <c r="D1165" s="299" t="s">
        <v>472</v>
      </c>
      <c r="E1165" s="331">
        <v>100</v>
      </c>
      <c r="F1165" s="331">
        <v>100</v>
      </c>
      <c r="G1165" s="333">
        <f t="shared" si="16"/>
        <v>2760.7999999999993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2</v>
      </c>
      <c r="C1166" s="298">
        <v>46043</v>
      </c>
      <c r="D1166" s="299" t="s">
        <v>301</v>
      </c>
      <c r="E1166" s="331">
        <v>20</v>
      </c>
      <c r="F1166" s="331"/>
      <c r="G1166" s="333">
        <f t="shared" si="16"/>
        <v>2760.7999999999993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8</v>
      </c>
      <c r="C1167" s="298">
        <v>46043</v>
      </c>
      <c r="D1167" s="299" t="s">
        <v>295</v>
      </c>
      <c r="E1167" s="331">
        <v>6.38</v>
      </c>
      <c r="F1167" s="331"/>
      <c r="G1167" s="333">
        <f t="shared" si="16"/>
        <v>2780.7999999999993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2</v>
      </c>
      <c r="C1168" s="298">
        <v>46043</v>
      </c>
      <c r="D1168" s="299" t="s">
        <v>295</v>
      </c>
      <c r="E1168" s="331">
        <v>17.29</v>
      </c>
      <c r="F1168" s="331"/>
      <c r="G1168" s="333">
        <f t="shared" si="16"/>
        <v>2787.1799999999994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2</v>
      </c>
      <c r="C1169" s="298">
        <v>46043</v>
      </c>
      <c r="D1169" s="299" t="s">
        <v>358</v>
      </c>
      <c r="E1169" s="331">
        <v>14.86</v>
      </c>
      <c r="F1169" s="331"/>
      <c r="G1169" s="333">
        <f t="shared" si="16"/>
        <v>2804.4699999999993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2</v>
      </c>
      <c r="C1170" s="298">
        <v>46042</v>
      </c>
      <c r="D1170" s="299" t="s">
        <v>371</v>
      </c>
      <c r="E1170" s="331">
        <v>13.4</v>
      </c>
      <c r="F1170" s="331"/>
      <c r="G1170" s="333">
        <f t="shared" si="16"/>
        <v>2819.3299999999995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2</v>
      </c>
      <c r="C1171" s="298">
        <v>46042</v>
      </c>
      <c r="D1171" s="299" t="s">
        <v>371</v>
      </c>
      <c r="E1171" s="331">
        <v>5.97</v>
      </c>
      <c r="F1171" s="331"/>
      <c r="G1171" s="333">
        <f t="shared" si="16"/>
        <v>2832.7299999999996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294</v>
      </c>
      <c r="B1172" s="330">
        <v>22</v>
      </c>
      <c r="C1172" s="298">
        <v>46042</v>
      </c>
      <c r="D1172" s="299" t="s">
        <v>323</v>
      </c>
      <c r="E1172" s="331">
        <v>18.09</v>
      </c>
      <c r="F1172" s="331"/>
      <c r="G1172" s="333">
        <f t="shared" si="16"/>
        <v>2838.6999999999994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294</v>
      </c>
      <c r="B1173" s="330">
        <v>17</v>
      </c>
      <c r="C1173" s="298">
        <v>46042</v>
      </c>
      <c r="D1173" s="299" t="s">
        <v>188</v>
      </c>
      <c r="E1173" s="331">
        <v>42.65</v>
      </c>
      <c r="F1173" s="331"/>
      <c r="G1173" s="333">
        <f t="shared" si="16"/>
        <v>2856.7899999999995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335</v>
      </c>
      <c r="B1174" s="330" t="s">
        <v>335</v>
      </c>
      <c r="C1174" s="298">
        <v>46042</v>
      </c>
      <c r="D1174" s="299" t="s">
        <v>336</v>
      </c>
      <c r="E1174" s="331">
        <v>130.51</v>
      </c>
      <c r="F1174" s="331"/>
      <c r="G1174" s="333">
        <f t="shared" si="16"/>
        <v>2899.4399999999996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294</v>
      </c>
      <c r="B1175" s="330">
        <v>15</v>
      </c>
      <c r="C1175" s="298">
        <v>46042</v>
      </c>
      <c r="D1175" s="299" t="s">
        <v>185</v>
      </c>
      <c r="E1175" s="331">
        <v>132.4</v>
      </c>
      <c r="F1175" s="331"/>
      <c r="G1175" s="333">
        <f t="shared" si="16"/>
        <v>3029.9499999999994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294</v>
      </c>
      <c r="B1176" s="330">
        <v>23</v>
      </c>
      <c r="C1176" s="298">
        <v>46042</v>
      </c>
      <c r="D1176" s="299" t="s">
        <v>63</v>
      </c>
      <c r="E1176" s="331">
        <v>529.46</v>
      </c>
      <c r="F1176" s="331"/>
      <c r="G1176" s="333">
        <f t="shared" si="16"/>
        <v>3162.3499999999995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6</v>
      </c>
      <c r="C1177" s="298">
        <v>46042</v>
      </c>
      <c r="D1177" s="299" t="s">
        <v>300</v>
      </c>
      <c r="E1177" s="331">
        <v>51.63</v>
      </c>
      <c r="F1177" s="331"/>
      <c r="G1177" s="333">
        <f t="shared" si="16"/>
        <v>3691.8099999999995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2</v>
      </c>
      <c r="C1178" s="298">
        <v>46042</v>
      </c>
      <c r="D1178" s="299" t="s">
        <v>296</v>
      </c>
      <c r="E1178" s="331">
        <v>11.17</v>
      </c>
      <c r="F1178" s="331"/>
      <c r="G1178" s="333">
        <f t="shared" si="16"/>
        <v>3743.4399999999996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4</v>
      </c>
      <c r="C1179" s="298">
        <v>46042</v>
      </c>
      <c r="D1179" s="299" t="s">
        <v>296</v>
      </c>
      <c r="E1179" s="331">
        <v>57.37</v>
      </c>
      <c r="F1179" s="331"/>
      <c r="G1179" s="333">
        <f t="shared" si="16"/>
        <v>3754.6099999999997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294</v>
      </c>
      <c r="B1180" s="330">
        <v>22</v>
      </c>
      <c r="C1180" s="298">
        <v>46042</v>
      </c>
      <c r="D1180" s="299" t="s">
        <v>328</v>
      </c>
      <c r="E1180" s="331">
        <v>7.46</v>
      </c>
      <c r="F1180" s="331"/>
      <c r="G1180" s="333">
        <f t="shared" si="16"/>
        <v>3811.9799999999996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4</v>
      </c>
      <c r="C1181" s="298">
        <v>46042</v>
      </c>
      <c r="D1181" s="299" t="s">
        <v>310</v>
      </c>
      <c r="E1181" s="331">
        <v>28.91</v>
      </c>
      <c r="F1181" s="331"/>
      <c r="G1181" s="333">
        <f t="shared" si="16"/>
        <v>3819.4399999999996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6</v>
      </c>
      <c r="C1182" s="298">
        <v>46040</v>
      </c>
      <c r="D1182" s="299" t="s">
        <v>300</v>
      </c>
      <c r="E1182" s="331">
        <v>31.35</v>
      </c>
      <c r="F1182" s="331"/>
      <c r="G1182" s="333">
        <f t="shared" si="16"/>
        <v>3848.3499999999995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8</v>
      </c>
      <c r="C1183" s="298">
        <v>46040</v>
      </c>
      <c r="D1183" s="299" t="s">
        <v>473</v>
      </c>
      <c r="E1183" s="331">
        <v>124.75</v>
      </c>
      <c r="F1183" s="331"/>
      <c r="G1183" s="333">
        <f t="shared" si="16"/>
        <v>3879.6999999999994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3</v>
      </c>
      <c r="C1184" s="298">
        <v>46040</v>
      </c>
      <c r="D1184" s="299" t="s">
        <v>320</v>
      </c>
      <c r="E1184" s="331">
        <v>11.3</v>
      </c>
      <c r="F1184" s="331"/>
      <c r="G1184" s="333">
        <f t="shared" si="16"/>
        <v>4004.4499999999994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294</v>
      </c>
      <c r="B1185" s="330">
        <v>22</v>
      </c>
      <c r="C1185" s="298">
        <v>46040</v>
      </c>
      <c r="D1185" s="299" t="s">
        <v>401</v>
      </c>
      <c r="E1185" s="331">
        <v>13.84</v>
      </c>
      <c r="F1185" s="331"/>
      <c r="G1185" s="333">
        <f t="shared" si="16"/>
        <v>4015.7499999999995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1</v>
      </c>
      <c r="C1186" s="298">
        <v>46040</v>
      </c>
      <c r="D1186" s="299" t="s">
        <v>306</v>
      </c>
      <c r="E1186" s="331">
        <v>92.06</v>
      </c>
      <c r="F1186" s="331"/>
      <c r="G1186" s="333">
        <f t="shared" si="16"/>
        <v>4029.5899999999997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7</v>
      </c>
      <c r="C1187" s="298">
        <v>46040</v>
      </c>
      <c r="D1187" s="299" t="s">
        <v>338</v>
      </c>
      <c r="E1187" s="331">
        <v>78.47</v>
      </c>
      <c r="F1187" s="331"/>
      <c r="G1187" s="333">
        <f t="shared" si="16"/>
        <v>4121.6499999999996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1</v>
      </c>
      <c r="C1188" s="298">
        <v>46040</v>
      </c>
      <c r="D1188" s="299" t="s">
        <v>393</v>
      </c>
      <c r="E1188" s="331">
        <v>28.22</v>
      </c>
      <c r="F1188" s="331"/>
      <c r="G1188" s="333">
        <f t="shared" si="16"/>
        <v>4200.12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2</v>
      </c>
      <c r="C1189" s="298">
        <v>46040</v>
      </c>
      <c r="D1189" s="299" t="s">
        <v>392</v>
      </c>
      <c r="E1189" s="331">
        <v>32.729999999999997</v>
      </c>
      <c r="F1189" s="331"/>
      <c r="G1189" s="333">
        <f t="shared" si="16"/>
        <v>4228.34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294</v>
      </c>
      <c r="B1190" s="330">
        <v>42</v>
      </c>
      <c r="C1190" s="298">
        <v>46039</v>
      </c>
      <c r="D1190" s="299" t="s">
        <v>333</v>
      </c>
      <c r="E1190" s="331">
        <v>29.8</v>
      </c>
      <c r="F1190" s="331"/>
      <c r="G1190" s="333">
        <f t="shared" si="16"/>
        <v>4261.07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294</v>
      </c>
      <c r="B1191" s="330">
        <v>43</v>
      </c>
      <c r="C1191" s="298">
        <v>46039</v>
      </c>
      <c r="D1191" s="299" t="s">
        <v>333</v>
      </c>
      <c r="E1191" s="331">
        <v>22.35</v>
      </c>
      <c r="F1191" s="331"/>
      <c r="G1191" s="333">
        <f t="shared" si="16"/>
        <v>4290.87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8</v>
      </c>
      <c r="C1192" s="298">
        <v>46039</v>
      </c>
      <c r="D1192" s="299" t="s">
        <v>319</v>
      </c>
      <c r="E1192" s="331">
        <v>36.92</v>
      </c>
      <c r="F1192" s="331"/>
      <c r="G1192" s="333">
        <f t="shared" si="16"/>
        <v>4313.22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1</v>
      </c>
      <c r="C1193" s="298">
        <v>46039</v>
      </c>
      <c r="D1193" s="299" t="s">
        <v>311</v>
      </c>
      <c r="E1193" s="331">
        <v>117.89</v>
      </c>
      <c r="F1193" s="331"/>
      <c r="G1193" s="333">
        <f t="shared" si="16"/>
        <v>4350.1400000000003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1</v>
      </c>
      <c r="C1194" s="298">
        <v>46039</v>
      </c>
      <c r="D1194" s="299" t="s">
        <v>329</v>
      </c>
      <c r="E1194" s="331">
        <v>196.36</v>
      </c>
      <c r="F1194" s="331"/>
      <c r="G1194" s="333">
        <f t="shared" si="16"/>
        <v>4468.0300000000007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294</v>
      </c>
      <c r="B1195" s="330">
        <v>21</v>
      </c>
      <c r="C1195" s="298">
        <v>46039</v>
      </c>
      <c r="D1195" s="299" t="s">
        <v>194</v>
      </c>
      <c r="E1195" s="331">
        <v>70.2</v>
      </c>
      <c r="F1195" s="331"/>
      <c r="G1195" s="333">
        <f t="shared" si="16"/>
        <v>4664.3900000000003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2</v>
      </c>
      <c r="C1196" s="298">
        <v>46038</v>
      </c>
      <c r="D1196" s="299" t="s">
        <v>324</v>
      </c>
      <c r="E1196" s="331">
        <v>13.14</v>
      </c>
      <c r="F1196" s="331"/>
      <c r="G1196" s="333">
        <f t="shared" si="16"/>
        <v>4734.59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2</v>
      </c>
      <c r="C1197" s="298">
        <v>46038</v>
      </c>
      <c r="D1197" s="299" t="s">
        <v>296</v>
      </c>
      <c r="E1197" s="331">
        <v>18.489999999999998</v>
      </c>
      <c r="F1197" s="331"/>
      <c r="G1197" s="333">
        <f t="shared" si="16"/>
        <v>4747.7300000000005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291</v>
      </c>
      <c r="B1198" s="330">
        <v>41</v>
      </c>
      <c r="C1198" s="298">
        <v>46038</v>
      </c>
      <c r="D1198" s="299" t="s">
        <v>474</v>
      </c>
      <c r="E1198" s="331"/>
      <c r="F1198" s="331">
        <v>800</v>
      </c>
      <c r="G1198" s="333">
        <f t="shared" si="16"/>
        <v>4766.22</v>
      </c>
      <c r="H1198" s="334" t="s">
        <v>298</v>
      </c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294</v>
      </c>
      <c r="B1199" s="330">
        <v>18</v>
      </c>
      <c r="C1199" s="298">
        <v>46038</v>
      </c>
      <c r="D1199" s="299" t="s">
        <v>361</v>
      </c>
      <c r="E1199" s="331">
        <v>400</v>
      </c>
      <c r="F1199" s="331"/>
      <c r="G1199" s="333">
        <f t="shared" si="16"/>
        <v>3966.2200000000003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294</v>
      </c>
      <c r="B1200" s="330">
        <v>19</v>
      </c>
      <c r="C1200" s="298">
        <v>46038</v>
      </c>
      <c r="D1200" s="299" t="s">
        <v>191</v>
      </c>
      <c r="E1200" s="331">
        <v>200</v>
      </c>
      <c r="F1200" s="331"/>
      <c r="G1200" s="333">
        <f t="shared" si="16"/>
        <v>4366.22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294</v>
      </c>
      <c r="B1201" s="330">
        <v>11</v>
      </c>
      <c r="C1201" s="298">
        <v>46038</v>
      </c>
      <c r="D1201" s="299" t="s">
        <v>178</v>
      </c>
      <c r="E1201" s="331">
        <v>267.95999999999998</v>
      </c>
      <c r="F1201" s="331"/>
      <c r="G1201" s="333">
        <f t="shared" si="16"/>
        <v>4566.22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8</v>
      </c>
      <c r="C1202" s="298">
        <v>46037</v>
      </c>
      <c r="D1202" s="299" t="s">
        <v>357</v>
      </c>
      <c r="E1202" s="331">
        <v>59.95</v>
      </c>
      <c r="F1202" s="331"/>
      <c r="G1202" s="333">
        <f t="shared" si="16"/>
        <v>4834.18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2</v>
      </c>
      <c r="C1203" s="298">
        <v>46037</v>
      </c>
      <c r="D1203" s="299" t="s">
        <v>357</v>
      </c>
      <c r="E1203" s="331">
        <v>59.96</v>
      </c>
      <c r="F1203" s="331"/>
      <c r="G1203" s="333">
        <f t="shared" si="16"/>
        <v>4894.13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8</v>
      </c>
      <c r="C1204" s="298">
        <v>46037</v>
      </c>
      <c r="D1204" s="299" t="s">
        <v>319</v>
      </c>
      <c r="E1204" s="331">
        <v>12.43</v>
      </c>
      <c r="F1204" s="331"/>
      <c r="G1204" s="333">
        <f t="shared" si="16"/>
        <v>4954.09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2</v>
      </c>
      <c r="C1205" s="298">
        <v>46037</v>
      </c>
      <c r="D1205" s="299" t="s">
        <v>296</v>
      </c>
      <c r="E1205" s="331">
        <v>11.07</v>
      </c>
      <c r="F1205" s="331"/>
      <c r="G1205" s="333">
        <f t="shared" si="16"/>
        <v>4966.5200000000004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4</v>
      </c>
      <c r="C1206" s="298">
        <v>46037</v>
      </c>
      <c r="D1206" s="299" t="s">
        <v>296</v>
      </c>
      <c r="E1206" s="331">
        <v>52.3</v>
      </c>
      <c r="F1206" s="331"/>
      <c r="G1206" s="333">
        <f t="shared" si="16"/>
        <v>4977.59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6</v>
      </c>
      <c r="C1207" s="298">
        <v>46037</v>
      </c>
      <c r="D1207" s="299" t="s">
        <v>436</v>
      </c>
      <c r="E1207" s="331">
        <v>50</v>
      </c>
      <c r="F1207" s="331"/>
      <c r="G1207" s="333">
        <f t="shared" si="16"/>
        <v>5029.8900000000003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291</v>
      </c>
      <c r="B1208" s="330">
        <v>38</v>
      </c>
      <c r="C1208" s="298">
        <v>46037</v>
      </c>
      <c r="D1208" s="299" t="s">
        <v>293</v>
      </c>
      <c r="E1208" s="331"/>
      <c r="F1208" s="331">
        <v>4365.67</v>
      </c>
      <c r="G1208" s="333">
        <f t="shared" si="16"/>
        <v>5079.8900000000003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4</v>
      </c>
      <c r="C1209" s="298">
        <v>46036</v>
      </c>
      <c r="D1209" s="299" t="s">
        <v>295</v>
      </c>
      <c r="E1209" s="331">
        <v>30.91</v>
      </c>
      <c r="F1209" s="331"/>
      <c r="G1209" s="333">
        <f t="shared" si="16"/>
        <v>714.22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3</v>
      </c>
      <c r="C1210" s="298">
        <v>46036</v>
      </c>
      <c r="D1210" s="299" t="s">
        <v>348</v>
      </c>
      <c r="E1210" s="331">
        <v>8.67</v>
      </c>
      <c r="F1210" s="331"/>
      <c r="G1210" s="333">
        <f t="shared" si="16"/>
        <v>745.13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3</v>
      </c>
      <c r="C1211" s="298">
        <v>46035</v>
      </c>
      <c r="D1211" s="299" t="s">
        <v>351</v>
      </c>
      <c r="E1211" s="331">
        <v>25.01</v>
      </c>
      <c r="F1211" s="331"/>
      <c r="G1211" s="333">
        <f t="shared" si="16"/>
        <v>753.8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6</v>
      </c>
      <c r="C1212" s="298">
        <v>46035</v>
      </c>
      <c r="D1212" s="299" t="s">
        <v>412</v>
      </c>
      <c r="E1212" s="331">
        <v>-5.9</v>
      </c>
      <c r="F1212" s="331"/>
      <c r="G1212" s="333">
        <f t="shared" si="16"/>
        <v>778.81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6</v>
      </c>
      <c r="C1213" s="298">
        <v>46035</v>
      </c>
      <c r="D1213" s="299" t="s">
        <v>446</v>
      </c>
      <c r="E1213" s="331">
        <v>-0.03</v>
      </c>
      <c r="F1213" s="331"/>
      <c r="G1213" s="333">
        <f t="shared" si="16"/>
        <v>772.91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294</v>
      </c>
      <c r="B1214" s="330">
        <v>43</v>
      </c>
      <c r="C1214" s="298">
        <v>46035</v>
      </c>
      <c r="D1214" s="299" t="s">
        <v>201</v>
      </c>
      <c r="E1214" s="331">
        <v>44.18</v>
      </c>
      <c r="F1214" s="331"/>
      <c r="G1214" s="333">
        <f t="shared" si="16"/>
        <v>772.88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294</v>
      </c>
      <c r="B1215" s="330">
        <v>42</v>
      </c>
      <c r="C1215" s="298">
        <v>46035</v>
      </c>
      <c r="D1215" s="299" t="s">
        <v>200</v>
      </c>
      <c r="E1215" s="331">
        <v>51.19</v>
      </c>
      <c r="F1215" s="331"/>
      <c r="G1215" s="333">
        <f t="shared" si="16"/>
        <v>817.06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4</v>
      </c>
      <c r="C1216" s="298">
        <v>46035</v>
      </c>
      <c r="D1216" s="299" t="s">
        <v>295</v>
      </c>
      <c r="E1216" s="331">
        <v>28.15</v>
      </c>
      <c r="F1216" s="331"/>
      <c r="G1216" s="333">
        <f t="shared" si="16"/>
        <v>868.25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3</v>
      </c>
      <c r="C1217" s="298">
        <v>46035</v>
      </c>
      <c r="D1217" s="299" t="s">
        <v>296</v>
      </c>
      <c r="E1217" s="331">
        <v>20.85</v>
      </c>
      <c r="F1217" s="331"/>
      <c r="G1217" s="333">
        <f t="shared" si="16"/>
        <v>896.4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1</v>
      </c>
      <c r="C1218" s="298">
        <v>46034</v>
      </c>
      <c r="D1218" s="299" t="s">
        <v>306</v>
      </c>
      <c r="E1218" s="331">
        <v>145.81</v>
      </c>
      <c r="F1218" s="331"/>
      <c r="G1218" s="333">
        <f t="shared" si="16"/>
        <v>917.25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2</v>
      </c>
      <c r="C1219" s="298">
        <v>46034</v>
      </c>
      <c r="D1219" s="299" t="s">
        <v>424</v>
      </c>
      <c r="E1219" s="331">
        <v>25.22</v>
      </c>
      <c r="F1219" s="331"/>
      <c r="G1219" s="333">
        <f t="shared" si="16"/>
        <v>1063.06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2</v>
      </c>
      <c r="C1220" s="298">
        <v>46033</v>
      </c>
      <c r="D1220" s="299" t="s">
        <v>326</v>
      </c>
      <c r="E1220" s="331">
        <v>49.38</v>
      </c>
      <c r="F1220" s="331"/>
      <c r="G1220" s="333">
        <f t="shared" si="16"/>
        <v>1088.28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294</v>
      </c>
      <c r="B1221" s="330">
        <v>22</v>
      </c>
      <c r="C1221" s="298">
        <v>46033</v>
      </c>
      <c r="D1221" s="299" t="s">
        <v>352</v>
      </c>
      <c r="E1221" s="331">
        <v>19.16</v>
      </c>
      <c r="F1221" s="331"/>
      <c r="G1221" s="333">
        <f t="shared" si="16"/>
        <v>1137.6600000000001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6</v>
      </c>
      <c r="C1222" s="298">
        <v>46033</v>
      </c>
      <c r="D1222" s="299" t="s">
        <v>312</v>
      </c>
      <c r="E1222" s="331">
        <v>39.86</v>
      </c>
      <c r="F1222" s="331"/>
      <c r="G1222" s="333">
        <f t="shared" si="16"/>
        <v>1156.8200000000002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7</v>
      </c>
      <c r="C1223" s="298">
        <v>46033</v>
      </c>
      <c r="D1223" s="299" t="s">
        <v>444</v>
      </c>
      <c r="E1223" s="331">
        <v>165.05</v>
      </c>
      <c r="F1223" s="331"/>
      <c r="G1223" s="333">
        <f t="shared" si="16"/>
        <v>1196.68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294</v>
      </c>
      <c r="B1224" s="330">
        <v>24</v>
      </c>
      <c r="C1224" s="298">
        <v>46032</v>
      </c>
      <c r="D1224" s="299" t="s">
        <v>860</v>
      </c>
      <c r="E1224" s="331">
        <v>83.42</v>
      </c>
      <c r="F1224" s="331"/>
      <c r="G1224" s="333">
        <f t="shared" si="16"/>
        <v>1361.73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4</v>
      </c>
      <c r="C1225" s="298">
        <v>46032</v>
      </c>
      <c r="D1225" s="299" t="s">
        <v>296</v>
      </c>
      <c r="E1225" s="331">
        <v>30.4</v>
      </c>
      <c r="F1225" s="331"/>
      <c r="G1225" s="333">
        <f t="shared" si="16"/>
        <v>1445.15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2</v>
      </c>
      <c r="C1226" s="298">
        <v>46032</v>
      </c>
      <c r="D1226" s="299" t="s">
        <v>296</v>
      </c>
      <c r="E1226" s="331">
        <v>13.83</v>
      </c>
      <c r="F1226" s="331"/>
      <c r="G1226" s="333">
        <f t="shared" si="16"/>
        <v>1475.5500000000002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2</v>
      </c>
      <c r="C1227" s="298">
        <v>46032</v>
      </c>
      <c r="D1227" s="299" t="s">
        <v>473</v>
      </c>
      <c r="E1227" s="331">
        <v>100</v>
      </c>
      <c r="F1227" s="331"/>
      <c r="G1227" s="333">
        <f t="shared" si="16"/>
        <v>1489.38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1</v>
      </c>
      <c r="C1228" s="298">
        <v>46032</v>
      </c>
      <c r="D1228" s="299" t="s">
        <v>304</v>
      </c>
      <c r="E1228" s="331">
        <v>55.68</v>
      </c>
      <c r="F1228" s="331"/>
      <c r="G1228" s="333">
        <f t="shared" si="16"/>
        <v>1589.38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2</v>
      </c>
      <c r="C1229" s="298">
        <v>46031</v>
      </c>
      <c r="D1229" s="299" t="s">
        <v>358</v>
      </c>
      <c r="E1229" s="331">
        <v>9.4700000000000006</v>
      </c>
      <c r="F1229" s="331"/>
      <c r="G1229" s="333">
        <f t="shared" si="16"/>
        <v>1645.0600000000002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5</v>
      </c>
      <c r="C1230" s="298">
        <v>46031</v>
      </c>
      <c r="D1230" s="299" t="s">
        <v>475</v>
      </c>
      <c r="E1230" s="331">
        <v>50</v>
      </c>
      <c r="F1230" s="331"/>
      <c r="G1230" s="333">
        <f t="shared" si="16"/>
        <v>1654.5300000000002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8</v>
      </c>
      <c r="C1231" s="298">
        <v>46030</v>
      </c>
      <c r="D1231" s="299" t="s">
        <v>476</v>
      </c>
      <c r="E1231" s="331">
        <v>32.619999999999997</v>
      </c>
      <c r="F1231" s="331"/>
      <c r="G1231" s="333">
        <f t="shared" si="16"/>
        <v>1704.5300000000002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291</v>
      </c>
      <c r="B1232" s="330">
        <v>39</v>
      </c>
      <c r="C1232" s="298">
        <v>46030</v>
      </c>
      <c r="D1232" s="299" t="s">
        <v>292</v>
      </c>
      <c r="E1232" s="331"/>
      <c r="F1232" s="331">
        <v>2729.22</v>
      </c>
      <c r="G1232" s="333">
        <f t="shared" si="16"/>
        <v>1737.15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2</v>
      </c>
      <c r="C1233" s="298">
        <v>46030</v>
      </c>
      <c r="D1233" s="299" t="s">
        <v>296</v>
      </c>
      <c r="E1233" s="331">
        <v>6.37</v>
      </c>
      <c r="F1233" s="331"/>
      <c r="G1233" s="333">
        <f t="shared" si="16"/>
        <v>-992.06999999999971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4</v>
      </c>
      <c r="C1234" s="298">
        <v>46030</v>
      </c>
      <c r="D1234" s="299" t="s">
        <v>296</v>
      </c>
      <c r="E1234" s="331">
        <v>32.119999999999997</v>
      </c>
      <c r="F1234" s="331"/>
      <c r="G1234" s="333">
        <f t="shared" si="16"/>
        <v>-985.6999999999997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2</v>
      </c>
      <c r="C1235" s="298">
        <v>46030</v>
      </c>
      <c r="D1235" s="299" t="s">
        <v>358</v>
      </c>
      <c r="E1235" s="331">
        <v>9.4700000000000006</v>
      </c>
      <c r="F1235" s="331"/>
      <c r="G1235" s="333">
        <f t="shared" si="16"/>
        <v>-953.5799999999997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2</v>
      </c>
      <c r="C1236" s="298">
        <v>46030</v>
      </c>
      <c r="D1236" s="299" t="s">
        <v>386</v>
      </c>
      <c r="E1236" s="331">
        <v>21.18</v>
      </c>
      <c r="F1236" s="331"/>
      <c r="G1236" s="333">
        <f t="shared" si="16"/>
        <v>-944.10999999999967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335</v>
      </c>
      <c r="B1237" s="330" t="s">
        <v>335</v>
      </c>
      <c r="C1237" s="298">
        <v>46029</v>
      </c>
      <c r="D1237" s="299" t="s">
        <v>447</v>
      </c>
      <c r="E1237" s="331">
        <v>52.66</v>
      </c>
      <c r="F1237" s="331"/>
      <c r="G1237" s="333">
        <f t="shared" si="16"/>
        <v>-922.92999999999972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294</v>
      </c>
      <c r="B1238" s="330">
        <v>13</v>
      </c>
      <c r="C1238" s="298">
        <v>46029</v>
      </c>
      <c r="D1238" s="299" t="s">
        <v>182</v>
      </c>
      <c r="E1238" s="331">
        <v>167.42</v>
      </c>
      <c r="F1238" s="331"/>
      <c r="G1238" s="333">
        <f t="shared" si="16"/>
        <v>-870.26999999999975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4</v>
      </c>
      <c r="C1239" s="298">
        <v>46029</v>
      </c>
      <c r="D1239" s="299" t="s">
        <v>296</v>
      </c>
      <c r="E1239" s="331">
        <v>30.81</v>
      </c>
      <c r="F1239" s="331"/>
      <c r="G1239" s="333">
        <f t="shared" si="16"/>
        <v>-702.8499999999998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2</v>
      </c>
      <c r="C1240" s="298">
        <v>46029</v>
      </c>
      <c r="D1240" s="299" t="s">
        <v>358</v>
      </c>
      <c r="E1240" s="331">
        <v>9.4700000000000006</v>
      </c>
      <c r="F1240" s="331"/>
      <c r="G1240" s="333">
        <f t="shared" si="16"/>
        <v>-672.03999999999985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294</v>
      </c>
      <c r="B1241" s="330">
        <v>22</v>
      </c>
      <c r="C1241" s="298">
        <v>46029</v>
      </c>
      <c r="D1241" s="299" t="s">
        <v>477</v>
      </c>
      <c r="E1241" s="331">
        <v>148.04</v>
      </c>
      <c r="F1241" s="331"/>
      <c r="G1241" s="333">
        <f t="shared" si="16"/>
        <v>-662.56999999999982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294</v>
      </c>
      <c r="B1242" s="330">
        <v>14</v>
      </c>
      <c r="C1242" s="298">
        <v>46028</v>
      </c>
      <c r="D1242" s="299" t="s">
        <v>366</v>
      </c>
      <c r="E1242" s="331">
        <v>66.67</v>
      </c>
      <c r="F1242" s="331"/>
      <c r="G1242" s="333">
        <f t="shared" si="16"/>
        <v>-514.52999999999986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3</v>
      </c>
      <c r="C1243" s="298">
        <v>46028</v>
      </c>
      <c r="D1243" s="299" t="s">
        <v>296</v>
      </c>
      <c r="E1243" s="331">
        <v>5.7</v>
      </c>
      <c r="F1243" s="331"/>
      <c r="G1243" s="333">
        <f t="shared" si="16"/>
        <v>-447.8599999999999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294</v>
      </c>
      <c r="B1244" s="330">
        <v>21</v>
      </c>
      <c r="C1244" s="298">
        <v>46028</v>
      </c>
      <c r="D1244" s="299" t="s">
        <v>194</v>
      </c>
      <c r="E1244" s="331">
        <v>30.59</v>
      </c>
      <c r="F1244" s="331"/>
      <c r="G1244" s="333">
        <f t="shared" si="16"/>
        <v>-442.15999999999991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294</v>
      </c>
      <c r="B1245" s="330">
        <v>17</v>
      </c>
      <c r="C1245" s="298">
        <v>46027</v>
      </c>
      <c r="D1245" s="299" t="s">
        <v>370</v>
      </c>
      <c r="E1245" s="331">
        <v>133.91999999999999</v>
      </c>
      <c r="F1245" s="331"/>
      <c r="G1245" s="333">
        <f t="shared" si="16"/>
        <v>-411.56999999999994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294</v>
      </c>
      <c r="B1246" s="330">
        <v>17</v>
      </c>
      <c r="C1246" s="298">
        <v>46027</v>
      </c>
      <c r="D1246" s="299" t="s">
        <v>370</v>
      </c>
      <c r="E1246" s="331">
        <v>62</v>
      </c>
      <c r="F1246" s="331"/>
      <c r="G1246" s="333">
        <f t="shared" si="16"/>
        <v>-277.64999999999992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6</v>
      </c>
      <c r="C1247" s="298">
        <v>46027</v>
      </c>
      <c r="D1247" s="299" t="s">
        <v>300</v>
      </c>
      <c r="E1247" s="331">
        <v>10.64</v>
      </c>
      <c r="F1247" s="331"/>
      <c r="G1247" s="333">
        <f t="shared" si="16"/>
        <v>-215.64999999999992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8</v>
      </c>
      <c r="C1248" s="298">
        <v>46027</v>
      </c>
      <c r="D1248" s="299" t="s">
        <v>319</v>
      </c>
      <c r="E1248" s="331">
        <v>17.440000000000001</v>
      </c>
      <c r="F1248" s="331"/>
      <c r="G1248" s="333">
        <f t="shared" si="16"/>
        <v>-205.00999999999991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1</v>
      </c>
      <c r="C1249" s="298">
        <v>46027</v>
      </c>
      <c r="D1249" s="299" t="s">
        <v>306</v>
      </c>
      <c r="E1249" s="331">
        <v>216.19</v>
      </c>
      <c r="F1249" s="331"/>
      <c r="G1249" s="333">
        <f t="shared" si="16"/>
        <v>-187.56999999999991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2</v>
      </c>
      <c r="C1250" s="298">
        <v>46027</v>
      </c>
      <c r="D1250" s="299" t="s">
        <v>478</v>
      </c>
      <c r="E1250" s="331">
        <v>70</v>
      </c>
      <c r="F1250" s="331"/>
      <c r="G1250" s="333">
        <f t="shared" si="16"/>
        <v>28.62000000000009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2</v>
      </c>
      <c r="C1251" s="298">
        <v>46027</v>
      </c>
      <c r="D1251" s="299" t="s">
        <v>358</v>
      </c>
      <c r="E1251" s="331">
        <v>14.05</v>
      </c>
      <c r="F1251" s="331"/>
      <c r="G1251" s="333">
        <f t="shared" si="16"/>
        <v>98.62000000000009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294</v>
      </c>
      <c r="B1252" s="330">
        <v>14</v>
      </c>
      <c r="C1252" s="298">
        <v>46027</v>
      </c>
      <c r="D1252" s="299" t="s">
        <v>367</v>
      </c>
      <c r="E1252" s="331">
        <v>68.739999999999995</v>
      </c>
      <c r="F1252" s="331"/>
      <c r="G1252" s="333">
        <f t="shared" si="16"/>
        <v>112.67000000000009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6</v>
      </c>
      <c r="C1253" s="298">
        <v>46027</v>
      </c>
      <c r="D1253" s="299" t="s">
        <v>479</v>
      </c>
      <c r="E1253" s="331">
        <v>120</v>
      </c>
      <c r="F1253" s="331"/>
      <c r="G1253" s="333">
        <f t="shared" si="16"/>
        <v>181.41000000000008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294</v>
      </c>
      <c r="B1254" s="330">
        <v>9</v>
      </c>
      <c r="C1254" s="298">
        <v>46027</v>
      </c>
      <c r="D1254" s="299" t="s">
        <v>58</v>
      </c>
      <c r="E1254" s="331">
        <v>1281.53</v>
      </c>
      <c r="F1254" s="331"/>
      <c r="G1254" s="333">
        <f t="shared" si="16"/>
        <v>301.41000000000008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7</v>
      </c>
      <c r="C1255" s="298">
        <v>46026</v>
      </c>
      <c r="D1255" s="299" t="s">
        <v>338</v>
      </c>
      <c r="E1255" s="331">
        <v>18.260000000000002</v>
      </c>
      <c r="F1255" s="331"/>
      <c r="G1255" s="333">
        <f t="shared" si="16"/>
        <v>1582.94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287</v>
      </c>
      <c r="B1256" s="330" t="s">
        <v>287</v>
      </c>
      <c r="C1256" s="298">
        <v>46026</v>
      </c>
      <c r="D1256" s="299" t="s">
        <v>300</v>
      </c>
      <c r="E1256" s="331">
        <v>114.91</v>
      </c>
      <c r="F1256" s="331">
        <v>114.91</v>
      </c>
      <c r="G1256" s="333">
        <f t="shared" si="16"/>
        <v>1601.2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5</v>
      </c>
      <c r="C1257" s="298">
        <v>46026</v>
      </c>
      <c r="D1257" s="299" t="s">
        <v>480</v>
      </c>
      <c r="E1257" s="331">
        <v>42.43</v>
      </c>
      <c r="F1257" s="331"/>
      <c r="G1257" s="333">
        <f t="shared" si="16"/>
        <v>1601.2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7</v>
      </c>
      <c r="C1258" s="298">
        <v>46026</v>
      </c>
      <c r="D1258" s="299" t="s">
        <v>300</v>
      </c>
      <c r="E1258" s="331">
        <v>42.59</v>
      </c>
      <c r="F1258" s="331"/>
      <c r="G1258" s="333">
        <f t="shared" si="16"/>
        <v>1643.63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3</v>
      </c>
      <c r="C1259" s="298">
        <v>46025</v>
      </c>
      <c r="D1259" s="299" t="s">
        <v>348</v>
      </c>
      <c r="E1259" s="331">
        <v>14.57</v>
      </c>
      <c r="F1259" s="331"/>
      <c r="G1259" s="333">
        <f t="shared" si="16"/>
        <v>1686.22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2</v>
      </c>
      <c r="C1260" s="298">
        <v>46025</v>
      </c>
      <c r="D1260" s="299" t="s">
        <v>481</v>
      </c>
      <c r="E1260" s="331">
        <v>41.05</v>
      </c>
      <c r="F1260" s="331"/>
      <c r="G1260" s="333">
        <f t="shared" si="16"/>
        <v>1700.79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4</v>
      </c>
      <c r="C1261" s="298">
        <v>46025</v>
      </c>
      <c r="D1261" s="299" t="s">
        <v>310</v>
      </c>
      <c r="E1261" s="331">
        <v>26.88</v>
      </c>
      <c r="F1261" s="331"/>
      <c r="G1261" s="333">
        <f t="shared" si="16"/>
        <v>1741.84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2</v>
      </c>
      <c r="C1262" s="298">
        <v>46025</v>
      </c>
      <c r="D1262" s="299" t="s">
        <v>308</v>
      </c>
      <c r="E1262" s="331">
        <v>130.08000000000001</v>
      </c>
      <c r="F1262" s="331"/>
      <c r="G1262" s="333">
        <f t="shared" si="16"/>
        <v>1768.72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7</v>
      </c>
      <c r="C1263" s="298">
        <v>46025</v>
      </c>
      <c r="D1263" s="299" t="s">
        <v>482</v>
      </c>
      <c r="E1263" s="331">
        <v>222.49</v>
      </c>
      <c r="F1263" s="331"/>
      <c r="G1263" s="333">
        <f t="shared" si="16"/>
        <v>1898.8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7</v>
      </c>
      <c r="C1264" s="298">
        <v>46025</v>
      </c>
      <c r="D1264" s="299" t="s">
        <v>482</v>
      </c>
      <c r="E1264" s="331">
        <v>99.18</v>
      </c>
      <c r="F1264" s="331"/>
      <c r="G1264" s="333">
        <f t="shared" si="16"/>
        <v>2121.29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5</v>
      </c>
      <c r="C1265" s="298">
        <v>46024</v>
      </c>
      <c r="D1265" s="299" t="s">
        <v>483</v>
      </c>
      <c r="E1265" s="331">
        <v>35</v>
      </c>
      <c r="F1265" s="331"/>
      <c r="G1265" s="333">
        <f t="shared" si="16"/>
        <v>2220.4699999999998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3</v>
      </c>
      <c r="C1266" s="298">
        <v>46024</v>
      </c>
      <c r="D1266" s="299" t="s">
        <v>296</v>
      </c>
      <c r="E1266" s="331">
        <v>15.11</v>
      </c>
      <c r="F1266" s="331"/>
      <c r="G1266" s="333">
        <f t="shared" si="16"/>
        <v>2255.4699999999998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5</v>
      </c>
      <c r="C1267" s="298">
        <v>46024</v>
      </c>
      <c r="D1267" s="299" t="s">
        <v>484</v>
      </c>
      <c r="E1267" s="331">
        <v>29.67</v>
      </c>
      <c r="F1267" s="331"/>
      <c r="G1267" s="333">
        <f t="shared" si="16"/>
        <v>2270.58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287</v>
      </c>
      <c r="B1268" s="330" t="s">
        <v>287</v>
      </c>
      <c r="C1268" s="298">
        <v>46024</v>
      </c>
      <c r="D1268" s="299" t="s">
        <v>397</v>
      </c>
      <c r="E1268" s="331">
        <v>70.56</v>
      </c>
      <c r="F1268" s="331">
        <v>70.56</v>
      </c>
      <c r="G1268" s="333">
        <f t="shared" si="16"/>
        <v>2300.25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287</v>
      </c>
      <c r="B1269" s="330" t="s">
        <v>287</v>
      </c>
      <c r="C1269" s="298">
        <v>46024</v>
      </c>
      <c r="D1269" s="299" t="s">
        <v>485</v>
      </c>
      <c r="E1269" s="331">
        <v>113.94</v>
      </c>
      <c r="F1269" s="331">
        <v>113.94</v>
      </c>
      <c r="G1269" s="333">
        <f t="shared" si="16"/>
        <v>2300.25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2</v>
      </c>
      <c r="C1270" s="298">
        <v>46024</v>
      </c>
      <c r="D1270" s="299" t="s">
        <v>371</v>
      </c>
      <c r="E1270" s="331">
        <v>11.9</v>
      </c>
      <c r="F1270" s="331"/>
      <c r="G1270" s="333">
        <f t="shared" si="16"/>
        <v>2300.25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2</v>
      </c>
      <c r="C1271" s="298">
        <v>46024</v>
      </c>
      <c r="D1271" s="299" t="s">
        <v>408</v>
      </c>
      <c r="E1271" s="331">
        <v>23.9</v>
      </c>
      <c r="F1271" s="331"/>
      <c r="G1271" s="333">
        <f t="shared" si="16"/>
        <v>2312.15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5</v>
      </c>
      <c r="C1272" s="298">
        <v>46024</v>
      </c>
      <c r="D1272" s="299" t="s">
        <v>486</v>
      </c>
      <c r="E1272" s="331">
        <v>160</v>
      </c>
      <c r="F1272" s="331"/>
      <c r="G1272" s="333">
        <f t="shared" si="16"/>
        <v>2336.0500000000002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284</v>
      </c>
      <c r="B1273" s="330">
        <v>36</v>
      </c>
      <c r="C1273" s="298">
        <v>46024</v>
      </c>
      <c r="D1273" s="299" t="s">
        <v>374</v>
      </c>
      <c r="E1273" s="331">
        <v>50</v>
      </c>
      <c r="F1273" s="331"/>
      <c r="G1273" s="333">
        <f t="shared" si="16"/>
        <v>2496.0500000000002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6</v>
      </c>
      <c r="C1274" s="298">
        <v>46023</v>
      </c>
      <c r="D1274" s="299" t="s">
        <v>312</v>
      </c>
      <c r="E1274" s="331">
        <v>8</v>
      </c>
      <c r="F1274" s="331"/>
      <c r="G1274" s="333">
        <f t="shared" si="16"/>
        <v>2546.0500000000002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2</v>
      </c>
      <c r="C1275" s="298">
        <v>46023</v>
      </c>
      <c r="D1275" s="299" t="s">
        <v>371</v>
      </c>
      <c r="E1275" s="331">
        <v>13.06</v>
      </c>
      <c r="F1275" s="331"/>
      <c r="G1275" s="333">
        <f t="shared" si="16"/>
        <v>2554.0500000000002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294</v>
      </c>
      <c r="B1276" s="330">
        <v>22</v>
      </c>
      <c r="C1276" s="298">
        <v>46023</v>
      </c>
      <c r="D1276" s="299" t="s">
        <v>375</v>
      </c>
      <c r="E1276" s="331">
        <v>6.37</v>
      </c>
      <c r="F1276" s="331"/>
      <c r="G1276" s="333">
        <f t="shared" si="16"/>
        <v>2567.11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2</v>
      </c>
      <c r="C1277" s="298">
        <v>46023</v>
      </c>
      <c r="D1277" s="299" t="s">
        <v>358</v>
      </c>
      <c r="E1277" s="331">
        <v>10.27</v>
      </c>
      <c r="F1277" s="331"/>
      <c r="G1277" s="333">
        <f t="shared" si="16"/>
        <v>2573.48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6</v>
      </c>
      <c r="C1278" s="298">
        <v>46023</v>
      </c>
      <c r="D1278" s="299" t="s">
        <v>487</v>
      </c>
      <c r="E1278" s="331">
        <v>176.57</v>
      </c>
      <c r="F1278" s="331"/>
      <c r="G1278" s="333">
        <f t="shared" si="16"/>
        <v>2583.75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287</v>
      </c>
      <c r="B1279" s="330" t="s">
        <v>287</v>
      </c>
      <c r="C1279" s="298">
        <v>46023</v>
      </c>
      <c r="D1279" s="299" t="s">
        <v>300</v>
      </c>
      <c r="E1279" s="331">
        <v>383.39</v>
      </c>
      <c r="F1279" s="331">
        <v>383.39</v>
      </c>
      <c r="G1279" s="333">
        <f t="shared" si="16"/>
        <v>2760.32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287</v>
      </c>
      <c r="B1280" s="330" t="s">
        <v>287</v>
      </c>
      <c r="C1280" s="298">
        <v>46023</v>
      </c>
      <c r="D1280" s="299" t="s">
        <v>300</v>
      </c>
      <c r="E1280" s="331">
        <v>53.24</v>
      </c>
      <c r="F1280" s="331">
        <v>53.24</v>
      </c>
      <c r="G1280" s="333">
        <f t="shared" si="16"/>
        <v>2760.32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335</v>
      </c>
      <c r="B1281" s="330" t="s">
        <v>335</v>
      </c>
      <c r="C1281" s="298">
        <v>46023</v>
      </c>
      <c r="D1281" s="337" t="s">
        <v>460</v>
      </c>
      <c r="E1281" s="331">
        <v>239.68</v>
      </c>
      <c r="F1281" s="331"/>
      <c r="G1281" s="333">
        <f t="shared" si="16"/>
        <v>2760.32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488</v>
      </c>
      <c r="B1282" s="330" t="s">
        <v>488</v>
      </c>
      <c r="C1282" s="298">
        <v>45658</v>
      </c>
      <c r="D1282" s="298" t="s">
        <v>489</v>
      </c>
      <c r="E1282" s="332"/>
      <c r="F1282" s="332"/>
      <c r="G1282" s="333">
        <v>3000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5.75" customHeight="1" x14ac:dyDescent="0.3"/>
    <row r="1284" spans="1:20" ht="15.75" customHeight="1" x14ac:dyDescent="0.3"/>
    <row r="1285" spans="1:20" ht="15.75" customHeight="1" x14ac:dyDescent="0.3"/>
    <row r="1286" spans="1:20" ht="15.75" customHeight="1" x14ac:dyDescent="0.3"/>
    <row r="1287" spans="1:20" ht="15.75" customHeight="1" x14ac:dyDescent="0.3"/>
    <row r="1288" spans="1:20" ht="15.75" customHeight="1" x14ac:dyDescent="0.3"/>
    <row r="1289" spans="1:20" ht="15.75" customHeight="1" x14ac:dyDescent="0.3"/>
    <row r="1290" spans="1:20" ht="15.75" customHeight="1" x14ac:dyDescent="0.3"/>
    <row r="1291" spans="1:20" ht="15.75" customHeight="1" x14ac:dyDescent="0.3"/>
    <row r="1292" spans="1:20" ht="15.75" customHeight="1" x14ac:dyDescent="0.3"/>
    <row r="1293" spans="1:20" ht="15.75" customHeight="1" x14ac:dyDescent="0.3"/>
    <row r="1294" spans="1:20" ht="15.75" customHeight="1" x14ac:dyDescent="0.3"/>
    <row r="1295" spans="1:20" ht="15.75" customHeight="1" x14ac:dyDescent="0.3"/>
    <row r="1296" spans="1:20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spans="9:9" ht="15.75" customHeight="1" x14ac:dyDescent="0.3"/>
    <row r="3010" spans="9:9" ht="15.75" customHeight="1" x14ac:dyDescent="0.3"/>
    <row r="3011" spans="9:9" ht="15.75" customHeight="1" x14ac:dyDescent="0.3"/>
    <row r="3012" spans="9:9" ht="12" customHeight="1" x14ac:dyDescent="0.3">
      <c r="I3012" s="335" t="s">
        <v>225</v>
      </c>
    </row>
    <row r="3013" spans="9:9" ht="12" customHeight="1" x14ac:dyDescent="0.3">
      <c r="I3013" s="335"/>
    </row>
    <row r="3014" spans="9:9" ht="12" customHeight="1" x14ac:dyDescent="0.3">
      <c r="I3014" s="335"/>
    </row>
    <row r="3015" spans="9:9" ht="12" customHeight="1" x14ac:dyDescent="0.3">
      <c r="I3015" s="335"/>
    </row>
    <row r="3016" spans="9:9" ht="12" customHeight="1" x14ac:dyDescent="0.3">
      <c r="I3016" s="335"/>
    </row>
    <row r="3017" spans="9:9" ht="12" customHeight="1" x14ac:dyDescent="0.3">
      <c r="I3017" s="335"/>
    </row>
    <row r="3018" spans="9:9" ht="12" customHeight="1" x14ac:dyDescent="0.3">
      <c r="I3018" s="335"/>
    </row>
    <row r="3019" spans="9:9" ht="12" customHeight="1" x14ac:dyDescent="0.3">
      <c r="I3019" s="335"/>
    </row>
    <row r="3020" spans="9:9" ht="12" customHeight="1" x14ac:dyDescent="0.3">
      <c r="I3020" s="335"/>
    </row>
    <row r="3021" spans="9:9" ht="12" customHeight="1" x14ac:dyDescent="0.3">
      <c r="I3021" s="335" t="s">
        <v>226</v>
      </c>
    </row>
    <row r="3022" spans="9:9" ht="15.75" customHeight="1" x14ac:dyDescent="0.3"/>
    <row r="3023" spans="9:9" ht="15.75" customHeight="1" x14ac:dyDescent="0.3"/>
    <row r="3024" spans="9:9" ht="12" customHeight="1" x14ac:dyDescent="0.3">
      <c r="I3024" s="335" t="s">
        <v>226</v>
      </c>
    </row>
    <row r="3025" spans="9:9" ht="12" customHeight="1" x14ac:dyDescent="0.3">
      <c r="I3025" s="335"/>
    </row>
    <row r="3026" spans="9:9" ht="12" customHeight="1" x14ac:dyDescent="0.3">
      <c r="I3026" s="335"/>
    </row>
    <row r="3027" spans="9:9" ht="12" customHeight="1" x14ac:dyDescent="0.3">
      <c r="I3027" s="335"/>
    </row>
    <row r="3028" spans="9:9" ht="12" customHeight="1" x14ac:dyDescent="0.3">
      <c r="I3028" s="335"/>
    </row>
    <row r="3029" spans="9:9" ht="12" customHeight="1" x14ac:dyDescent="0.3">
      <c r="I3029" s="335"/>
    </row>
    <row r="3030" spans="9:9" ht="12" customHeight="1" x14ac:dyDescent="0.3">
      <c r="I3030" s="335" t="s">
        <v>226</v>
      </c>
    </row>
    <row r="3031" spans="9:9" ht="12" customHeight="1" x14ac:dyDescent="0.3">
      <c r="I3031" s="335" t="s">
        <v>226</v>
      </c>
    </row>
    <row r="3032" spans="9:9" ht="12" customHeight="1" x14ac:dyDescent="0.3">
      <c r="I3032" s="335"/>
    </row>
    <row r="3033" spans="9:9" ht="12" customHeight="1" x14ac:dyDescent="0.3">
      <c r="I3033" s="335"/>
    </row>
    <row r="3034" spans="9:9" ht="12" customHeight="1" x14ac:dyDescent="0.3">
      <c r="I3034" s="335"/>
    </row>
    <row r="3035" spans="9:9" ht="12" customHeight="1" x14ac:dyDescent="0.3">
      <c r="I3035" s="335" t="s">
        <v>226</v>
      </c>
    </row>
    <row r="3036" spans="9:9" ht="12" customHeight="1" x14ac:dyDescent="0.3">
      <c r="I3036" s="335" t="s">
        <v>225</v>
      </c>
    </row>
    <row r="3037" spans="9:9" ht="12" customHeight="1" x14ac:dyDescent="0.3">
      <c r="I3037" s="335" t="s">
        <v>225</v>
      </c>
    </row>
    <row r="3038" spans="9:9" ht="15.75" customHeight="1" x14ac:dyDescent="0.3"/>
    <row r="3039" spans="9:9" ht="15.75" customHeight="1" x14ac:dyDescent="0.3"/>
    <row r="3040" spans="9:9" ht="12" customHeight="1" x14ac:dyDescent="0.3">
      <c r="I3040" s="335" t="s">
        <v>225</v>
      </c>
    </row>
    <row r="3041" spans="9:9" ht="12" customHeight="1" x14ac:dyDescent="0.3">
      <c r="I3041" s="335"/>
    </row>
    <row r="3042" spans="9:9" ht="12" customHeight="1" x14ac:dyDescent="0.3">
      <c r="I3042" s="335" t="s">
        <v>226</v>
      </c>
    </row>
    <row r="3043" spans="9:9" ht="12" customHeight="1" x14ac:dyDescent="0.3">
      <c r="I3043" s="335"/>
    </row>
    <row r="3044" spans="9:9" ht="12" customHeight="1" x14ac:dyDescent="0.3">
      <c r="I3044" s="335"/>
    </row>
    <row r="3045" spans="9:9" ht="12" customHeight="1" x14ac:dyDescent="0.3">
      <c r="I3045" s="335" t="s">
        <v>226</v>
      </c>
    </row>
    <row r="3046" spans="9:9" ht="12" customHeight="1" x14ac:dyDescent="0.3">
      <c r="I3046" s="335"/>
    </row>
    <row r="3047" spans="9:9" ht="12" customHeight="1" x14ac:dyDescent="0.3">
      <c r="I3047" s="335" t="s">
        <v>226</v>
      </c>
    </row>
    <row r="3048" spans="9:9" ht="15.75" customHeight="1" x14ac:dyDescent="0.3"/>
    <row r="3049" spans="9:9" ht="15.75" customHeight="1" x14ac:dyDescent="0.3"/>
    <row r="3050" spans="9:9" ht="15.75" customHeight="1" x14ac:dyDescent="0.3"/>
    <row r="3051" spans="9:9" ht="15.75" customHeight="1" x14ac:dyDescent="0.3"/>
    <row r="3052" spans="9:9" ht="15.75" customHeight="1" x14ac:dyDescent="0.3"/>
    <row r="3053" spans="9:9" ht="15.75" customHeight="1" x14ac:dyDescent="0.3"/>
    <row r="3054" spans="9:9" ht="15.75" customHeight="1" x14ac:dyDescent="0.3"/>
    <row r="3055" spans="9:9" ht="15.75" customHeight="1" x14ac:dyDescent="0.3"/>
    <row r="3056" spans="9:9" ht="12" customHeight="1" x14ac:dyDescent="0.3">
      <c r="I3056" s="335" t="s">
        <v>226</v>
      </c>
    </row>
    <row r="3057" spans="9:9" ht="12" customHeight="1" x14ac:dyDescent="0.3">
      <c r="I3057" s="335"/>
    </row>
    <row r="3058" spans="9:9" ht="12" customHeight="1" x14ac:dyDescent="0.3">
      <c r="I3058" s="335" t="s">
        <v>225</v>
      </c>
    </row>
    <row r="3059" spans="9:9" ht="12" customHeight="1" x14ac:dyDescent="0.3">
      <c r="I3059" s="335"/>
    </row>
    <row r="3060" spans="9:9" ht="12" customHeight="1" x14ac:dyDescent="0.3">
      <c r="I3060" s="335" t="s">
        <v>226</v>
      </c>
    </row>
    <row r="3061" spans="9:9" ht="12" customHeight="1" x14ac:dyDescent="0.3">
      <c r="I3061" s="335" t="s">
        <v>225</v>
      </c>
    </row>
    <row r="3062" spans="9:9" ht="15.75" customHeight="1" x14ac:dyDescent="0.3"/>
    <row r="3063" spans="9:9" ht="15.75" customHeight="1" x14ac:dyDescent="0.3"/>
    <row r="3064" spans="9:9" ht="15.75" customHeight="1" x14ac:dyDescent="0.3"/>
    <row r="3065" spans="9:9" ht="15.75" customHeight="1" x14ac:dyDescent="0.3"/>
    <row r="3066" spans="9:9" ht="15.75" customHeight="1" x14ac:dyDescent="0.3"/>
    <row r="3067" spans="9:9" ht="15.75" customHeight="1" x14ac:dyDescent="0.3"/>
    <row r="3068" spans="9:9" ht="15.75" customHeight="1" x14ac:dyDescent="0.3"/>
    <row r="3069" spans="9:9" ht="15.75" customHeight="1" x14ac:dyDescent="0.3"/>
    <row r="3070" spans="9:9" ht="15.75" customHeight="1" x14ac:dyDescent="0.3"/>
    <row r="3071" spans="9:9" ht="15.75" customHeight="1" x14ac:dyDescent="0.3"/>
    <row r="3072" spans="9:9" ht="15.75" customHeight="1" x14ac:dyDescent="0.3"/>
    <row r="3073" spans="9:9" ht="15.75" customHeight="1" x14ac:dyDescent="0.3"/>
    <row r="3074" spans="9:9" ht="15.75" customHeight="1" x14ac:dyDescent="0.3"/>
    <row r="3075" spans="9:9" ht="15.75" customHeight="1" x14ac:dyDescent="0.3"/>
    <row r="3076" spans="9:9" ht="15.75" customHeight="1" x14ac:dyDescent="0.3"/>
    <row r="3077" spans="9:9" ht="15.75" customHeight="1" x14ac:dyDescent="0.3"/>
    <row r="3078" spans="9:9" ht="15.75" customHeight="1" x14ac:dyDescent="0.3"/>
    <row r="3079" spans="9:9" ht="15.75" customHeight="1" x14ac:dyDescent="0.3"/>
    <row r="3080" spans="9:9" ht="12" customHeight="1" x14ac:dyDescent="0.3">
      <c r="I3080" s="335" t="s">
        <v>226</v>
      </c>
    </row>
  </sheetData>
  <autoFilter ref="A1:G1282" xr:uid="{00000000-0009-0000-0000-000006000000}"/>
  <mergeCells count="5">
    <mergeCell ref="A1:B1"/>
    <mergeCell ref="E1:F1"/>
    <mergeCell ref="Q1:R1"/>
    <mergeCell ref="E2:F2"/>
    <mergeCell ref="E3:F3"/>
  </mergeCells>
  <conditionalFormatting sqref="I1 I4:I308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5"/>
  <sheetViews>
    <sheetView workbookViewId="0">
      <pane ySplit="1" topLeftCell="A2" activePane="bottomLeft" state="frozen"/>
      <selection pane="bottomLeft" activeCell="C14" sqref="C14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59"/>
      <c r="F1" s="565" t="s">
        <v>492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3">
      <c r="A2" s="341">
        <f t="shared" ref="A2:A3" si="0">SUM(G2,E2,U2,I2,S2,O2,K2,M2,Q2,W2,Y2,AA2,AC2)</f>
        <v>-6056.4399999999941</v>
      </c>
      <c r="B2" s="339"/>
      <c r="C2" s="340"/>
      <c r="D2" s="342" t="s">
        <v>493</v>
      </c>
      <c r="E2" s="343">
        <f>E3-E103</f>
        <v>10216.400000000003</v>
      </c>
      <c r="F2" s="344" t="s">
        <v>493</v>
      </c>
      <c r="G2" s="345">
        <f>G3-G103</f>
        <v>965.91000000000008</v>
      </c>
      <c r="H2" s="343" t="s">
        <v>493</v>
      </c>
      <c r="I2" s="343">
        <f>I3-I103</f>
        <v>604.75999999999976</v>
      </c>
      <c r="J2" s="344" t="s">
        <v>493</v>
      </c>
      <c r="K2" s="345">
        <f>K3-K103</f>
        <v>-239</v>
      </c>
      <c r="L2" s="343" t="s">
        <v>493</v>
      </c>
      <c r="M2" s="343">
        <f>M3-M103</f>
        <v>23.039999999999992</v>
      </c>
      <c r="N2" s="345" t="s">
        <v>493</v>
      </c>
      <c r="O2" s="345">
        <f>O3-O103</f>
        <v>23.039999999999992</v>
      </c>
      <c r="P2" s="343" t="s">
        <v>493</v>
      </c>
      <c r="Q2" s="343">
        <f>Q3-Q103</f>
        <v>-8.4599999999999795</v>
      </c>
      <c r="R2" s="345" t="s">
        <v>493</v>
      </c>
      <c r="S2" s="345">
        <f>S3-S103</f>
        <v>-3345.84</v>
      </c>
      <c r="T2" s="346" t="s">
        <v>493</v>
      </c>
      <c r="U2" s="343">
        <f>U3-U103</f>
        <v>-15000.929999999997</v>
      </c>
      <c r="V2" s="345" t="s">
        <v>493</v>
      </c>
      <c r="W2" s="345">
        <f>W3-W103</f>
        <v>600</v>
      </c>
      <c r="X2" s="343" t="s">
        <v>493</v>
      </c>
      <c r="Y2" s="343">
        <f>Y3-Y103</f>
        <v>9.5</v>
      </c>
      <c r="Z2" s="345" t="s">
        <v>493</v>
      </c>
      <c r="AA2" s="345">
        <f>AA3-AA103</f>
        <v>103.59999999999991</v>
      </c>
      <c r="AB2" s="343" t="s">
        <v>493</v>
      </c>
      <c r="AC2" s="343">
        <f>AC3-AC103</f>
        <v>-8.4599999999999795</v>
      </c>
    </row>
    <row r="3" spans="1:29" ht="14.25" customHeight="1" x14ac:dyDescent="0.3">
      <c r="A3" s="341">
        <f t="shared" si="0"/>
        <v>6184.0500000000056</v>
      </c>
      <c r="B3" s="347"/>
      <c r="C3" s="340"/>
      <c r="D3" s="342" t="s">
        <v>494</v>
      </c>
      <c r="E3" s="343">
        <f>SUM(E6:E103)-SUM(D6:D103)</f>
        <v>11926.890000000003</v>
      </c>
      <c r="F3" s="345" t="s">
        <v>494</v>
      </c>
      <c r="G3" s="345">
        <f>SUM(G6:G103)-SUM(F6:F103)</f>
        <v>1465.91</v>
      </c>
      <c r="H3" s="343" t="s">
        <v>494</v>
      </c>
      <c r="I3" s="343">
        <f>SUM(I6:I103)-SUM(H6:H103)</f>
        <v>2604.7599999999998</v>
      </c>
      <c r="J3" s="345" t="s">
        <v>494</v>
      </c>
      <c r="K3" s="345">
        <f>SUM(K6:K103)-SUM(J6:J103)</f>
        <v>761</v>
      </c>
      <c r="L3" s="343" t="s">
        <v>494</v>
      </c>
      <c r="M3" s="343">
        <f>SUM(M6:M103)-SUM(L6:L103)</f>
        <v>88.039999999999992</v>
      </c>
      <c r="N3" s="345" t="s">
        <v>494</v>
      </c>
      <c r="O3" s="345">
        <f>SUM(O6:O103)-SUM(N6:N103)</f>
        <v>88.039999999999992</v>
      </c>
      <c r="P3" s="343" t="s">
        <v>494</v>
      </c>
      <c r="Q3" s="343">
        <f>SUM(Q6:Q103)-SUM(P6:P103)</f>
        <v>91.54000000000002</v>
      </c>
      <c r="R3" s="345" t="s">
        <v>494</v>
      </c>
      <c r="S3" s="345">
        <f>SUM(S6:S103)-SUM(R6:R103)</f>
        <v>-1345.8400000000001</v>
      </c>
      <c r="T3" s="343" t="s">
        <v>494</v>
      </c>
      <c r="U3" s="343">
        <f>SUM(U6:U103)-SUM(T6:T103)</f>
        <v>-12500.929999999997</v>
      </c>
      <c r="V3" s="345" t="s">
        <v>494</v>
      </c>
      <c r="W3" s="345">
        <f>SUM(W6:W103)-SUM(V6:V103)</f>
        <v>1100</v>
      </c>
      <c r="X3" s="343" t="s">
        <v>494</v>
      </c>
      <c r="Y3" s="343">
        <f>SUM(Y6:Y103)-SUM(X6:X103)</f>
        <v>209.5</v>
      </c>
      <c r="Z3" s="345" t="s">
        <v>494</v>
      </c>
      <c r="AA3" s="345">
        <f>SUM(AA6:AA103)-SUM(Z6:Z103)</f>
        <v>1603.6</v>
      </c>
      <c r="AB3" s="343" t="s">
        <v>494</v>
      </c>
      <c r="AC3" s="343">
        <f>SUM(AC6:AC103)-SUM(AB6:AB103)</f>
        <v>91.54000000000002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59"/>
      <c r="F4" s="565" t="s">
        <v>496</v>
      </c>
      <c r="G4" s="559"/>
      <c r="H4" s="564" t="s">
        <v>496</v>
      </c>
      <c r="I4" s="559"/>
      <c r="J4" s="565" t="s">
        <v>496</v>
      </c>
      <c r="K4" s="559"/>
      <c r="L4" s="564" t="s">
        <v>496</v>
      </c>
      <c r="M4" s="559"/>
      <c r="N4" s="565" t="s">
        <v>496</v>
      </c>
      <c r="O4" s="559"/>
      <c r="P4" s="564" t="s">
        <v>496</v>
      </c>
      <c r="Q4" s="559"/>
      <c r="R4" s="565" t="s">
        <v>497</v>
      </c>
      <c r="S4" s="559"/>
      <c r="T4" s="564" t="s">
        <v>498</v>
      </c>
      <c r="U4" s="559"/>
      <c r="V4" s="565" t="s">
        <v>496</v>
      </c>
      <c r="W4" s="559"/>
      <c r="X4" s="564" t="s">
        <v>496</v>
      </c>
      <c r="Y4" s="559"/>
      <c r="Z4" s="565" t="s">
        <v>496</v>
      </c>
      <c r="AA4" s="559"/>
      <c r="AB4" s="564" t="s">
        <v>496</v>
      </c>
      <c r="AC4" s="559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SUM(D6:D102)</f>
        <v>16812.57</v>
      </c>
      <c r="E5" s="343">
        <f t="shared" si="1"/>
        <v>27028.97</v>
      </c>
      <c r="F5" s="345">
        <f t="shared" si="1"/>
        <v>0</v>
      </c>
      <c r="G5" s="345">
        <f t="shared" si="1"/>
        <v>965.91000000000008</v>
      </c>
      <c r="H5" s="343">
        <f t="shared" si="1"/>
        <v>1495.2400000000002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46214</v>
      </c>
      <c r="B7" s="347">
        <f t="shared" ref="B7:B31" si="2">SUM(E7,U7,K7,G7,I7,S7,O7,M7,Q7,W7,Y7,AA7,AC7)-SUM(D7,F7,T7,H7,R7,N7,J7,L7,P7,V7,X7,Z7,AB7)</f>
        <v>53.11</v>
      </c>
      <c r="C7" s="348" t="s">
        <v>509</v>
      </c>
      <c r="D7" s="342"/>
      <c r="E7" s="343"/>
      <c r="F7" s="345"/>
      <c r="G7" s="345">
        <v>53.11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46212</v>
      </c>
      <c r="B8" s="347">
        <f t="shared" si="2"/>
        <v>300</v>
      </c>
      <c r="C8" s="348" t="s">
        <v>973</v>
      </c>
      <c r="D8" s="342"/>
      <c r="E8" s="343">
        <v>300</v>
      </c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46211</v>
      </c>
      <c r="B9" s="347">
        <f t="shared" si="2"/>
        <v>-960</v>
      </c>
      <c r="C9" s="348" t="s">
        <v>901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960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46209</v>
      </c>
      <c r="B10" s="347">
        <f t="shared" si="2"/>
        <v>350</v>
      </c>
      <c r="C10" s="348" t="s">
        <v>971</v>
      </c>
      <c r="D10" s="342"/>
      <c r="E10" s="343">
        <v>350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46209</v>
      </c>
      <c r="B11" s="347">
        <f t="shared" si="2"/>
        <v>-8500</v>
      </c>
      <c r="C11" s="348" t="s">
        <v>957</v>
      </c>
      <c r="D11" s="342">
        <v>8500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46209</v>
      </c>
      <c r="B12" s="347">
        <f t="shared" si="2"/>
        <v>-150</v>
      </c>
      <c r="C12" s="348" t="s">
        <v>972</v>
      </c>
      <c r="D12" s="342"/>
      <c r="E12" s="343"/>
      <c r="F12" s="345"/>
      <c r="G12" s="345"/>
      <c r="H12" s="343">
        <v>150</v>
      </c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6487.16</v>
      </c>
      <c r="C13" s="348" t="s">
        <v>970</v>
      </c>
      <c r="D13" s="342"/>
      <c r="E13" s="343">
        <v>6487.16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46203</v>
      </c>
      <c r="B14" s="347">
        <f t="shared" si="2"/>
        <v>2000</v>
      </c>
      <c r="C14" s="348" t="s">
        <v>944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46203</v>
      </c>
      <c r="B15" s="347">
        <f t="shared" si="2"/>
        <v>0.35</v>
      </c>
      <c r="C15" s="348" t="s">
        <v>505</v>
      </c>
      <c r="D15" s="342"/>
      <c r="E15" s="343"/>
      <c r="F15" s="345"/>
      <c r="G15" s="345">
        <v>0.35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46203</v>
      </c>
      <c r="B16" s="347">
        <f t="shared" si="2"/>
        <v>-580</v>
      </c>
      <c r="C16" s="348" t="s">
        <v>949</v>
      </c>
      <c r="D16" s="342">
        <v>580</v>
      </c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46203</v>
      </c>
      <c r="B17" s="347">
        <f t="shared" si="2"/>
        <v>-185.64</v>
      </c>
      <c r="C17" s="348" t="s">
        <v>423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>
        <v>92.82</v>
      </c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>
        <v>92.82</v>
      </c>
      <c r="AC17" s="343"/>
    </row>
    <row r="18" spans="1:29" ht="14.25" customHeight="1" x14ac:dyDescent="0.3">
      <c r="A18" s="338">
        <v>46203</v>
      </c>
      <c r="B18" s="347">
        <f t="shared" si="2"/>
        <v>51.56</v>
      </c>
      <c r="C18" s="348" t="s">
        <v>509</v>
      </c>
      <c r="D18" s="342"/>
      <c r="E18" s="343"/>
      <c r="F18" s="345"/>
      <c r="G18" s="345">
        <v>51.56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46203</v>
      </c>
      <c r="B19" s="347">
        <f t="shared" si="2"/>
        <v>53.44</v>
      </c>
      <c r="C19" s="348" t="s">
        <v>504</v>
      </c>
      <c r="D19" s="342"/>
      <c r="E19" s="343"/>
      <c r="F19" s="345"/>
      <c r="G19" s="345">
        <v>53.44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46203</v>
      </c>
      <c r="B20" s="347">
        <f t="shared" si="2"/>
        <v>-207.96</v>
      </c>
      <c r="C20" s="348" t="s">
        <v>946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207.96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46203</v>
      </c>
      <c r="B21" s="347">
        <f t="shared" si="2"/>
        <v>-1713.1</v>
      </c>
      <c r="C21" s="348" t="s">
        <v>531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>
        <v>1713.1</v>
      </c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46189</v>
      </c>
      <c r="B22" s="347">
        <f t="shared" si="2"/>
        <v>53.17</v>
      </c>
      <c r="C22" s="348" t="s">
        <v>509</v>
      </c>
      <c r="D22" s="342"/>
      <c r="E22" s="343"/>
      <c r="F22" s="345"/>
      <c r="G22" s="345">
        <v>53.17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46186</v>
      </c>
      <c r="B23" s="347">
        <f t="shared" si="2"/>
        <v>57.38</v>
      </c>
      <c r="C23" s="348" t="s">
        <v>509</v>
      </c>
      <c r="D23" s="342"/>
      <c r="E23" s="343"/>
      <c r="F23" s="345"/>
      <c r="G23" s="345">
        <v>57.38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46184</v>
      </c>
      <c r="B24" s="347">
        <f t="shared" si="2"/>
        <v>-2159</v>
      </c>
      <c r="C24" s="348" t="s">
        <v>911</v>
      </c>
      <c r="D24" s="342"/>
      <c r="E24" s="343"/>
      <c r="F24" s="345"/>
      <c r="G24" s="345"/>
      <c r="H24" s="343"/>
      <c r="I24" s="343"/>
      <c r="J24" s="345">
        <v>2159</v>
      </c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46183</v>
      </c>
      <c r="B25" s="347">
        <f t="shared" si="2"/>
        <v>-816.19</v>
      </c>
      <c r="C25" s="348" t="s">
        <v>912</v>
      </c>
      <c r="D25" s="342"/>
      <c r="E25" s="343"/>
      <c r="F25" s="345"/>
      <c r="G25" s="345"/>
      <c r="H25" s="343">
        <v>816.19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46180</v>
      </c>
      <c r="B26" s="347">
        <f t="shared" si="2"/>
        <v>-313.77999999999997</v>
      </c>
      <c r="C26" s="348" t="s">
        <v>890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313.77999999999997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46176</v>
      </c>
      <c r="B27" s="347">
        <f t="shared" si="2"/>
        <v>-1000</v>
      </c>
      <c r="C27" s="348" t="s">
        <v>901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1000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46174</v>
      </c>
      <c r="B28" s="347">
        <f t="shared" si="2"/>
        <v>-320</v>
      </c>
      <c r="C28" s="348" t="s">
        <v>913</v>
      </c>
      <c r="D28" s="342">
        <v>320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46173</v>
      </c>
      <c r="B29" s="347">
        <f t="shared" si="2"/>
        <v>-3000</v>
      </c>
      <c r="C29" s="348" t="s">
        <v>897</v>
      </c>
      <c r="D29" s="342">
        <v>3000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46173</v>
      </c>
      <c r="B30" s="347">
        <f t="shared" si="2"/>
        <v>-1000</v>
      </c>
      <c r="C30" s="348" t="s">
        <v>896</v>
      </c>
      <c r="D30" s="342">
        <v>1000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46173</v>
      </c>
      <c r="B31" s="347">
        <f t="shared" si="2"/>
        <v>1160.3599999999999</v>
      </c>
      <c r="C31" s="348" t="s">
        <v>895</v>
      </c>
      <c r="D31" s="342"/>
      <c r="E31" s="343">
        <v>1160.3599999999999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46173</v>
      </c>
      <c r="B32" s="347">
        <f t="shared" ref="B32:B103" si="3">SUM(E32,U32,K32,G32,I32,S32,O32,M32,Q32,W32,Y32,AA32,AC32)-SUM(D32,F32,T32,H32,R32,N32,J32,L32,P32,V32,X32,Z32,AB32)</f>
        <v>2000</v>
      </c>
      <c r="C32" s="348" t="s">
        <v>886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46173</v>
      </c>
      <c r="B33" s="347">
        <f t="shared" si="3"/>
        <v>0.63</v>
      </c>
      <c r="C33" s="348" t="s">
        <v>505</v>
      </c>
      <c r="D33" s="342"/>
      <c r="E33" s="343"/>
      <c r="F33" s="345"/>
      <c r="G33" s="345">
        <v>0.63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46172</v>
      </c>
      <c r="B34" s="347">
        <f t="shared" si="3"/>
        <v>-530.36</v>
      </c>
      <c r="C34" s="348" t="s">
        <v>890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530.36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46168</v>
      </c>
      <c r="B35" s="347">
        <f t="shared" si="3"/>
        <v>-400</v>
      </c>
      <c r="C35" s="348" t="s">
        <v>887</v>
      </c>
      <c r="D35" s="342">
        <v>400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46170</v>
      </c>
      <c r="B36" s="347">
        <f t="shared" si="3"/>
        <v>87.5</v>
      </c>
      <c r="C36" s="348" t="s">
        <v>509</v>
      </c>
      <c r="D36" s="342"/>
      <c r="E36" s="343"/>
      <c r="F36" s="345"/>
      <c r="G36" s="345">
        <v>87.5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46170</v>
      </c>
      <c r="B37" s="347">
        <f t="shared" si="3"/>
        <v>56.18</v>
      </c>
      <c r="C37" s="348" t="s">
        <v>504</v>
      </c>
      <c r="D37" s="342"/>
      <c r="E37" s="343"/>
      <c r="F37" s="345"/>
      <c r="G37" s="345">
        <v>56.18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46170</v>
      </c>
      <c r="B38" s="347">
        <f t="shared" si="3"/>
        <v>-4500</v>
      </c>
      <c r="C38" s="348" t="s">
        <v>512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4500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46166</v>
      </c>
      <c r="B39" s="347">
        <f t="shared" si="3"/>
        <v>-69.2</v>
      </c>
      <c r="C39" s="348" t="s">
        <v>858</v>
      </c>
      <c r="D39" s="342">
        <v>69.2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46165</v>
      </c>
      <c r="B40" s="347">
        <f t="shared" si="3"/>
        <v>-138.44</v>
      </c>
      <c r="C40" s="348" t="s">
        <v>876</v>
      </c>
      <c r="D40" s="342">
        <v>138.44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46158</v>
      </c>
      <c r="B41" s="347">
        <f t="shared" si="3"/>
        <v>-87.13</v>
      </c>
      <c r="C41" s="348" t="s">
        <v>847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87.13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46158</v>
      </c>
      <c r="B42" s="347">
        <f t="shared" si="3"/>
        <v>-95.85</v>
      </c>
      <c r="C42" s="348" t="s">
        <v>849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95.85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46157</v>
      </c>
      <c r="B43" s="347">
        <f t="shared" si="3"/>
        <v>-146.15</v>
      </c>
      <c r="C43" s="348" t="s">
        <v>506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146.15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46155</v>
      </c>
      <c r="B44" s="347">
        <f t="shared" si="3"/>
        <v>-221.4</v>
      </c>
      <c r="C44" s="348" t="s">
        <v>856</v>
      </c>
      <c r="D44" s="342"/>
      <c r="E44" s="343"/>
      <c r="F44" s="345"/>
      <c r="G44" s="345"/>
      <c r="H44" s="343">
        <v>221.4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46155</v>
      </c>
      <c r="B45" s="347">
        <f t="shared" si="3"/>
        <v>444.44</v>
      </c>
      <c r="C45" s="348" t="s">
        <v>519</v>
      </c>
      <c r="D45" s="342"/>
      <c r="E45" s="343">
        <v>444.44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46155</v>
      </c>
      <c r="B46" s="347">
        <f t="shared" si="3"/>
        <v>351.69</v>
      </c>
      <c r="C46" s="348" t="s">
        <v>859</v>
      </c>
      <c r="D46" s="342"/>
      <c r="E46" s="343">
        <v>351.69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46153</v>
      </c>
      <c r="B47" s="347">
        <f t="shared" si="3"/>
        <v>-1045.8699999999999</v>
      </c>
      <c r="C47" s="348" t="s">
        <v>843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1045.8699999999999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46151</v>
      </c>
      <c r="B48" s="347">
        <f t="shared" si="3"/>
        <v>-903.88</v>
      </c>
      <c r="C48" s="348" t="s">
        <v>857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903.88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46149</v>
      </c>
      <c r="B49" s="347">
        <f t="shared" si="3"/>
        <v>69.400000000000006</v>
      </c>
      <c r="C49" s="348" t="s">
        <v>509</v>
      </c>
      <c r="D49" s="342"/>
      <c r="E49" s="343"/>
      <c r="F49" s="345"/>
      <c r="G49" s="345">
        <v>69.400000000000006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46148</v>
      </c>
      <c r="B50" s="347">
        <f t="shared" si="3"/>
        <v>-500.5</v>
      </c>
      <c r="C50" s="348" t="s">
        <v>212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>
        <v>500.5</v>
      </c>
      <c r="Y50" s="343"/>
      <c r="Z50" s="345"/>
      <c r="AA50" s="345"/>
      <c r="AB50" s="343"/>
      <c r="AC50" s="343"/>
    </row>
    <row r="51" spans="1:29" ht="14.25" customHeight="1" x14ac:dyDescent="0.3">
      <c r="A51" s="338">
        <v>46148</v>
      </c>
      <c r="B51" s="347">
        <f t="shared" si="3"/>
        <v>-457.94</v>
      </c>
      <c r="C51" s="348" t="s">
        <v>858</v>
      </c>
      <c r="D51" s="342">
        <v>457.94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46142</v>
      </c>
      <c r="B52" s="347">
        <f t="shared" si="3"/>
        <v>5616.82</v>
      </c>
      <c r="C52" s="348" t="s">
        <v>285</v>
      </c>
      <c r="D52" s="342"/>
      <c r="E52" s="343">
        <v>5616.82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46142</v>
      </c>
      <c r="B53" s="347">
        <f t="shared" si="3"/>
        <v>2000</v>
      </c>
      <c r="C53" s="348" t="s">
        <v>503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46142</v>
      </c>
      <c r="B54" s="347">
        <f t="shared" si="3"/>
        <v>62.26</v>
      </c>
      <c r="C54" s="348" t="s">
        <v>504</v>
      </c>
      <c r="D54" s="342"/>
      <c r="E54" s="343"/>
      <c r="F54" s="345"/>
      <c r="G54" s="345">
        <v>62.26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46142</v>
      </c>
      <c r="B55" s="347">
        <f t="shared" si="3"/>
        <v>-185.64</v>
      </c>
      <c r="C55" s="348" t="s">
        <v>423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>
        <v>92.82</v>
      </c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>
        <v>92.82</v>
      </c>
      <c r="AC55" s="343"/>
    </row>
    <row r="56" spans="1:29" ht="14.25" customHeight="1" x14ac:dyDescent="0.3">
      <c r="A56" s="338">
        <v>46142</v>
      </c>
      <c r="B56" s="347">
        <f t="shared" si="3"/>
        <v>-127.68</v>
      </c>
      <c r="C56" s="348" t="s">
        <v>315</v>
      </c>
      <c r="D56" s="342"/>
      <c r="E56" s="343"/>
      <c r="F56" s="345"/>
      <c r="G56" s="345"/>
      <c r="H56" s="343"/>
      <c r="I56" s="343"/>
      <c r="J56" s="345"/>
      <c r="K56" s="345"/>
      <c r="L56" s="343">
        <v>63.84</v>
      </c>
      <c r="M56" s="343"/>
      <c r="N56" s="345">
        <v>63.84</v>
      </c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46142</v>
      </c>
      <c r="B57" s="347">
        <f t="shared" si="3"/>
        <v>0.52</v>
      </c>
      <c r="C57" s="348" t="s">
        <v>505</v>
      </c>
      <c r="D57" s="342"/>
      <c r="E57" s="343"/>
      <c r="F57" s="345"/>
      <c r="G57" s="345">
        <v>0.52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46130</v>
      </c>
      <c r="B58" s="347">
        <f t="shared" si="3"/>
        <v>-578.57000000000005</v>
      </c>
      <c r="C58" s="348" t="s">
        <v>506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578.57000000000005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46130</v>
      </c>
      <c r="B59" s="347">
        <f t="shared" si="3"/>
        <v>-93.71</v>
      </c>
      <c r="C59" s="348" t="s">
        <v>507</v>
      </c>
      <c r="D59" s="342"/>
      <c r="E59" s="343"/>
      <c r="F59" s="345"/>
      <c r="G59" s="345"/>
      <c r="H59" s="343">
        <v>93.71</v>
      </c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46130</v>
      </c>
      <c r="B60" s="347">
        <f t="shared" si="3"/>
        <v>-318.36</v>
      </c>
      <c r="C60" s="348" t="s">
        <v>508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>
        <v>318.36</v>
      </c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46129</v>
      </c>
      <c r="B61" s="347">
        <f t="shared" si="3"/>
        <v>62.19</v>
      </c>
      <c r="C61" s="348" t="s">
        <v>509</v>
      </c>
      <c r="D61" s="342"/>
      <c r="E61" s="343"/>
      <c r="F61" s="345"/>
      <c r="G61" s="345">
        <v>62.19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46112</v>
      </c>
      <c r="B62" s="347">
        <f t="shared" si="3"/>
        <v>4309.58</v>
      </c>
      <c r="C62" s="348" t="s">
        <v>510</v>
      </c>
      <c r="D62" s="342"/>
      <c r="E62" s="343">
        <v>4309.58</v>
      </c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46112</v>
      </c>
      <c r="B63" s="347">
        <f t="shared" si="3"/>
        <v>2000</v>
      </c>
      <c r="C63" s="348" t="s">
        <v>511</v>
      </c>
      <c r="D63" s="342"/>
      <c r="E63" s="343"/>
      <c r="F63" s="345"/>
      <c r="G63" s="345"/>
      <c r="H63" s="343"/>
      <c r="I63" s="343">
        <v>350</v>
      </c>
      <c r="J63" s="345"/>
      <c r="K63" s="345">
        <v>320</v>
      </c>
      <c r="L63" s="343"/>
      <c r="M63" s="343">
        <v>25</v>
      </c>
      <c r="N63" s="345"/>
      <c r="O63" s="345">
        <v>25</v>
      </c>
      <c r="P63" s="343"/>
      <c r="Q63" s="343">
        <v>45</v>
      </c>
      <c r="R63" s="345"/>
      <c r="S63" s="345">
        <v>400</v>
      </c>
      <c r="T63" s="343"/>
      <c r="U63" s="343">
        <v>375</v>
      </c>
      <c r="V63" s="345"/>
      <c r="W63" s="345">
        <v>100</v>
      </c>
      <c r="X63" s="343"/>
      <c r="Y63" s="343">
        <v>85</v>
      </c>
      <c r="Z63" s="345"/>
      <c r="AA63" s="345">
        <v>230</v>
      </c>
      <c r="AB63" s="343"/>
      <c r="AC63" s="343">
        <v>45</v>
      </c>
    </row>
    <row r="64" spans="1:29" ht="14.25" customHeight="1" x14ac:dyDescent="0.3">
      <c r="A64" s="338">
        <v>46112</v>
      </c>
      <c r="B64" s="347">
        <f t="shared" si="3"/>
        <v>0.34</v>
      </c>
      <c r="C64" s="348" t="s">
        <v>505</v>
      </c>
      <c r="D64" s="342"/>
      <c r="E64" s="343"/>
      <c r="F64" s="345"/>
      <c r="G64" s="345">
        <v>0.34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46112</v>
      </c>
      <c r="B65" s="347">
        <f t="shared" si="3"/>
        <v>-1200</v>
      </c>
      <c r="C65" s="348" t="s">
        <v>512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1200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46108</v>
      </c>
      <c r="B66" s="347">
        <f t="shared" si="3"/>
        <v>68.72</v>
      </c>
      <c r="C66" s="348" t="s">
        <v>504</v>
      </c>
      <c r="D66" s="342"/>
      <c r="E66" s="343"/>
      <c r="F66" s="345"/>
      <c r="G66" s="345">
        <v>68.72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46104</v>
      </c>
      <c r="B67" s="347">
        <f t="shared" si="3"/>
        <v>-6</v>
      </c>
      <c r="C67" s="348" t="s">
        <v>513</v>
      </c>
      <c r="D67" s="342">
        <v>6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46103</v>
      </c>
      <c r="B68" s="347">
        <f t="shared" si="3"/>
        <v>-100</v>
      </c>
      <c r="C68" s="348" t="s">
        <v>514</v>
      </c>
      <c r="D68" s="342">
        <v>100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46103</v>
      </c>
      <c r="B69" s="347">
        <f t="shared" si="3"/>
        <v>-100</v>
      </c>
      <c r="C69" s="348" t="s">
        <v>515</v>
      </c>
      <c r="D69" s="342">
        <v>100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46103</v>
      </c>
      <c r="B70" s="347">
        <f t="shared" si="3"/>
        <v>-50</v>
      </c>
      <c r="C70" s="348" t="s">
        <v>516</v>
      </c>
      <c r="D70" s="342">
        <v>50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46103</v>
      </c>
      <c r="B71" s="347">
        <f t="shared" si="3"/>
        <v>-100</v>
      </c>
      <c r="C71" s="348" t="s">
        <v>517</v>
      </c>
      <c r="D71" s="342">
        <v>100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46103</v>
      </c>
      <c r="B72" s="347">
        <f t="shared" si="3"/>
        <v>-100</v>
      </c>
      <c r="C72" s="348" t="s">
        <v>518</v>
      </c>
      <c r="D72" s="342">
        <v>100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46102</v>
      </c>
      <c r="B73" s="347">
        <f t="shared" si="3"/>
        <v>-300</v>
      </c>
      <c r="C73" s="348" t="s">
        <v>519</v>
      </c>
      <c r="D73" s="342">
        <v>300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46102</v>
      </c>
      <c r="B74" s="347">
        <f t="shared" si="3"/>
        <v>1384.5</v>
      </c>
      <c r="C74" s="348" t="s">
        <v>520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-1384.5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46094</v>
      </c>
      <c r="B75" s="347">
        <f t="shared" si="3"/>
        <v>55.66</v>
      </c>
      <c r="C75" s="348" t="s">
        <v>509</v>
      </c>
      <c r="D75" s="342"/>
      <c r="E75" s="343"/>
      <c r="F75" s="345"/>
      <c r="G75" s="345">
        <v>55.66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46090</v>
      </c>
      <c r="B76" s="347">
        <f t="shared" si="3"/>
        <v>-380</v>
      </c>
      <c r="C76" s="348" t="s">
        <v>521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>
        <v>380</v>
      </c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46083</v>
      </c>
      <c r="B77" s="347">
        <f t="shared" si="3"/>
        <v>-185.64</v>
      </c>
      <c r="C77" s="348" t="s">
        <v>423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>
        <v>92.82</v>
      </c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>
        <v>92.82</v>
      </c>
      <c r="AC77" s="343"/>
    </row>
    <row r="78" spans="1:29" ht="14.25" customHeight="1" x14ac:dyDescent="0.3">
      <c r="A78" s="338">
        <v>46081</v>
      </c>
      <c r="B78" s="347">
        <f t="shared" si="3"/>
        <v>3764.91</v>
      </c>
      <c r="C78" s="348" t="s">
        <v>425</v>
      </c>
      <c r="D78" s="342"/>
      <c r="E78" s="343">
        <v>3764.91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46081</v>
      </c>
      <c r="B79" s="347">
        <f t="shared" si="3"/>
        <v>2000</v>
      </c>
      <c r="C79" s="348" t="s">
        <v>522</v>
      </c>
      <c r="D79" s="342"/>
      <c r="E79" s="343"/>
      <c r="F79" s="345"/>
      <c r="G79" s="345"/>
      <c r="H79" s="343"/>
      <c r="I79" s="343">
        <v>350</v>
      </c>
      <c r="J79" s="345"/>
      <c r="K79" s="345">
        <v>320</v>
      </c>
      <c r="L79" s="343"/>
      <c r="M79" s="343">
        <v>25</v>
      </c>
      <c r="N79" s="345"/>
      <c r="O79" s="345">
        <v>25</v>
      </c>
      <c r="P79" s="343"/>
      <c r="Q79" s="343">
        <v>45</v>
      </c>
      <c r="R79" s="345"/>
      <c r="S79" s="345">
        <v>400</v>
      </c>
      <c r="T79" s="343"/>
      <c r="U79" s="343">
        <v>375</v>
      </c>
      <c r="V79" s="345"/>
      <c r="W79" s="345">
        <v>100</v>
      </c>
      <c r="X79" s="343"/>
      <c r="Y79" s="343">
        <v>85</v>
      </c>
      <c r="Z79" s="345"/>
      <c r="AA79" s="345">
        <v>230</v>
      </c>
      <c r="AB79" s="343"/>
      <c r="AC79" s="343">
        <v>45</v>
      </c>
    </row>
    <row r="80" spans="1:29" ht="14.25" customHeight="1" x14ac:dyDescent="0.3">
      <c r="A80" s="338">
        <v>46081</v>
      </c>
      <c r="B80" s="347">
        <f t="shared" si="3"/>
        <v>0.23</v>
      </c>
      <c r="C80" s="348" t="s">
        <v>505</v>
      </c>
      <c r="D80" s="342"/>
      <c r="E80" s="343"/>
      <c r="F80" s="345"/>
      <c r="G80" s="345">
        <v>0.23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46070</v>
      </c>
      <c r="B81" s="347">
        <f t="shared" si="3"/>
        <v>-1920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1920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46069</v>
      </c>
      <c r="B82" s="347">
        <f t="shared" si="3"/>
        <v>-243.8</v>
      </c>
      <c r="C82" s="348" t="s">
        <v>523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243.8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46068</v>
      </c>
      <c r="B83" s="347">
        <f t="shared" si="3"/>
        <v>63.46</v>
      </c>
      <c r="C83" s="348" t="s">
        <v>509</v>
      </c>
      <c r="D83" s="342"/>
      <c r="E83" s="343"/>
      <c r="F83" s="345"/>
      <c r="G83" s="345">
        <v>63.46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46067</v>
      </c>
      <c r="B84" s="347">
        <f t="shared" si="3"/>
        <v>-1007.99</v>
      </c>
      <c r="C84" s="348" t="s">
        <v>524</v>
      </c>
      <c r="D84" s="342">
        <v>1007.99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46063</v>
      </c>
      <c r="B85" s="347">
        <f t="shared" si="3"/>
        <v>-1276.4000000000001</v>
      </c>
      <c r="C85" s="348" t="s">
        <v>525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>
        <v>1276.4000000000001</v>
      </c>
      <c r="AA85" s="345"/>
      <c r="AB85" s="343"/>
      <c r="AC85" s="343"/>
    </row>
    <row r="86" spans="1:29" ht="14.25" customHeight="1" x14ac:dyDescent="0.3">
      <c r="A86" s="338">
        <v>46063</v>
      </c>
      <c r="B86" s="347">
        <f t="shared" si="3"/>
        <v>-955</v>
      </c>
      <c r="C86" s="348" t="s">
        <v>526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955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46063</v>
      </c>
      <c r="B87" s="347">
        <f t="shared" si="3"/>
        <v>59.19</v>
      </c>
      <c r="C87" s="348" t="s">
        <v>504</v>
      </c>
      <c r="D87" s="342"/>
      <c r="E87" s="343"/>
      <c r="F87" s="345"/>
      <c r="G87" s="345">
        <v>59.19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46061</v>
      </c>
      <c r="B88" s="347">
        <f t="shared" si="3"/>
        <v>-2203.44</v>
      </c>
      <c r="C88" s="348" t="s">
        <v>523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>
        <v>2203.44</v>
      </c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46061</v>
      </c>
      <c r="B89" s="347">
        <f t="shared" si="3"/>
        <v>-831.92</v>
      </c>
      <c r="C89" s="348" t="s">
        <v>527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>
        <v>831.92</v>
      </c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46055</v>
      </c>
      <c r="B90" s="347">
        <f t="shared" si="3"/>
        <v>-900</v>
      </c>
      <c r="C90" s="348" t="s">
        <v>512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>
        <v>900</v>
      </c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46053</v>
      </c>
      <c r="B91" s="347">
        <f t="shared" si="3"/>
        <v>3194.64</v>
      </c>
      <c r="C91" s="348" t="s">
        <v>459</v>
      </c>
      <c r="D91" s="342"/>
      <c r="E91" s="343">
        <v>3194.64</v>
      </c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46053</v>
      </c>
      <c r="B92" s="347">
        <f t="shared" si="3"/>
        <v>2000</v>
      </c>
      <c r="C92" s="348" t="s">
        <v>528</v>
      </c>
      <c r="D92" s="342"/>
      <c r="E92" s="343"/>
      <c r="F92" s="345"/>
      <c r="G92" s="345"/>
      <c r="H92" s="343"/>
      <c r="I92" s="343">
        <v>350</v>
      </c>
      <c r="J92" s="345"/>
      <c r="K92" s="345">
        <v>320</v>
      </c>
      <c r="L92" s="343"/>
      <c r="M92" s="343">
        <v>25</v>
      </c>
      <c r="N92" s="345"/>
      <c r="O92" s="345">
        <v>25</v>
      </c>
      <c r="P92" s="343"/>
      <c r="Q92" s="343">
        <v>45</v>
      </c>
      <c r="R92" s="345"/>
      <c r="S92" s="345">
        <v>400</v>
      </c>
      <c r="T92" s="343"/>
      <c r="U92" s="343">
        <v>375</v>
      </c>
      <c r="V92" s="345"/>
      <c r="W92" s="345">
        <v>100</v>
      </c>
      <c r="X92" s="343"/>
      <c r="Y92" s="343">
        <v>85</v>
      </c>
      <c r="Z92" s="345"/>
      <c r="AA92" s="345">
        <v>230</v>
      </c>
      <c r="AB92" s="343"/>
      <c r="AC92" s="343">
        <v>45</v>
      </c>
    </row>
    <row r="93" spans="1:29" ht="14.25" customHeight="1" x14ac:dyDescent="0.3">
      <c r="A93" s="338">
        <v>46053</v>
      </c>
      <c r="B93" s="347">
        <f t="shared" si="3"/>
        <v>0.38</v>
      </c>
      <c r="C93" s="348" t="s">
        <v>505</v>
      </c>
      <c r="D93" s="342"/>
      <c r="E93" s="343"/>
      <c r="F93" s="345"/>
      <c r="G93" s="345">
        <v>0.38</v>
      </c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46053</v>
      </c>
      <c r="B94" s="347">
        <f t="shared" si="3"/>
        <v>54.55</v>
      </c>
      <c r="C94" s="348" t="s">
        <v>509</v>
      </c>
      <c r="D94" s="342"/>
      <c r="E94" s="343"/>
      <c r="F94" s="345"/>
      <c r="G94" s="345">
        <v>54.55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46048</v>
      </c>
      <c r="B95" s="347">
        <f t="shared" si="3"/>
        <v>-583</v>
      </c>
      <c r="C95" s="348" t="s">
        <v>529</v>
      </c>
      <c r="D95" s="342">
        <v>583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46044</v>
      </c>
      <c r="B96" s="347">
        <f t="shared" si="3"/>
        <v>-126.24</v>
      </c>
      <c r="C96" s="348" t="s">
        <v>315</v>
      </c>
      <c r="D96" s="342"/>
      <c r="E96" s="343"/>
      <c r="F96" s="345"/>
      <c r="G96" s="345"/>
      <c r="H96" s="343"/>
      <c r="I96" s="343"/>
      <c r="J96" s="345"/>
      <c r="K96" s="345"/>
      <c r="L96" s="343">
        <v>63.12</v>
      </c>
      <c r="M96" s="343"/>
      <c r="N96" s="345">
        <v>63.12</v>
      </c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46043</v>
      </c>
      <c r="B97" s="347">
        <f t="shared" si="3"/>
        <v>-100</v>
      </c>
      <c r="C97" s="348" t="s">
        <v>530</v>
      </c>
      <c r="D97" s="342"/>
      <c r="E97" s="343"/>
      <c r="F97" s="345"/>
      <c r="G97" s="345"/>
      <c r="H97" s="343">
        <v>100</v>
      </c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46043</v>
      </c>
      <c r="B98" s="347">
        <f t="shared" si="3"/>
        <v>-2724</v>
      </c>
      <c r="C98" s="348" t="s">
        <v>531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2724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46038</v>
      </c>
      <c r="B99" s="347">
        <f t="shared" si="3"/>
        <v>55.69</v>
      </c>
      <c r="C99" s="348" t="s">
        <v>509</v>
      </c>
      <c r="D99" s="342"/>
      <c r="E99" s="343"/>
      <c r="F99" s="345"/>
      <c r="G99" s="345">
        <v>55.69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46030</v>
      </c>
      <c r="B100" s="347">
        <f t="shared" si="3"/>
        <v>1049.3699999999999</v>
      </c>
      <c r="C100" s="340" t="s">
        <v>532</v>
      </c>
      <c r="D100" s="342"/>
      <c r="E100" s="343">
        <v>1049.3699999999999</v>
      </c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46027</v>
      </c>
      <c r="B101" s="347">
        <f t="shared" si="3"/>
        <v>-113.94</v>
      </c>
      <c r="C101" s="348" t="s">
        <v>533</v>
      </c>
      <c r="D101" s="342"/>
      <c r="E101" s="343"/>
      <c r="F101" s="345"/>
      <c r="G101" s="345"/>
      <c r="H101" s="343">
        <v>113.94</v>
      </c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46027</v>
      </c>
      <c r="B102" s="347">
        <f t="shared" si="3"/>
        <v>-622.1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622.1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44562</v>
      </c>
      <c r="B103" s="347">
        <f t="shared" si="3"/>
        <v>12240.49</v>
      </c>
      <c r="C103" s="348" t="s">
        <v>534</v>
      </c>
      <c r="D103" s="342"/>
      <c r="E103" s="343">
        <v>1710.49</v>
      </c>
      <c r="F103" s="345"/>
      <c r="G103" s="345">
        <v>500</v>
      </c>
      <c r="H103" s="343"/>
      <c r="I103" s="343">
        <v>2000</v>
      </c>
      <c r="J103" s="345"/>
      <c r="K103" s="345">
        <v>1000</v>
      </c>
      <c r="L103" s="343"/>
      <c r="M103" s="343">
        <v>65</v>
      </c>
      <c r="N103" s="345"/>
      <c r="O103" s="345">
        <v>65</v>
      </c>
      <c r="P103" s="343"/>
      <c r="Q103" s="343">
        <v>100</v>
      </c>
      <c r="R103" s="345"/>
      <c r="S103" s="345">
        <v>2000</v>
      </c>
      <c r="T103" s="343"/>
      <c r="U103" s="343">
        <v>2500</v>
      </c>
      <c r="V103" s="345"/>
      <c r="W103" s="345">
        <v>500</v>
      </c>
      <c r="X103" s="343"/>
      <c r="Y103" s="343">
        <v>200</v>
      </c>
      <c r="Z103" s="345"/>
      <c r="AA103" s="345">
        <v>1500</v>
      </c>
      <c r="AB103" s="343"/>
      <c r="AC103" s="343">
        <v>100</v>
      </c>
    </row>
    <row r="104" spans="1:29" ht="14.25" customHeight="1" x14ac:dyDescent="0.3"/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49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39.25</v>
      </c>
      <c r="F6" s="384">
        <f ca="1">'Isaac 401k'!D4</f>
        <v>65593</v>
      </c>
      <c r="G6" s="385">
        <f ca="1">(F6-B9)/365.25</f>
        <v>97.705681040383297</v>
      </c>
      <c r="H6" s="23"/>
      <c r="I6" s="23"/>
      <c r="J6" s="566" t="s">
        <v>576</v>
      </c>
      <c r="K6" s="549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41.916666666666664</v>
      </c>
      <c r="F7" s="392">
        <f ca="1">'Lorri 401b'!D4</f>
        <v>66567</v>
      </c>
      <c r="G7" s="393">
        <f ca="1">(F7-C9)/365.25</f>
        <v>95.761806981519513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3172379.3061257428</v>
      </c>
      <c r="R11" s="25">
        <f t="array" aca="1" ref="R11" ca="1">INDEX('Lorri 401b'!L:L,MATCH('Retirement Calculator'!A11,'Lorri 401b'!N:N,0),0)</f>
        <v>3354957.6648674756</v>
      </c>
      <c r="S11" s="25">
        <f t="shared" ref="S11:S265" ca="1" si="7">SUM(Q11:R11)</f>
        <v>6527336.9709932189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3152212.0911016832</v>
      </c>
      <c r="R12" s="25">
        <f t="array" aca="1" ref="R12" ca="1">INDEX('Lorri 401b'!L:L,MATCH('Retirement Calculator'!A12,'Lorri 401b'!N:N,0),0)</f>
        <v>3368936.6551377568</v>
      </c>
      <c r="S12" s="25">
        <f t="shared" ca="1" si="7"/>
        <v>6521148.7462394405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3131960.8460150231</v>
      </c>
      <c r="R13" s="25">
        <f t="array" aca="1" ref="R13" ca="1">INDEX('Lorri 401b'!L:L,MATCH('Retirement Calculator'!A13,'Lorri 401b'!N:N,0),0)</f>
        <v>3382973.8912008307</v>
      </c>
      <c r="S13" s="25">
        <f t="shared" ca="1" si="7"/>
        <v>6514934.7372158542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3111625.2207405018</v>
      </c>
      <c r="R14" s="25">
        <f t="array" aca="1" ref="R14" ca="1">INDEX('Lorri 401b'!L:L,MATCH('Retirement Calculator'!A14,'Lorri 401b'!N:N,0),0)</f>
        <v>3397069.6157475007</v>
      </c>
      <c r="S14" s="25">
        <f t="shared" ca="1" si="7"/>
        <v>6508694.8364880029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3091204.8636940033</v>
      </c>
      <c r="R15" s="25">
        <f t="array" aca="1" ref="R15" ca="1">INDEX('Lorri 401b'!L:L,MATCH('Retirement Calculator'!A15,'Lorri 401b'!N:N,0),0)</f>
        <v>3411224.0724797822</v>
      </c>
      <c r="S15" s="25">
        <f t="shared" ca="1" si="7"/>
        <v>6502428.9361737855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3070699.4218264781</v>
      </c>
      <c r="R16" s="25">
        <f t="array" aca="1" ref="R16" ca="1">INDEX('Lorri 401b'!L:L,MATCH('Retirement Calculator'!A16,'Lorri 401b'!N:N,0),0)</f>
        <v>3425437.5061151148</v>
      </c>
      <c r="S16" s="25">
        <f t="shared" ca="1" si="7"/>
        <v>6496136.9279415924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3050108.540617838</v>
      </c>
      <c r="R17" s="25">
        <f t="array" aca="1" ref="R17" ca="1">INDEX('Lorri 401b'!L:L,MATCH('Retirement Calculator'!A17,'Lorri 401b'!N:N,0),0)</f>
        <v>3439710.1623905944</v>
      </c>
      <c r="S17" s="25">
        <f t="shared" ca="1" si="7"/>
        <v>6489818.7030084319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3029431.8640708285</v>
      </c>
      <c r="R18" s="25">
        <f t="array" aca="1" ref="R18" ca="1">INDEX('Lorri 401b'!L:L,MATCH('Retirement Calculator'!A18,'Lorri 401b'!N:N,0),0)</f>
        <v>3454042.2880672216</v>
      </c>
      <c r="S18" s="25">
        <f t="shared" ca="1" si="7"/>
        <v>6483474.1521380506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3008669.0347048733</v>
      </c>
      <c r="R19" s="25">
        <f t="array" aca="1" ref="R19" ca="1">INDEX('Lorri 401b'!L:L,MATCH('Retirement Calculator'!A19,'Lorri 401b'!N:N,0),0)</f>
        <v>3468434.1309341686</v>
      </c>
      <c r="S19" s="25">
        <f t="shared" ca="1" si="7"/>
        <v>6477103.1656390419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2987819.6935498933</v>
      </c>
      <c r="R20" s="25">
        <f t="array" aca="1" ref="R20" ca="1">INDEX('Lorri 401b'!L:L,MATCH('Retirement Calculator'!A20,'Lorri 401b'!N:N,0),0)</f>
        <v>3482885.9398130612</v>
      </c>
      <c r="S20" s="25">
        <f t="shared" ca="1" si="7"/>
        <v>6470705.6333629545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2966883.4801401007</v>
      </c>
      <c r="R21" s="25">
        <f t="array" aca="1" ref="R21" ca="1">INDEX('Lorri 401b'!L:L,MATCH('Retirement Calculator'!A21,'Lorri 401b'!N:N,0),0)</f>
        <v>3497397.9645622824</v>
      </c>
      <c r="S21" s="25">
        <f t="shared" ca="1" si="7"/>
        <v>6464281.4447023831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2945860.0325077674</v>
      </c>
      <c r="R22" s="25">
        <f t="array" aca="1" ref="R22" ca="1">INDEX('Lorri 401b'!L:L,MATCH('Retirement Calculator'!A22,'Lorri 401b'!N:N,0),0)</f>
        <v>3511970.4560812921</v>
      </c>
      <c r="S22" s="25">
        <f t="shared" ca="1" si="7"/>
        <v>6457830.4885890596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2924748.9871769659</v>
      </c>
      <c r="R23" s="25">
        <f t="array" aca="1" ref="R23" ca="1">INDEX('Lorri 401b'!L:L,MATCH('Retirement Calculator'!A23,'Lorri 401b'!N:N,0),0)</f>
        <v>3526603.6663149642</v>
      </c>
      <c r="S23" s="25">
        <f t="shared" ca="1" si="7"/>
        <v>6451352.6534919301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2903549.9791572862</v>
      </c>
      <c r="R24" s="25">
        <f t="array" aca="1" ref="R24" ca="1">INDEX('Lorri 401b'!L:L,MATCH('Retirement Calculator'!A24,'Lorri 401b'!N:N,0),0)</f>
        <v>3541297.8482579431</v>
      </c>
      <c r="S24" s="25">
        <f t="shared" ca="1" si="7"/>
        <v>6444847.8274152298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2882262.6419375245</v>
      </c>
      <c r="R25" s="25">
        <f t="array" aca="1" ref="R25" ca="1">INDEX('Lorri 401b'!L:L,MATCH('Retirement Calculator'!A25,'Lorri 401b'!N:N,0),0)</f>
        <v>3556053.2559590177</v>
      </c>
      <c r="S25" s="25">
        <f t="shared" ca="1" si="7"/>
        <v>6438315.8978965422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2860886.6074793469</v>
      </c>
      <c r="R26" s="25">
        <f t="array" aca="1" ref="R26" ca="1">INDEX('Lorri 401b'!L:L,MATCH('Retirement Calculator'!A26,'Lorri 401b'!N:N,0),0)</f>
        <v>3570870.1445255135</v>
      </c>
      <c r="S26" s="25">
        <f t="shared" ca="1" si="7"/>
        <v>6431756.75200486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2839421.5062109269</v>
      </c>
      <c r="R27" s="25">
        <f t="array" aca="1" ref="R27" ca="1">INDEX('Lorri 401b'!L:L,MATCH('Retirement Calculator'!A27,'Lorri 401b'!N:N,0),0)</f>
        <v>3585748.770127703</v>
      </c>
      <c r="S27" s="25">
        <f t="shared" ca="1" si="7"/>
        <v>6425170.2763386294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2817866.9670205554</v>
      </c>
      <c r="R28" s="25">
        <f t="array" aca="1" ref="R28" ca="1">INDEX('Lorri 401b'!L:L,MATCH('Retirement Calculator'!A28,'Lorri 401b'!N:N,0),0)</f>
        <v>3600689.3900032351</v>
      </c>
      <c r="S28" s="25">
        <f t="shared" ca="1" si="7"/>
        <v>6418556.3570237905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2796222.6172502241</v>
      </c>
      <c r="R29" s="25">
        <f t="array" aca="1" ref="R29" ca="1">INDEX('Lorri 401b'!L:L,MATCH('Retirement Calculator'!A29,'Lorri 401b'!N:N,0),0)</f>
        <v>3615692.2624615817</v>
      </c>
      <c r="S29" s="25">
        <f t="shared" ca="1" si="7"/>
        <v>6411914.8797118058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2774488.0826891828</v>
      </c>
      <c r="R30" s="25">
        <f t="array" aca="1" ref="R30" ca="1">INDEX('Lorri 401b'!L:L,MATCH('Retirement Calculator'!A30,'Lorri 401b'!N:N,0),0)</f>
        <v>3630757.6468885052</v>
      </c>
      <c r="S30" s="25">
        <f t="shared" ca="1" si="7"/>
        <v>6405245.7295776885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2752662.9875674704</v>
      </c>
      <c r="R31" s="25">
        <f t="array" aca="1" ref="R31" ca="1">INDEX('Lorri 401b'!L:L,MATCH('Retirement Calculator'!A31,'Lorri 401b'!N:N,0),0)</f>
        <v>3645885.8037505406</v>
      </c>
      <c r="S31" s="25">
        <f t="shared" ca="1" si="7"/>
        <v>6398548.7913180105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2730746.9545494178</v>
      </c>
      <c r="R32" s="25">
        <f t="array" aca="1" ref="R32" ca="1">INDEX('Lorri 401b'!L:L,MATCH('Retirement Calculator'!A32,'Lorri 401b'!N:N,0),0)</f>
        <v>3661076.9945995011</v>
      </c>
      <c r="S32" s="25">
        <f t="shared" ca="1" si="7"/>
        <v>6391823.9491489194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2708739.6047271234</v>
      </c>
      <c r="R33" s="25">
        <f t="array" aca="1" ref="R33" ca="1">INDEX('Lorri 401b'!L:L,MATCH('Retirement Calculator'!A33,'Lorri 401b'!N:N,0),0)</f>
        <v>3676331.4820769993</v>
      </c>
      <c r="S33" s="25">
        <f t="shared" ca="1" si="7"/>
        <v>6385071.0868041227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2686640.5576139027</v>
      </c>
      <c r="R34" s="25">
        <f t="array" aca="1" ref="R34" ca="1">INDEX('Lorri 401b'!L:L,MATCH('Retirement Calculator'!A34,'Lorri 401b'!N:N,0),0)</f>
        <v>3691649.5299189868</v>
      </c>
      <c r="S34" s="25">
        <f t="shared" ca="1" si="7"/>
        <v>6378290.0875328891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2664449.4311377103</v>
      </c>
      <c r="R35" s="25">
        <f t="array" aca="1" ref="R35" ca="1">INDEX('Lorri 401b'!L:L,MATCH('Retirement Calculator'!A35,'Lorri 401b'!N:N,0),0)</f>
        <v>3707031.4029603158</v>
      </c>
      <c r="S35" s="25">
        <f t="shared" ca="1" si="7"/>
        <v>6371480.8340980262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2642165.8416345338</v>
      </c>
      <c r="R36" s="25">
        <f t="array" aca="1" ref="R36" ca="1">INDEX('Lorri 401b'!L:L,MATCH('Retirement Calculator'!A36,'Lorri 401b'!N:N,0),0)</f>
        <v>3722477.3671393171</v>
      </c>
      <c r="S36" s="25">
        <f t="shared" ca="1" si="7"/>
        <v>6364643.2087738514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2619789.4038417605</v>
      </c>
      <c r="R37" s="25">
        <f t="array" aca="1" ref="R37" ca="1">INDEX('Lorri 401b'!L:L,MATCH('Retirement Calculator'!A37,'Lorri 401b'!N:N,0),0)</f>
        <v>3737987.6895023976</v>
      </c>
      <c r="S37" s="25">
        <f t="shared" ca="1" si="7"/>
        <v>6357777.0933441576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2597319.7308915174</v>
      </c>
      <c r="R38" s="25">
        <f t="array" aca="1" ref="R38" ca="1">INDEX('Lorri 401b'!L:L,MATCH('Retirement Calculator'!A38,'Lorri 401b'!N:N,0),0)</f>
        <v>3753562.6382086575</v>
      </c>
      <c r="S38" s="25">
        <f t="shared" ca="1" si="7"/>
        <v>6350882.3691001749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2574756.4343039817</v>
      </c>
      <c r="R39" s="25">
        <f t="array" aca="1" ref="R39" ca="1">INDEX('Lorri 401b'!L:L,MATCH('Retirement Calculator'!A39,'Lorri 401b'!N:N,0),0)</f>
        <v>3769202.4825345268</v>
      </c>
      <c r="S39" s="25">
        <f t="shared" ca="1" si="7"/>
        <v>6343958.9168385081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2552099.1239806646</v>
      </c>
      <c r="R40" s="25">
        <f t="array" aca="1" ref="R40" ca="1">INDEX('Lorri 401b'!L:L,MATCH('Retirement Calculator'!A40,'Lorri 401b'!N:N,0),0)</f>
        <v>3784907.4928784207</v>
      </c>
      <c r="S40" s="25">
        <f t="shared" ca="1" si="7"/>
        <v>6337006.6168590859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2529347.408197667</v>
      </c>
      <c r="R41" s="25">
        <f t="array" aca="1" ref="R41" ca="1">INDEX('Lorri 401b'!L:L,MATCH('Retirement Calculator'!A41,'Lorri 401b'!N:N,0),0)</f>
        <v>3800677.9407654144</v>
      </c>
      <c r="S41" s="25">
        <f t="shared" ca="1" si="7"/>
        <v>6330025.3489630818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2506500.8935989067</v>
      </c>
      <c r="R42" s="25">
        <f t="array" aca="1" ref="R42" ca="1">INDEX('Lorri 401b'!L:L,MATCH('Retirement Calculator'!A42,'Lorri 401b'!N:N,0),0)</f>
        <v>3816514.0988519369</v>
      </c>
      <c r="S42" s="25">
        <f t="shared" ca="1" si="7"/>
        <v>6323014.9924508436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2483559.1851893184</v>
      </c>
      <c r="R43" s="25">
        <f t="array" aca="1" ref="R43" ca="1">INDEX('Lorri 401b'!L:L,MATCH('Retirement Calculator'!A43,'Lorri 401b'!N:N,0),0)</f>
        <v>3832416.2409304865</v>
      </c>
      <c r="S43" s="25">
        <f t="shared" ca="1" si="7"/>
        <v>6315975.4261198044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2460521.8863280234</v>
      </c>
      <c r="R44" s="25">
        <f t="array" aca="1" ref="R44" ca="1">INDEX('Lorri 401b'!L:L,MATCH('Retirement Calculator'!A44,'Lorri 401b'!N:N,0),0)</f>
        <v>3848384.6419343636</v>
      </c>
      <c r="S44" s="25">
        <f t="shared" ca="1" si="7"/>
        <v>6308906.528262387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2437388.598721473</v>
      </c>
      <c r="R45" s="25">
        <f t="array" aca="1" ref="R45" ca="1">INDEX('Lorri 401b'!L:L,MATCH('Retirement Calculator'!A45,'Lorri 401b'!N:N,0),0)</f>
        <v>3864419.5779424235</v>
      </c>
      <c r="S45" s="25">
        <f t="shared" ca="1" si="7"/>
        <v>6301808.1766638961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2414158.9224165622</v>
      </c>
      <c r="R46" s="25">
        <f t="array" aca="1" ref="R46" ca="1">INDEX('Lorri 401b'!L:L,MATCH('Retirement Calculator'!A46,'Lorri 401b'!N:N,0),0)</f>
        <v>3880521.3261838504</v>
      </c>
      <c r="S46" s="25">
        <f t="shared" ca="1" si="7"/>
        <v>6294680.2486004122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2390832.4557937142</v>
      </c>
      <c r="R47" s="25">
        <f t="array" aca="1" ref="R47" ca="1">INDEX('Lorri 401b'!L:L,MATCH('Retirement Calculator'!A47,'Lorri 401b'!N:N,0),0)</f>
        <v>3896690.1650429498</v>
      </c>
      <c r="S47" s="25">
        <f t="shared" ca="1" si="7"/>
        <v>6287522.620836664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2367408.7955599376</v>
      </c>
      <c r="R48" s="25">
        <f t="array" aca="1" ref="R48" ca="1">INDEX('Lorri 401b'!L:L,MATCH('Retirement Calculator'!A48,'Lorri 401b'!N:N,0),0)</f>
        <v>3912926.3740639621</v>
      </c>
      <c r="S48" s="25">
        <f t="shared" ca="1" si="7"/>
        <v>6280335.1696239002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2343887.5367418537</v>
      </c>
      <c r="R49" s="25">
        <f t="array" aca="1" ref="R49" ca="1">INDEX('Lorri 401b'!L:L,MATCH('Retirement Calculator'!A49,'Lorri 401b'!N:N,0),0)</f>
        <v>3929230.2339558955</v>
      </c>
      <c r="S49" s="25">
        <f t="shared" ca="1" si="7"/>
        <v>6273117.7706977492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2320268.2726786942</v>
      </c>
      <c r="R50" s="25">
        <f t="array" aca="1" ref="R50" ca="1">INDEX('Lorri 401b'!L:L,MATCH('Retirement Calculator'!A50,'Lorri 401b'!N:N,0),0)</f>
        <v>3945602.0265973783</v>
      </c>
      <c r="S50" s="25">
        <f t="shared" ca="1" si="7"/>
        <v>6265870.2992760725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2296550.5950152716</v>
      </c>
      <c r="R51" s="25">
        <f t="array" aca="1" ref="R51" ca="1">INDEX('Lorri 401b'!L:L,MATCH('Retirement Calculator'!A51,'Lorri 401b'!N:N,0),0)</f>
        <v>3962042.0350415339</v>
      </c>
      <c r="S51" s="25">
        <f t="shared" ca="1" si="7"/>
        <v>6258592.6300568059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2272734.0936949179</v>
      </c>
      <c r="R52" s="25">
        <f t="array" aca="1" ref="R52" ca="1">INDEX('Lorri 401b'!L:L,MATCH('Retirement Calculator'!A52,'Lorri 401b'!N:N,0),0)</f>
        <v>3978550.5435208734</v>
      </c>
      <c r="S52" s="25">
        <f t="shared" ca="1" si="7"/>
        <v>6251284.6372157913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2249597.5902857296</v>
      </c>
      <c r="R53" s="25">
        <f t="array" aca="1" ref="R53" ca="1">INDEX('Lorri 401b'!L:L,MATCH('Retirement Calculator'!A53,'Lorri 401b'!N:N,0),0)</f>
        <v>3995127.8374522105</v>
      </c>
      <c r="S53" s="25">
        <f t="shared" ca="1" si="7"/>
        <v>6244725.4277379401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2226364.6847790033</v>
      </c>
      <c r="R54" s="25">
        <f t="array" aca="1" ref="R54" ca="1">INDEX('Lorri 401b'!L:L,MATCH('Retirement Calculator'!A54,'Lorri 401b'!N:N,0),0)</f>
        <v>4011774.2034415947</v>
      </c>
      <c r="S54" s="25">
        <f t="shared" ca="1" si="7"/>
        <v>6238138.888220598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2203034.975499332</v>
      </c>
      <c r="R55" s="25">
        <f t="array" aca="1" ref="R55" ca="1">INDEX('Lorri 401b'!L:L,MATCH('Retirement Calculator'!A55,'Lorri 401b'!N:N,0),0)</f>
        <v>4028489.9292892679</v>
      </c>
      <c r="S55" s="25">
        <f t="shared" ca="1" si="7"/>
        <v>6231524.9047886003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2179608.0590976621</v>
      </c>
      <c r="R56" s="25">
        <f t="array" aca="1" ref="R56" ca="1">INDEX('Lorri 401b'!L:L,MATCH('Retirement Calculator'!A56,'Lorri 401b'!N:N,0),0)</f>
        <v>4045275.3039946398</v>
      </c>
      <c r="S56" s="25">
        <f t="shared" ca="1" si="7"/>
        <v>6224883.3630923014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2156083.5305443187</v>
      </c>
      <c r="R57" s="25">
        <f t="array" aca="1" ref="R57" ca="1">INDEX('Lorri 401b'!L:L,MATCH('Retirement Calculator'!A57,'Lorri 401b'!N:N,0),0)</f>
        <v>4062130.6177612841</v>
      </c>
      <c r="S57" s="25">
        <f t="shared" ca="1" si="7"/>
        <v>6218214.1483056024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2132460.9831220028</v>
      </c>
      <c r="R58" s="25">
        <f t="array" aca="1" ref="R58" ca="1">INDEX('Lorri 401b'!L:L,MATCH('Retirement Calculator'!A58,'Lorri 401b'!N:N,0),0)</f>
        <v>4079056.1620019563</v>
      </c>
      <c r="S58" s="25">
        <f t="shared" ca="1" si="7"/>
        <v>6211517.1451239586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2108740.0084187607</v>
      </c>
      <c r="R59" s="25">
        <f t="array" aca="1" ref="R59" ca="1">INDEX('Lorri 401b'!L:L,MATCH('Retirement Calculator'!A59,'Lorri 401b'!N:N,0),0)</f>
        <v>4096052.2293436313</v>
      </c>
      <c r="S59" s="25">
        <f t="shared" ca="1" si="7"/>
        <v>6204792.2377623916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2084920.1963209216</v>
      </c>
      <c r="R60" s="25">
        <f t="array" aca="1" ref="R60" ca="1">INDEX('Lorri 401b'!L:L,MATCH('Retirement Calculator'!A60,'Lorri 401b'!N:N,0),0)</f>
        <v>4113119.113632563</v>
      </c>
      <c r="S60" s="25">
        <f t="shared" ca="1" si="7"/>
        <v>6198039.3099534847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2061001.1350060082</v>
      </c>
      <c r="R61" s="25">
        <f t="array" aca="1" ref="R61" ca="1">INDEX('Lorri 401b'!L:L,MATCH('Retirement Calculator'!A61,'Lorri 401b'!N:N,0),0)</f>
        <v>4130257.1099393652</v>
      </c>
      <c r="S61" s="25">
        <f t="shared" ca="1" si="7"/>
        <v>6191258.2449453734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2036982.4109356159</v>
      </c>
      <c r="R62" s="25">
        <f t="array" aca="1" ref="R62" ca="1">INDEX('Lorri 401b'!L:L,MATCH('Retirement Calculator'!A62,'Lorri 401b'!N:N,0),0)</f>
        <v>4147466.5145641128</v>
      </c>
      <c r="S62" s="25">
        <f t="shared" ca="1" si="7"/>
        <v>6184448.9254997289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2012863.6088482635</v>
      </c>
      <c r="R63" s="25">
        <f t="array" aca="1" ref="R63" ca="1">INDEX('Lorri 401b'!L:L,MATCH('Retirement Calculator'!A63,'Lorri 401b'!N:N,0),0)</f>
        <v>4164747.6250414634</v>
      </c>
      <c r="S63" s="25">
        <f t="shared" ca="1" si="7"/>
        <v>6177611.2338897269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1988644.3117522139</v>
      </c>
      <c r="R64" s="25">
        <f t="array" aca="1" ref="R64" ca="1">INDEX('Lorri 401b'!L:L,MATCH('Retirement Calculator'!A64,'Lorri 401b'!N:N,0),0)</f>
        <v>4182100.740145803</v>
      </c>
      <c r="S64" s="25">
        <f t="shared" ca="1" si="7"/>
        <v>6170745.0518980166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1964324.1009182641</v>
      </c>
      <c r="R65" s="25">
        <f t="array" aca="1" ref="R65" ca="1">INDEX('Lorri 401b'!L:L,MATCH('Retirement Calculator'!A65,'Lorri 401b'!N:N,0),0)</f>
        <v>4199526.1598964101</v>
      </c>
      <c r="S65" s="25">
        <f t="shared" ca="1" si="7"/>
        <v>6163850.2608146742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1939902.5558725062</v>
      </c>
      <c r="R66" s="25">
        <f t="array" aca="1" ref="R66" ca="1">INDEX('Lorri 401b'!L:L,MATCH('Retirement Calculator'!A66,'Lorri 401b'!N:N,0),0)</f>
        <v>4217024.1855626451</v>
      </c>
      <c r="S66" s="25">
        <f t="shared" ca="1" si="7"/>
        <v>6156926.7414351515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1915379.2543890576</v>
      </c>
      <c r="R67" s="25">
        <f t="array" aca="1" ref="R67" ca="1">INDEX('Lorri 401b'!L:L,MATCH('Retirement Calculator'!A67,'Lorri 401b'!N:N,0),0)</f>
        <v>4234595.1196691561</v>
      </c>
      <c r="S67" s="25">
        <f t="shared" ca="1" si="7"/>
        <v>6149974.374058214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1890753.7724827614</v>
      </c>
      <c r="R68" s="25">
        <f t="array" aca="1" ref="R68" ca="1">INDEX('Lorri 401b'!L:L,MATCH('Retirement Calculator'!A68,'Lorri 401b'!N:N,0),0)</f>
        <v>4252239.2660011109</v>
      </c>
      <c r="S68" s="25">
        <f t="shared" ca="1" si="7"/>
        <v>6142993.0384838721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1866025.6844018556</v>
      </c>
      <c r="R69" s="25">
        <f t="array" aca="1" ref="R69" ca="1">INDEX('Lorri 401b'!L:L,MATCH('Retirement Calculator'!A69,'Lorri 401b'!N:N,0),0)</f>
        <v>4269956.9296094486</v>
      </c>
      <c r="S69" s="25">
        <f t="shared" ca="1" si="7"/>
        <v>6135982.6140113045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1841194.5626206126</v>
      </c>
      <c r="R70" s="25">
        <f t="array" aca="1" ref="R70" ca="1">INDEX('Lorri 401b'!L:L,MATCH('Retirement Calculator'!A70,'Lorri 401b'!N:N,0),0)</f>
        <v>4287748.4168161545</v>
      </c>
      <c r="S70" s="25">
        <f t="shared" ca="1" si="7"/>
        <v>6128942.9794367673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1816259.9778319479</v>
      </c>
      <c r="R71" s="25">
        <f t="array" aca="1" ref="R71" ca="1">INDEX('Lorri 401b'!L:L,MATCH('Retirement Calculator'!A71,'Lorri 401b'!N:N,0),0)</f>
        <v>4305614.0352195548</v>
      </c>
      <c r="S71" s="25">
        <f t="shared" ca="1" si="7"/>
        <v>6121874.0130515024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1791221.4989399971</v>
      </c>
      <c r="R72" s="25">
        <f t="array" aca="1" ref="R72" ca="1">INDEX('Lorri 401b'!L:L,MATCH('Retirement Calculator'!A72,'Lorri 401b'!N:N,0),0)</f>
        <v>4323554.0936996359</v>
      </c>
      <c r="S72" s="25">
        <f t="shared" ca="1" si="7"/>
        <v>6114775.5926396325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1766078.693052663</v>
      </c>
      <c r="R73" s="25">
        <f t="array" aca="1" ref="R73" ca="1">INDEX('Lorri 401b'!L:L,MATCH('Retirement Calculator'!A73,'Lorri 401b'!N:N,0),0)</f>
        <v>4341568.9024233846</v>
      </c>
      <c r="S73" s="25">
        <f t="shared" ca="1" si="7"/>
        <v>6107647.5954760481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1740831.1254741317</v>
      </c>
      <c r="R74" s="25">
        <f t="array" aca="1" ref="R74" ca="1">INDEX('Lorri 401b'!L:L,MATCH('Retirement Calculator'!A74,'Lorri 401b'!N:N,0),0)</f>
        <v>4359658.7728501484</v>
      </c>
      <c r="S74" s="25">
        <f t="shared" ca="1" si="7"/>
        <v>6100489.89832428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1715478.3596973566</v>
      </c>
      <c r="R75" s="25">
        <f t="array" aca="1" ref="R75" ca="1">INDEX('Lorri 401b'!L:L,MATCH('Retirement Calculator'!A75,'Lorri 401b'!N:N,0),0)</f>
        <v>4377824.0177370235</v>
      </c>
      <c r="S75" s="25">
        <f t="shared" ca="1" si="7"/>
        <v>6093302.3774343804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1690019.9573965115</v>
      </c>
      <c r="R76" s="25">
        <f t="array" aca="1" ref="R76" ca="1">INDEX('Lorri 401b'!L:L,MATCH('Retirement Calculator'!A76,'Lorri 401b'!N:N,0),0)</f>
        <v>4396064.9511442613</v>
      </c>
      <c r="S76" s="25">
        <f t="shared" ca="1" si="7"/>
        <v>6086084.9085407723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1664455.4784194129</v>
      </c>
      <c r="R77" s="25">
        <f t="array" aca="1" ref="R77" ca="1">INDEX('Lorri 401b'!L:L,MATCH('Retirement Calculator'!A77,'Lorri 401b'!N:N,0),0)</f>
        <v>4414381.8884406956</v>
      </c>
      <c r="S77" s="25">
        <f t="shared" ca="1" si="7"/>
        <v>6078837.3668601085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1662281.1813774658</v>
      </c>
      <c r="R78" s="25">
        <f t="array" aca="1" ref="R78" ca="1">INDEX('Lorri 401b'!L:L,MATCH('Retirement Calculator'!A78,'Lorri 401b'!N:N,0),0)</f>
        <v>4409278.4457116425</v>
      </c>
      <c r="S78" s="25">
        <f t="shared" ca="1" si="7"/>
        <v>6071559.6270891083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1660097.8247645108</v>
      </c>
      <c r="R79" s="25">
        <f t="array" aca="1" ref="R79" ca="1">INDEX('Lorri 401b'!L:L,MATCH('Retirement Calculator'!A79,'Lorri 401b'!N:N,0),0)</f>
        <v>4404153.7386378841</v>
      </c>
      <c r="S79" s="25">
        <f t="shared" ca="1" si="7"/>
        <v>6064251.5634023948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1657905.3708323352</v>
      </c>
      <c r="R80" s="25">
        <f t="array" aca="1" ref="R80" ca="1">INDEX('Lorri 401b'!L:L,MATCH('Retirement Calculator'!A80,'Lorri 401b'!N:N,0),0)</f>
        <v>4399007.6786179859</v>
      </c>
      <c r="S80" s="25">
        <f t="shared" ca="1" si="7"/>
        <v>6056913.0494503211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1655703.7816754421</v>
      </c>
      <c r="R81" s="25">
        <f t="array" aca="1" ref="R81" ca="1">INDEX('Lorri 401b'!L:L,MATCH('Retirement Calculator'!A81,'Lorri 401b'!N:N,0),0)</f>
        <v>4393840.1766813379</v>
      </c>
      <c r="S81" s="25">
        <f t="shared" ca="1" si="7"/>
        <v>6049543.95835678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1653493.0192303953</v>
      </c>
      <c r="R82" s="25">
        <f t="array" aca="1" ref="R82" ca="1">INDEX('Lorri 401b'!L:L,MATCH('Retirement Calculator'!A82,'Lorri 401b'!N:N,0),0)</f>
        <v>4388651.1434866199</v>
      </c>
      <c r="S82" s="25">
        <f t="shared" ca="1" si="7"/>
        <v>6042144.1627170155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1651273.0452751608</v>
      </c>
      <c r="R83" s="25">
        <f t="array" aca="1" ref="R83" ca="1">INDEX('Lorri 401b'!L:L,MATCH('Retirement Calculator'!A83,'Lorri 401b'!N:N,0),0)</f>
        <v>4383440.4893202577</v>
      </c>
      <c r="S83" s="25">
        <f t="shared" ca="1" si="7"/>
        <v>6034713.5345954187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1649043.8214284461</v>
      </c>
      <c r="R84" s="25">
        <f t="array" aca="1" ref="R84" ca="1">INDEX('Lorri 401b'!L:L,MATCH('Retirement Calculator'!A84,'Lorri 401b'!N:N,0),0)</f>
        <v>4378208.124094869</v>
      </c>
      <c r="S84" s="25">
        <f t="shared" ca="1" si="7"/>
        <v>6027251.9455233151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1646805.3091490369</v>
      </c>
      <c r="R85" s="25">
        <f t="array" aca="1" ref="R85" ca="1">INDEX('Lorri 401b'!L:L,MATCH('Retirement Calculator'!A85,'Lorri 401b'!N:N,0),0)</f>
        <v>4372953.9573477078</v>
      </c>
      <c r="S85" s="25">
        <f t="shared" ca="1" si="7"/>
        <v>6019759.2664967449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1644557.46973513</v>
      </c>
      <c r="R86" s="25">
        <f t="array" aca="1" ref="R86" ca="1">INDEX('Lorri 401b'!L:L,MATCH('Retirement Calculator'!A86,'Lorri 401b'!N:N,0),0)</f>
        <v>4367677.8982391004</v>
      </c>
      <c r="S86" s="25">
        <f t="shared" ca="1" si="7"/>
        <v>6012235.3679742301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1642300.2643236651</v>
      </c>
      <c r="R87" s="25">
        <f t="array" aca="1" ref="R87" ca="1">INDEX('Lorri 401b'!L:L,MATCH('Retirement Calculator'!A87,'Lorri 401b'!N:N,0),0)</f>
        <v>4362379.8555508731</v>
      </c>
      <c r="S87" s="25">
        <f t="shared" ca="1" si="7"/>
        <v>6004680.1198745379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1640033.6538896526</v>
      </c>
      <c r="R88" s="25">
        <f t="array" aca="1" ref="R88" ca="1">INDEX('Lorri 401b'!L:L,MATCH('Retirement Calculator'!A88,'Lorri 401b'!N:N,0),0)</f>
        <v>4357059.7376847789</v>
      </c>
      <c r="S88" s="25">
        <f t="shared" ca="1" si="7"/>
        <v>5997093.3915744312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1637757.5992454982</v>
      </c>
      <c r="R89" s="25">
        <f t="array" aca="1" ref="R89" ca="1">INDEX('Lorri 401b'!L:L,MATCH('Retirement Calculator'!A89,'Lorri 401b'!N:N,0),0)</f>
        <v>4351717.4526609089</v>
      </c>
      <c r="S89" s="25">
        <f t="shared" ca="1" si="7"/>
        <v>5989475.0519064069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1635472.0610403265</v>
      </c>
      <c r="R90" s="25">
        <f t="array" aca="1" ref="R90" ca="1">INDEX('Lorri 401b'!L:L,MATCH('Retirement Calculator'!A90,'Lorri 401b'!N:N,0),0)</f>
        <v>4346352.9081161059</v>
      </c>
      <c r="S90" s="25">
        <f t="shared" ca="1" si="7"/>
        <v>5981824.9691564329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1633176.9997592999</v>
      </c>
      <c r="R91" s="25">
        <f t="array" aca="1" ref="R91" ca="1">INDEX('Lorri 401b'!L:L,MATCH('Retirement Calculator'!A91,'Lorri 401b'!N:N,0),0)</f>
        <v>4340966.0113023669</v>
      </c>
      <c r="S91" s="25">
        <f t="shared" ca="1" si="7"/>
        <v>5974143.0110616665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1630872.3757229359</v>
      </c>
      <c r="R92" s="25">
        <f t="array" aca="1" ref="R92" ca="1">INDEX('Lorri 401b'!L:L,MATCH('Retirement Calculator'!A92,'Lorri 401b'!N:N,0),0)</f>
        <v>4335556.6690852372</v>
      </c>
      <c r="S92" s="25">
        <f t="shared" ca="1" si="7"/>
        <v>5966429.0448081736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1628558.1490864202</v>
      </c>
      <c r="R93" s="25">
        <f t="array" aca="1" ref="R93" ca="1">INDEX('Lorri 401b'!L:L,MATCH('Retirement Calculator'!A93,'Lorri 401b'!N:N,0),0)</f>
        <v>4330124.7879422028</v>
      </c>
      <c r="S93" s="25">
        <f t="shared" ca="1" si="7"/>
        <v>5958682.9370286232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1626234.2798389192</v>
      </c>
      <c r="R94" s="25">
        <f t="array" aca="1" ref="R94" ca="1">INDEX('Lorri 401b'!L:L,MATCH('Retirement Calculator'!A94,'Lorri 401b'!N:N,0),0)</f>
        <v>4324670.2739610719</v>
      </c>
      <c r="S94" s="25">
        <f t="shared" ca="1" si="7"/>
        <v>5950904.5537999906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1623900.7278028869</v>
      </c>
      <c r="R95" s="25">
        <f t="array" aca="1" ref="R95" ca="1">INDEX('Lorri 401b'!L:L,MATCH('Retirement Calculator'!A95,'Lorri 401b'!N:N,0),0)</f>
        <v>4319193.032838353</v>
      </c>
      <c r="S95" s="25">
        <f t="shared" ca="1" si="7"/>
        <v>5943093.7606412396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1621557.4526333711</v>
      </c>
      <c r="R96" s="25">
        <f t="array" aca="1" ref="R96" ca="1">INDEX('Lorri 401b'!L:L,MATCH('Retirement Calculator'!A96,'Lorri 401b'!N:N,0),0)</f>
        <v>4313692.969877623</v>
      </c>
      <c r="S96" s="25">
        <f t="shared" ca="1" si="7"/>
        <v>5935250.4225109946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1619204.4138173156</v>
      </c>
      <c r="R97" s="25">
        <f t="array" aca="1" ref="R97" ca="1">INDEX('Lorri 401b'!L:L,MATCH('Retirement Calculator'!A97,'Lorri 401b'!N:N,0),0)</f>
        <v>4308169.9899878902</v>
      </c>
      <c r="S97" s="25">
        <f t="shared" ca="1" si="7"/>
        <v>5927374.4038052056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1616841.5706728599</v>
      </c>
      <c r="R98" s="25">
        <f t="array" aca="1" ref="R98" ca="1">INDEX('Lorri 401b'!L:L,MATCH('Retirement Calculator'!A98,'Lorri 401b'!N:N,0),0)</f>
        <v>4302623.9976819502</v>
      </c>
      <c r="S98" s="25">
        <f t="shared" ca="1" si="7"/>
        <v>5919465.5683548097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1614468.8823486357</v>
      </c>
      <c r="R99" s="25">
        <f t="array" aca="1" ref="R99" ca="1">INDEX('Lorri 401b'!L:L,MATCH('Retirement Calculator'!A99,'Lorri 401b'!N:N,0),0)</f>
        <v>4297054.8970747357</v>
      </c>
      <c r="S99" s="25">
        <f t="shared" ca="1" si="7"/>
        <v>5911523.779423371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1612086.3078230605</v>
      </c>
      <c r="R100" s="25">
        <f t="array" aca="1" ref="R100" ca="1">INDEX('Lorri 401b'!L:L,MATCH('Retirement Calculator'!A100,'Lorri 401b'!N:N,0),0)</f>
        <v>4291462.591881657</v>
      </c>
      <c r="S100" s="25">
        <f t="shared" ca="1" si="7"/>
        <v>5903548.8997047171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1609693.8059036287</v>
      </c>
      <c r="R101" s="25">
        <f t="array" aca="1" ref="R101" ca="1">INDEX('Lorri 401b'!L:L,MATCH('Retirement Calculator'!A101,'Lorri 401b'!N:N,0),0)</f>
        <v>4285846.9854169404</v>
      </c>
      <c r="S101" s="25">
        <f t="shared" ca="1" si="7"/>
        <v>5895540.7913205689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1607291.3352261994</v>
      </c>
      <c r="R102" s="25">
        <f t="array" aca="1" ref="R102" ca="1">INDEX('Lorri 401b'!L:L,MATCH('Retirement Calculator'!A102,'Lorri 401b'!N:N,0),0)</f>
        <v>4280207.9805919547</v>
      </c>
      <c r="S102" s="25">
        <f t="shared" ca="1" si="7"/>
        <v>5887499.3158181543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1604878.8542542807</v>
      </c>
      <c r="R103" s="25">
        <f t="array" aca="1" ref="R103" ca="1">INDEX('Lorri 401b'!L:L,MATCH('Retirement Calculator'!A103,'Lorri 401b'!N:N,0),0)</f>
        <v>4274545.4799135318</v>
      </c>
      <c r="S103" s="25">
        <f t="shared" ca="1" si="7"/>
        <v>5879424.334167812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1602456.3212783122</v>
      </c>
      <c r="R104" s="25">
        <f t="array" aca="1" ref="R104" ca="1">INDEX('Lorri 401b'!L:L,MATCH('Retirement Calculator'!A104,'Lorri 401b'!N:N,0),0)</f>
        <v>4268859.3854822814</v>
      </c>
      <c r="S104" s="25">
        <f t="shared" ca="1" si="7"/>
        <v>5871315.7067605937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1600023.6944149439</v>
      </c>
      <c r="R105" s="25">
        <f t="array" aca="1" ref="R105" ca="1">INDEX('Lorri 401b'!L:L,MATCH('Retirement Calculator'!A105,'Lorri 401b'!N:N,0),0)</f>
        <v>4263149.5989909014</v>
      </c>
      <c r="S105" s="25">
        <f t="shared" ca="1" si="7"/>
        <v>5863173.2934058458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1597580.9316063116</v>
      </c>
      <c r="R106" s="25">
        <f t="array" aca="1" ref="R106" ca="1">INDEX('Lorri 401b'!L:L,MATCH('Retirement Calculator'!A106,'Lorri 401b'!N:N,0),0)</f>
        <v>4257416.0217224741</v>
      </c>
      <c r="S106" s="25">
        <f t="shared" ca="1" si="7"/>
        <v>5854996.9533287855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1595127.9906193099</v>
      </c>
      <c r="R107" s="25">
        <f t="array" aca="1" ref="R107" ca="1">INDEX('Lorri 401b'!L:L,MATCH('Retirement Calculator'!A107,'Lorri 401b'!N:N,0),0)</f>
        <v>4251658.5545487618</v>
      </c>
      <c r="S107" s="25">
        <f t="shared" ca="1" si="7"/>
        <v>5846786.545168072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1593343.7457265293</v>
      </c>
      <c r="R108" s="25">
        <f t="array" aca="1" ref="R108" ca="1">INDEX('Lorri 401b'!L:L,MATCH('Retirement Calculator'!A108,'Lorri 401b'!N:N,0),0)</f>
        <v>4247628.2645801594</v>
      </c>
      <c r="S108" s="25">
        <f t="shared" ca="1" si="7"/>
        <v>5840972.010306689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1591552.0664800287</v>
      </c>
      <c r="R109" s="25">
        <f t="array" aca="1" ref="R109" ca="1">INDEX('Lorri 401b'!L:L,MATCH('Retirement Calculator'!A109,'Lorri 401b'!N:N,0),0)</f>
        <v>4243581.1817366872</v>
      </c>
      <c r="S109" s="25">
        <f t="shared" ca="1" si="7"/>
        <v>5835133.2482167156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1589752.9219033343</v>
      </c>
      <c r="R110" s="25">
        <f t="array" aca="1" ref="R110" ca="1">INDEX('Lorri 401b'!L:L,MATCH('Retirement Calculator'!A110,'Lorri 401b'!N:N,0),0)</f>
        <v>4239517.2360480344</v>
      </c>
      <c r="S110" s="25">
        <f t="shared" ca="1" si="7"/>
        <v>5829270.157951369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1587946.2808909039</v>
      </c>
      <c r="R111" s="25">
        <f t="array" aca="1" ref="R111" ca="1">INDEX('Lorri 401b'!L:L,MATCH('Retirement Calculator'!A111,'Lorri 401b'!N:N,0),0)</f>
        <v>4235436.3572523454</v>
      </c>
      <c r="S111" s="25">
        <f t="shared" ca="1" si="7"/>
        <v>5823382.6381432489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1586132.1122075883</v>
      </c>
      <c r="R112" s="25">
        <f t="array" aca="1" ref="R112" ca="1">INDEX('Lorri 401b'!L:L,MATCH('Retirement Calculator'!A112,'Lorri 401b'!N:N,0),0)</f>
        <v>4231338.4747950081</v>
      </c>
      <c r="S112" s="25">
        <f t="shared" ca="1" si="7"/>
        <v>5817470.5870025959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1584310.384488092</v>
      </c>
      <c r="R113" s="25">
        <f t="array" aca="1" ref="R113" ca="1">INDEX('Lorri 401b'!L:L,MATCH('Retirement Calculator'!A113,'Lorri 401b'!N:N,0),0)</f>
        <v>4227223.5178274317</v>
      </c>
      <c r="S113" s="25">
        <f t="shared" ca="1" si="7"/>
        <v>5811533.9023155235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1582481.0662364312</v>
      </c>
      <c r="R114" s="25">
        <f t="array" aca="1" ref="R114" ca="1">INDEX('Lorri 401b'!L:L,MATCH('Retirement Calculator'!A114,'Lorri 401b'!N:N,0),0)</f>
        <v>4223091.4152058233</v>
      </c>
      <c r="S114" s="25">
        <f t="shared" ca="1" si="7"/>
        <v>5805572.481442254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1580644.1258253886</v>
      </c>
      <c r="R115" s="25">
        <f t="array" aca="1" ref="R115" ca="1">INDEX('Lorri 401b'!L:L,MATCH('Retirement Calculator'!A115,'Lorri 401b'!N:N,0),0)</f>
        <v>4218942.0954899583</v>
      </c>
      <c r="S115" s="25">
        <f t="shared" ca="1" si="7"/>
        <v>5799586.2213153467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1578799.5314959667</v>
      </c>
      <c r="R116" s="25">
        <f t="array" aca="1" ref="R116" ca="1">INDEX('Lorri 401b'!L:L,MATCH('Retirement Calculator'!A116,'Lorri 401b'!N:N,0),0)</f>
        <v>4214775.4869419439</v>
      </c>
      <c r="S116" s="25">
        <f t="shared" ca="1" si="7"/>
        <v>5793575.0184379108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1576947.2513568387</v>
      </c>
      <c r="R117" s="25">
        <f t="array" aca="1" ref="R117" ca="1">INDEX('Lorri 401b'!L:L,MATCH('Retirement Calculator'!A117,'Lorri 401b'!N:N,0),0)</f>
        <v>4210591.5175249791</v>
      </c>
      <c r="S117" s="25">
        <f t="shared" ca="1" si="7"/>
        <v>5787538.7688818183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1575087.2533837978</v>
      </c>
      <c r="R118" s="25">
        <f t="array" aca="1" ref="R118" ca="1">INDEX('Lorri 401b'!L:L,MATCH('Retirement Calculator'!A118,'Lorri 401b'!N:N,0),0)</f>
        <v>4206390.1149021098</v>
      </c>
      <c r="S118" s="25">
        <f t="shared" ca="1" si="7"/>
        <v>5781477.3682859074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1573219.5054192026</v>
      </c>
      <c r="R119" s="25">
        <f t="array" aca="1" ref="R119" ca="1">INDEX('Lorri 401b'!L:L,MATCH('Retirement Calculator'!A119,'Lorri 401b'!N:N,0),0)</f>
        <v>4202171.2064349791</v>
      </c>
      <c r="S119" s="25">
        <f t="shared" ca="1" si="7"/>
        <v>5775390.7118541822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1571343.9751714214</v>
      </c>
      <c r="R120" s="25">
        <f t="array" aca="1" ref="R120" ca="1">INDEX('Lorri 401b'!L:L,MATCH('Retirement Calculator'!A120,'Lorri 401b'!N:N,0),0)</f>
        <v>4197934.7191825686</v>
      </c>
      <c r="S120" s="25">
        <f t="shared" ca="1" si="7"/>
        <v>5769278.6943539903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1569460.6302142746</v>
      </c>
      <c r="R121" s="25">
        <f t="array" aca="1" ref="R121" ca="1">INDEX('Lorri 401b'!L:L,MATCH('Retirement Calculator'!A121,'Lorri 401b'!N:N,0),0)</f>
        <v>4193680.5798999397</v>
      </c>
      <c r="S121" s="25">
        <f t="shared" ca="1" si="7"/>
        <v>5763141.2101142146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1567569.4379864731</v>
      </c>
      <c r="R122" s="25">
        <f t="array" aca="1" ref="R122" ca="1">INDEX('Lorri 401b'!L:L,MATCH('Retirement Calculator'!A122,'Lorri 401b'!N:N,0),0)</f>
        <v>4189408.7150369664</v>
      </c>
      <c r="S122" s="25">
        <f t="shared" ca="1" si="7"/>
        <v>5756978.1530234395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1565670.3657910556</v>
      </c>
      <c r="R123" s="25">
        <f t="array" aca="1" ref="R123" ca="1">INDEX('Lorri 401b'!L:L,MATCH('Retirement Calculator'!A123,'Lorri 401b'!N:N,0),0)</f>
        <v>4185119.0507370643</v>
      </c>
      <c r="S123" s="25">
        <f t="shared" ca="1" si="7"/>
        <v>5750789.4165281197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1563763.3807948239</v>
      </c>
      <c r="R124" s="25">
        <f t="array" aca="1" ref="R124" ca="1">INDEX('Lorri 401b'!L:L,MATCH('Retirement Calculator'!A124,'Lorri 401b'!N:N,0),0)</f>
        <v>4180811.5128359124</v>
      </c>
      <c r="S124" s="25">
        <f t="shared" ca="1" si="7"/>
        <v>5744574.8936307365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1561848.4500277746</v>
      </c>
      <c r="R125" s="25">
        <f t="array" aca="1" ref="R125" ca="1">INDEX('Lorri 401b'!L:L,MATCH('Retirement Calculator'!A125,'Lorri 401b'!N:N,0),0)</f>
        <v>4176486.0268601724</v>
      </c>
      <c r="S125" s="25">
        <f t="shared" ca="1" si="7"/>
        <v>5738334.4768879469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1559925.5403825291</v>
      </c>
      <c r="R126" s="25">
        <f t="array" aca="1" ref="R126" ca="1">INDEX('Lorri 401b'!L:L,MATCH('Retirement Calculator'!A126,'Lorri 401b'!N:N,0),0)</f>
        <v>4172142.5180262001</v>
      </c>
      <c r="S126" s="25">
        <f t="shared" ca="1" si="7"/>
        <v>5732068.0584087297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1557994.6186137618</v>
      </c>
      <c r="R127" s="25">
        <f t="array" aca="1" ref="R127" ca="1">INDEX('Lorri 401b'!L:L,MATCH('Retirement Calculator'!A127,'Lorri 401b'!N:N,0),0)</f>
        <v>4167780.9112387532</v>
      </c>
      <c r="S127" s="25">
        <f t="shared" ca="1" si="7"/>
        <v>5725775.5298525151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1556055.6513376248</v>
      </c>
      <c r="R128" s="25">
        <f t="array" aca="1" ref="R128" ca="1">INDEX('Lorri 401b'!L:L,MATCH('Retirement Calculator'!A128,'Lorri 401b'!N:N,0),0)</f>
        <v>4163401.131089692</v>
      </c>
      <c r="S128" s="25">
        <f t="shared" ca="1" si="7"/>
        <v>5719456.7824273165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1554108.6050311704</v>
      </c>
      <c r="R129" s="25">
        <f t="array" aca="1" ref="R129" ca="1">INDEX('Lorri 401b'!L:L,MATCH('Retirement Calculator'!A129,'Lorri 401b'!N:N,0),0)</f>
        <v>4159003.1018566759</v>
      </c>
      <c r="S129" s="25">
        <f t="shared" ca="1" si="7"/>
        <v>5713111.7068878468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1552153.4460317725</v>
      </c>
      <c r="R130" s="25">
        <f t="array" aca="1" ref="R130" ca="1">INDEX('Lorri 401b'!L:L,MATCH('Retirement Calculator'!A130,'Lorri 401b'!N:N,0),0)</f>
        <v>4154586.7475018557</v>
      </c>
      <c r="S130" s="25">
        <f t="shared" ca="1" si="7"/>
        <v>5706740.1935336282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1550190.1405365439</v>
      </c>
      <c r="R131" s="25">
        <f t="array" aca="1" ref="R131" ca="1">INDEX('Lorri 401b'!L:L,MATCH('Retirement Calculator'!A131,'Lorri 401b'!N:N,0),0)</f>
        <v>4150151.9916705573</v>
      </c>
      <c r="S131" s="25">
        <f t="shared" ca="1" si="7"/>
        <v>5700342.1322071012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1548218.6546017518</v>
      </c>
      <c r="R132" s="25">
        <f t="array" aca="1" ref="R132" ca="1">INDEX('Lorri 401b'!L:L,MATCH('Retirement Calculator'!A132,'Lorri 401b'!N:N,0),0)</f>
        <v>4145698.7576899617</v>
      </c>
      <c r="S132" s="25">
        <f t="shared" ca="1" si="7"/>
        <v>5693917.4122917131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1546238.9541422313</v>
      </c>
      <c r="R133" s="25">
        <f t="array" aca="1" ref="R133" ca="1">INDEX('Lorri 401b'!L:L,MATCH('Retirement Calculator'!A133,'Lorri 401b'!N:N,0),0)</f>
        <v>4141226.9685677802</v>
      </c>
      <c r="S133" s="25">
        <f t="shared" ca="1" si="7"/>
        <v>5687465.9227100117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1544251.0049307961</v>
      </c>
      <c r="R134" s="25">
        <f t="array" aca="1" ref="R134" ca="1">INDEX('Lorri 401b'!L:L,MATCH('Retirement Calculator'!A134,'Lorri 401b'!N:N,0),0)</f>
        <v>4136736.5469909231</v>
      </c>
      <c r="S134" s="25">
        <f t="shared" ca="1" si="7"/>
        <v>5680987.5519217197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1542254.7725976466</v>
      </c>
      <c r="R135" s="25">
        <f t="array" aca="1" ref="R135" ca="1">INDEX('Lorri 401b'!L:L,MATCH('Retirement Calculator'!A135,'Lorri 401b'!N:N,0),0)</f>
        <v>4132227.4153241622</v>
      </c>
      <c r="S135" s="25">
        <f t="shared" ca="1" si="7"/>
        <v>5674482.187921809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1540250.2226297758</v>
      </c>
      <c r="R136" s="25">
        <f t="array" aca="1" ref="R136" ca="1">INDEX('Lorri 401b'!L:L,MATCH('Retirement Calculator'!A136,'Lorri 401b'!N:N,0),0)</f>
        <v>4127699.4956087898</v>
      </c>
      <c r="S136" s="25">
        <f t="shared" ca="1" si="7"/>
        <v>5667949.7182385661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1538237.3203703722</v>
      </c>
      <c r="R137" s="25">
        <f t="array" aca="1" ref="R137" ca="1">INDEX('Lorri 401b'!L:L,MATCH('Retirement Calculator'!A137,'Lorri 401b'!N:N,0),0)</f>
        <v>4123152.7095612702</v>
      </c>
      <c r="S137" s="25">
        <f t="shared" ca="1" si="7"/>
        <v>5661390.0299316421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1536216.0310182208</v>
      </c>
      <c r="R138" s="25">
        <f t="array" aca="1" ref="R138" ca="1">INDEX('Lorri 401b'!L:L,MATCH('Retirement Calculator'!A138,'Lorri 401b'!N:N,0),0)</f>
        <v>4118586.9785718857</v>
      </c>
      <c r="S138" s="25">
        <f t="shared" ca="1" si="7"/>
        <v>5654803.0095901061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1534186.3196271022</v>
      </c>
      <c r="R139" s="25">
        <f t="array" aca="1" ref="R139" ca="1">INDEX('Lorri 401b'!L:L,MATCH('Retirement Calculator'!A139,'Lorri 401b'!N:N,0),0)</f>
        <v>4114002.2237033788</v>
      </c>
      <c r="S139" s="25">
        <f t="shared" ca="1" si="7"/>
        <v>5648188.5433304813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1532148.1511051874</v>
      </c>
      <c r="R140" s="25">
        <f t="array" aca="1" ref="R140" ca="1">INDEX('Lorri 401b'!L:L,MATCH('Retirement Calculator'!A140,'Lorri 401b'!N:N,0),0)</f>
        <v>4109398.3656895868</v>
      </c>
      <c r="S140" s="25">
        <f t="shared" ca="1" si="7"/>
        <v>5641546.5167947747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1530101.4902144312</v>
      </c>
      <c r="R141" s="25">
        <f t="array" aca="1" ref="R141" ca="1">INDEX('Lorri 401b'!L:L,MATCH('Retirement Calculator'!A141,'Lorri 401b'!N:N,0),0)</f>
        <v>4104775.3249340705</v>
      </c>
      <c r="S141" s="25">
        <f t="shared" ca="1" si="7"/>
        <v>5634876.8151485017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1528046.3015699636</v>
      </c>
      <c r="R142" s="25">
        <f t="array" aca="1" ref="R142" ca="1">INDEX('Lorri 401b'!L:L,MATCH('Retirement Calculator'!A142,'Lorri 401b'!N:N,0),0)</f>
        <v>4100133.0215087393</v>
      </c>
      <c r="S142" s="25">
        <f t="shared" ca="1" si="7"/>
        <v>5628179.3230787031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1525982.5496394774</v>
      </c>
      <c r="R143" s="25">
        <f t="array" aca="1" ref="R143" ca="1">INDEX('Lorri 401b'!L:L,MATCH('Retirement Calculator'!A143,'Lorri 401b'!N:N,0),0)</f>
        <v>4095471.3751524696</v>
      </c>
      <c r="S143" s="25">
        <f t="shared" ca="1" si="7"/>
        <v>5621453.924791947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1523910.1987426141</v>
      </c>
      <c r="R144" s="25">
        <f t="array" aca="1" ref="R144" ca="1">INDEX('Lorri 401b'!L:L,MATCH('Retirement Calculator'!A144,'Lorri 401b'!N:N,0),0)</f>
        <v>4090790.3052697154</v>
      </c>
      <c r="S144" s="25">
        <f t="shared" ca="1" si="7"/>
        <v>5614700.5040123295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1521829.2130503473</v>
      </c>
      <c r="R145" s="25">
        <f t="array" aca="1" ref="R145" ca="1">INDEX('Lorri 401b'!L:L,MATCH('Retirement Calculator'!A145,'Lorri 401b'!N:N,0),0)</f>
        <v>4086089.7309291163</v>
      </c>
      <c r="S145" s="25">
        <f t="shared" ca="1" si="7"/>
        <v>5607918.9439794635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1519739.5565843626</v>
      </c>
      <c r="R146" s="25">
        <f t="array" aca="1" ref="R146" ca="1">INDEX('Lorri 401b'!L:L,MATCH('Retirement Calculator'!A146,'Lorri 401b'!N:N,0),0)</f>
        <v>4081369.5708620981</v>
      </c>
      <c r="S146" s="25">
        <f t="shared" ca="1" si="7"/>
        <v>5601109.1274464605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1517641.1932164363</v>
      </c>
      <c r="R147" s="25">
        <f t="array" aca="1" ref="R147" ca="1">INDEX('Lorri 401b'!L:L,MATCH('Retirement Calculator'!A147,'Lorri 401b'!N:N,0),0)</f>
        <v>4076629.7434614673</v>
      </c>
      <c r="S147" s="25">
        <f t="shared" ca="1" si="7"/>
        <v>5594270.9366779039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1515534.0866678103</v>
      </c>
      <c r="R148" s="25">
        <f t="array" aca="1" ref="R148" ca="1">INDEX('Lorri 401b'!L:L,MATCH('Retirement Calculator'!A148,'Lorri 401b'!N:N,0),0)</f>
        <v>4071870.1667800006</v>
      </c>
      <c r="S148" s="25">
        <f t="shared" ca="1" si="7"/>
        <v>5587404.2534478111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1513418.2005085652</v>
      </c>
      <c r="R149" s="25">
        <f t="array" aca="1" ref="R149" ca="1">INDEX('Lorri 401b'!L:L,MATCH('Retirement Calculator'!A149,'Lorri 401b'!N:N,0),0)</f>
        <v>4067090.7585290275</v>
      </c>
      <c r="S149" s="25">
        <f t="shared" ca="1" si="7"/>
        <v>5580508.9590375926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1511293.4981569897</v>
      </c>
      <c r="R150" s="25">
        <f t="array" aca="1" ref="R150" ca="1">INDEX('Lorri 401b'!L:L,MATCH('Retirement Calculator'!A150,'Lorri 401b'!N:N,0),0)</f>
        <v>4062291.436077009</v>
      </c>
      <c r="S150" s="25">
        <f t="shared" ca="1" si="7"/>
        <v>5573584.9342339989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1509159.9428789495</v>
      </c>
      <c r="R151" s="25">
        <f t="array" aca="1" ref="R151" ca="1">INDEX('Lorri 401b'!L:L,MATCH('Retirement Calculator'!A151,'Lorri 401b'!N:N,0),0)</f>
        <v>4057472.1164481067</v>
      </c>
      <c r="S151" s="25">
        <f t="shared" ca="1" si="7"/>
        <v>5566632.0593270566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1507017.4977872507</v>
      </c>
      <c r="R152" s="25">
        <f t="array" aca="1" ref="R152" ca="1">INDEX('Lorri 401b'!L:L,MATCH('Retirement Calculator'!A152,'Lorri 401b'!N:N,0),0)</f>
        <v>4052632.7163207508</v>
      </c>
      <c r="S152" s="25">
        <f t="shared" ca="1" si="7"/>
        <v>5559650.2141080014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1504866.1258410031</v>
      </c>
      <c r="R153" s="25">
        <f t="array" aca="1" ref="R153" ca="1">INDEX('Lorri 401b'!L:L,MATCH('Retirement Calculator'!A153,'Lorri 401b'!N:N,0),0)</f>
        <v>4047773.1520261979</v>
      </c>
      <c r="S153" s="25">
        <f t="shared" ca="1" si="7"/>
        <v>5552639.2778672008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1502705.7898449795</v>
      </c>
      <c r="R154" s="25">
        <f t="array" aca="1" ref="R154" ca="1">INDEX('Lorri 401b'!L:L,MATCH('Retirement Calculator'!A154,'Lorri 401b'!N:N,0),0)</f>
        <v>4042893.3395470842</v>
      </c>
      <c r="S154" s="25">
        <f t="shared" ca="1" si="7"/>
        <v>5545599.1293920632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1500536.4524489725</v>
      </c>
      <c r="R155" s="25">
        <f t="array" aca="1" ref="R155" ca="1">INDEX('Lorri 401b'!L:L,MATCH('Retirement Calculator'!A155,'Lorri 401b'!N:N,0),0)</f>
        <v>4037993.1945159743</v>
      </c>
      <c r="S155" s="25">
        <f t="shared" ca="1" si="7"/>
        <v>5538529.6469649468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1498358.0761471489</v>
      </c>
      <c r="R156" s="25">
        <f t="array" aca="1" ref="R156" ca="1">INDEX('Lorri 401b'!L:L,MATCH('Retirement Calculator'!A156,'Lorri 401b'!N:N,0),0)</f>
        <v>4033072.6322139013</v>
      </c>
      <c r="S156" s="25">
        <f t="shared" ca="1" si="7"/>
        <v>5531430.7083610501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1496170.6232774009</v>
      </c>
      <c r="R157" s="25">
        <f t="array" aca="1" ref="R157" ca="1">INDEX('Lorri 401b'!L:L,MATCH('Retirement Calculator'!A157,'Lorri 401b'!N:N,0),0)</f>
        <v>4028131.5675689029</v>
      </c>
      <c r="S157" s="25">
        <f t="shared" ca="1" si="7"/>
        <v>5524302.1908463035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1493974.0560206955</v>
      </c>
      <c r="R158" s="25">
        <f t="array" aca="1" ref="R158" ca="1">INDEX('Lorri 401b'!L:L,MATCH('Retirement Calculator'!A158,'Lorri 401b'!N:N,0),0)</f>
        <v>4023169.9151545502</v>
      </c>
      <c r="S158" s="25">
        <f t="shared" ca="1" si="7"/>
        <v>5517143.9711752459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1491768.3364004206</v>
      </c>
      <c r="R159" s="25">
        <f t="array" aca="1" ref="R159" ca="1">INDEX('Lorri 401b'!L:L,MATCH('Retirement Calculator'!A159,'Lorri 401b'!N:N,0),0)</f>
        <v>4018187.5891884714</v>
      </c>
      <c r="S159" s="25">
        <f t="shared" ca="1" si="7"/>
        <v>5509955.9255888918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1489553.4262817279</v>
      </c>
      <c r="R160" s="25">
        <f t="array" aca="1" ref="R160" ca="1">INDEX('Lorri 401b'!L:L,MATCH('Retirement Calculator'!A160,'Lorri 401b'!N:N,0),0)</f>
        <v>4013184.5035308669</v>
      </c>
      <c r="S160" s="25">
        <f t="shared" ca="1" si="7"/>
        <v>5502737.9298125952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1487329.2873708738</v>
      </c>
      <c r="R161" s="25">
        <f t="array" aca="1" ref="R161" ca="1">INDEX('Lorri 401b'!L:L,MATCH('Retirement Calculator'!A161,'Lorri 401b'!N:N,0),0)</f>
        <v>4008160.5716830227</v>
      </c>
      <c r="S161" s="25">
        <f t="shared" ca="1" si="7"/>
        <v>5495489.8590538967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1485095.8812145581</v>
      </c>
      <c r="R162" s="25">
        <f t="array" aca="1" ref="R162" ca="1">INDEX('Lorri 401b'!L:L,MATCH('Retirement Calculator'!A162,'Lorri 401b'!N:N,0),0)</f>
        <v>4003115.7067858125</v>
      </c>
      <c r="S162" s="25">
        <f t="shared" ca="1" si="7"/>
        <v>5488211.5880003702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1482853.1691992576</v>
      </c>
      <c r="R163" s="25">
        <f t="array" aca="1" ref="R163" ca="1">INDEX('Lorri 401b'!L:L,MATCH('Retirement Calculator'!A163,'Lorri 401b'!N:N,0),0)</f>
        <v>3998049.821618197</v>
      </c>
      <c r="S163" s="25">
        <f t="shared" ca="1" si="7"/>
        <v>5480902.9908174546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1480601.1125505602</v>
      </c>
      <c r="R164" s="25">
        <f t="array" aca="1" ref="R164" ca="1">INDEX('Lorri 401b'!L:L,MATCH('Retirement Calculator'!A164,'Lorri 401b'!N:N,0),0)</f>
        <v>3992962.8285957165</v>
      </c>
      <c r="S164" s="25">
        <f t="shared" ca="1" si="7"/>
        <v>5473563.9411462769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1478339.6723324931</v>
      </c>
      <c r="R165" s="25">
        <f t="array" aca="1" ref="R165" ca="1">INDEX('Lorri 401b'!L:L,MATCH('Retirement Calculator'!A165,'Lorri 401b'!N:N,0),0)</f>
        <v>3987854.6397689758</v>
      </c>
      <c r="S165" s="25">
        <f t="shared" ca="1" si="7"/>
        <v>5466194.3121014684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1476068.8094468508</v>
      </c>
      <c r="R166" s="25">
        <f t="array" aca="1" ref="R166" ca="1">INDEX('Lorri 401b'!L:L,MATCH('Retirement Calculator'!A166,'Lorri 401b'!N:N,0),0)</f>
        <v>3982725.1668221238</v>
      </c>
      <c r="S166" s="25">
        <f t="shared" ca="1" si="7"/>
        <v>5458793.9762689751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1473788.4846325181</v>
      </c>
      <c r="R167" s="25">
        <f t="array" aca="1" ref="R167" ca="1">INDEX('Lorri 401b'!L:L,MATCH('Retirement Calculator'!A167,'Lorri 401b'!N:N,0),0)</f>
        <v>3977574.3210713263</v>
      </c>
      <c r="S167" s="25">
        <f t="shared" ca="1" si="7"/>
        <v>5451362.8057038449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1471498.6584647927</v>
      </c>
      <c r="R168" s="25">
        <f t="array" aca="1" ref="R168" ca="1">INDEX('Lorri 401b'!L:L,MATCH('Retirement Calculator'!A168,'Lorri 401b'!N:N,0),0)</f>
        <v>3972402.0134632341</v>
      </c>
      <c r="S168" s="25">
        <f t="shared" ca="1" si="7"/>
        <v>5443900.6719280267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1469199.2913547016</v>
      </c>
      <c r="R169" s="25">
        <f t="array" aca="1" ref="R169" ca="1">INDEX('Lorri 401b'!L:L,MATCH('Retirement Calculator'!A169,'Lorri 401b'!N:N,0),0)</f>
        <v>3967208.1545734415</v>
      </c>
      <c r="S169" s="25">
        <f t="shared" ca="1" si="7"/>
        <v>5436407.4459281433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1466890.3435483184</v>
      </c>
      <c r="R170" s="25">
        <f t="array" aca="1" ref="R170" ca="1">INDEX('Lorri 401b'!L:L,MATCH('Retirement Calculator'!A170,'Lorri 401b'!N:N,0),0)</f>
        <v>3961992.6546049411</v>
      </c>
      <c r="S170" s="25">
        <f t="shared" ca="1" si="7"/>
        <v>5428882.99815326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1464571.7751260754</v>
      </c>
      <c r="R171" s="25">
        <f t="array" aca="1" ref="R171" ca="1">INDEX('Lorri 401b'!L:L,MATCH('Retirement Calculator'!A171,'Lorri 401b'!N:N,0),0)</f>
        <v>3956755.4233865719</v>
      </c>
      <c r="S171" s="25">
        <f t="shared" ca="1" si="7"/>
        <v>5421327.1985126473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1462243.546002073</v>
      </c>
      <c r="R172" s="25">
        <f t="array" aca="1" ref="R172" ca="1">INDEX('Lorri 401b'!L:L,MATCH('Retirement Calculator'!A172,'Lorri 401b'!N:N,0),0)</f>
        <v>3951496.3703714595</v>
      </c>
      <c r="S172" s="25">
        <f t="shared" ca="1" si="7"/>
        <v>5413739.9163735323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1459905.6159233872</v>
      </c>
      <c r="R173" s="25">
        <f t="array" aca="1" ref="R173" ca="1">INDEX('Lorri 401b'!L:L,MATCH('Retirement Calculator'!A173,'Lorri 401b'!N:N,0),0)</f>
        <v>3946215.4046354508</v>
      </c>
      <c r="S173" s="25">
        <f t="shared" ca="1" si="7"/>
        <v>5406121.0205588378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1457557.9444693737</v>
      </c>
      <c r="R174" s="25">
        <f t="array" aca="1" ref="R174" ca="1">INDEX('Lorri 401b'!L:L,MATCH('Retirement Calculator'!A174,'Lorri 401b'!N:N,0),0)</f>
        <v>3940912.4348755423</v>
      </c>
      <c r="S174" s="25">
        <f t="shared" ca="1" si="7"/>
        <v>5398470.379344916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1455200.4910509684</v>
      </c>
      <c r="R175" s="25">
        <f t="array" aca="1" ref="R175" ca="1">INDEX('Lorri 401b'!L:L,MATCH('Retirement Calculator'!A175,'Lorri 401b'!N:N,0),0)</f>
        <v>3935587.3694083006</v>
      </c>
      <c r="S175" s="25">
        <f t="shared" ca="1" si="7"/>
        <v>5390787.860459269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1452833.2149099864</v>
      </c>
      <c r="R176" s="25">
        <f t="array" aca="1" ref="R176" ca="1">INDEX('Lorri 401b'!L:L,MATCH('Retirement Calculator'!A176,'Lorri 401b'!N:N,0),0)</f>
        <v>3930240.1161682787</v>
      </c>
      <c r="S176" s="25">
        <f t="shared" ca="1" si="7"/>
        <v>5383073.3310782649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1450456.0751184169</v>
      </c>
      <c r="R177" s="25">
        <f t="array" aca="1" ref="R177" ca="1">INDEX('Lorri 401b'!L:L,MATCH('Retirement Calculator'!A177,'Lorri 401b'!N:N,0),0)</f>
        <v>3924870.5827064235</v>
      </c>
      <c r="S177" s="25">
        <f t="shared" ca="1" si="7"/>
        <v>5375326.6578248404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1448069.030577716</v>
      </c>
      <c r="R178" s="25">
        <f t="array" aca="1" ref="R178" ca="1">INDEX('Lorri 401b'!L:L,MATCH('Retirement Calculator'!A178,'Lorri 401b'!N:N,0),0)</f>
        <v>3919478.6761884773</v>
      </c>
      <c r="S178" s="25">
        <f t="shared" ca="1" si="7"/>
        <v>5367547.7067661937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1445672.0400180954</v>
      </c>
      <c r="R179" s="25">
        <f t="array" aca="1" ref="R179" ca="1">INDEX('Lorri 401b'!L:L,MATCH('Retirement Calculator'!A179,'Lorri 401b'!N:N,0),0)</f>
        <v>3914064.3033933733</v>
      </c>
      <c r="S179" s="25">
        <f t="shared" ca="1" si="7"/>
        <v>5359736.3434114689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1443265.0619978097</v>
      </c>
      <c r="R180" s="25">
        <f t="array" aca="1" ref="R180" ca="1">INDEX('Lorri 401b'!L:L,MATCH('Retirement Calculator'!A180,'Lorri 401b'!N:N,0),0)</f>
        <v>3908627.3707116228</v>
      </c>
      <c r="S180" s="25">
        <f t="shared" ca="1" si="7"/>
        <v>5351892.4327094322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1440848.0549024395</v>
      </c>
      <c r="R181" s="25">
        <f t="array" aca="1" ref="R181" ca="1">INDEX('Lorri 401b'!L:L,MATCH('Retirement Calculator'!A181,'Lorri 401b'!N:N,0),0)</f>
        <v>3903167.7841436984</v>
      </c>
      <c r="S181" s="25">
        <f t="shared" ca="1" si="7"/>
        <v>5344015.8390461374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1438420.9769441718</v>
      </c>
      <c r="R182" s="25">
        <f t="array" aca="1" ref="R182" ca="1">INDEX('Lorri 401b'!L:L,MATCH('Retirement Calculator'!A182,'Lorri 401b'!N:N,0),0)</f>
        <v>3897685.4492984074</v>
      </c>
      <c r="S182" s="25">
        <f t="shared" ca="1" si="7"/>
        <v>5336106.4262425788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1435983.7861610781</v>
      </c>
      <c r="R183" s="25">
        <f t="array" aca="1" ref="R183" ca="1">INDEX('Lorri 401b'!L:L,MATCH('Retirement Calculator'!A183,'Lorri 401b'!N:N,0),0)</f>
        <v>3892180.2713912614</v>
      </c>
      <c r="S183" s="25">
        <f t="shared" ca="1" si="7"/>
        <v>5328164.0575523395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1433536.4404163882</v>
      </c>
      <c r="R184" s="25">
        <f t="array" aca="1" ref="R184" ca="1">INDEX('Lorri 401b'!L:L,MATCH('Retirement Calculator'!A184,'Lorri 401b'!N:N,0),0)</f>
        <v>3886652.1552428352</v>
      </c>
      <c r="S184" s="25">
        <f t="shared" ca="1" si="7"/>
        <v>5320188.5956592234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1431078.8973977622</v>
      </c>
      <c r="R185" s="25">
        <f t="array" aca="1" ref="R185" ca="1">INDEX('Lorri 401b'!L:L,MATCH('Retirement Calculator'!A185,'Lorri 401b'!N:N,0),0)</f>
        <v>3881101.0052771242</v>
      </c>
      <c r="S185" s="25">
        <f t="shared" ca="1" si="7"/>
        <v>5312179.9026748864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1428611.1146165584</v>
      </c>
      <c r="R186" s="25">
        <f t="array" aca="1" ref="R186" ca="1">INDEX('Lorri 401b'!L:L,MATCH('Retirement Calculator'!A186,'Lorri 401b'!N:N,0),0)</f>
        <v>3875526.7255198895</v>
      </c>
      <c r="S186" s="25">
        <f t="shared" ca="1" si="7"/>
        <v>5304137.8401364479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1426133.0494070996</v>
      </c>
      <c r="R187" s="25">
        <f t="array" aca="1" ref="R187" ca="1">INDEX('Lorri 401b'!L:L,MATCH('Retirement Calculator'!A187,'Lorri 401b'!N:N,0),0)</f>
        <v>3869929.2195969992</v>
      </c>
      <c r="S187" s="25">
        <f t="shared" ca="1" si="7"/>
        <v>5296062.2690040991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1423644.6589259347</v>
      </c>
      <c r="R188" s="25">
        <f t="array" aca="1" ref="R188" ca="1">INDEX('Lorri 401b'!L:L,MATCH('Retirement Calculator'!A188,'Lorri 401b'!N:N,0),0)</f>
        <v>3864308.3907327638</v>
      </c>
      <c r="S188" s="25">
        <f t="shared" ca="1" si="7"/>
        <v>5287953.049658699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1421145.9001510984</v>
      </c>
      <c r="R189" s="25">
        <f t="array" aca="1" ref="R189" ca="1">INDEX('Lorri 401b'!L:L,MATCH('Retirement Calculator'!A189,'Lorri 401b'!N:N,0),0)</f>
        <v>3858664.1417482607</v>
      </c>
      <c r="S189" s="25">
        <f t="shared" ca="1" si="7"/>
        <v>5279810.0418993589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1418636.7298813669</v>
      </c>
      <c r="R190" s="25">
        <f t="array" aca="1" ref="R190" ca="1">INDEX('Lorri 401b'!L:L,MATCH('Retirement Calculator'!A190,'Lorri 401b'!N:N,0),0)</f>
        <v>3852996.3750596554</v>
      </c>
      <c r="S190" s="25">
        <f t="shared" ca="1" si="7"/>
        <v>5271633.1049410226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1416117.1047355116</v>
      </c>
      <c r="R191" s="25">
        <f t="array" aca="1" ref="R191" ca="1">INDEX('Lorri 401b'!L:L,MATCH('Retirement Calculator'!A191,'Lorri 401b'!N:N,0),0)</f>
        <v>3847304.9926765142</v>
      </c>
      <c r="S191" s="25">
        <f t="shared" ca="1" si="7"/>
        <v>5263422.0974120256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1413586.9811515484</v>
      </c>
      <c r="R192" s="25">
        <f t="array" aca="1" ref="R192" ca="1">INDEX('Lorri 401b'!L:L,MATCH('Retirement Calculator'!A192,'Lorri 401b'!N:N,0),0)</f>
        <v>3841589.8962001102</v>
      </c>
      <c r="S192" s="25">
        <f t="shared" ca="1" si="7"/>
        <v>5255176.8773516584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1411046.3153859854</v>
      </c>
      <c r="R193" s="25">
        <f t="array" aca="1" ref="R193" ca="1">INDEX('Lorri 401b'!L:L,MATCH('Retirement Calculator'!A193,'Lorri 401b'!N:N,0),0)</f>
        <v>3835850.9868217213</v>
      </c>
      <c r="S193" s="25">
        <f t="shared" ca="1" si="7"/>
        <v>5246897.3022077065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1408495.0635130659</v>
      </c>
      <c r="R194" s="25">
        <f t="array" aca="1" ref="R194" ca="1">INDEX('Lorri 401b'!L:L,MATCH('Retirement Calculator'!A194,'Lorri 401b'!N:N,0),0)</f>
        <v>3830088.1653209222</v>
      </c>
      <c r="S194" s="25">
        <f t="shared" ca="1" si="7"/>
        <v>5238583.2288339883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1405933.1814240091</v>
      </c>
      <c r="R195" s="25">
        <f t="array" aca="1" ref="R195" ca="1">INDEX('Lorri 401b'!L:L,MATCH('Retirement Calculator'!A195,'Lorri 401b'!N:N,0),0)</f>
        <v>3824301.3320638696</v>
      </c>
      <c r="S195" s="25">
        <f t="shared" ca="1" si="7"/>
        <v>5230234.5134878792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1403360.624826248</v>
      </c>
      <c r="R196" s="25">
        <f t="array" aca="1" ref="R196" ca="1">INDEX('Lorri 401b'!L:L,MATCH('Retirement Calculator'!A196,'Lorri 401b'!N:N,0),0)</f>
        <v>3818490.3870015796</v>
      </c>
      <c r="S196" s="25">
        <f t="shared" ca="1" si="7"/>
        <v>5221851.0118278274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1400777.349242663</v>
      </c>
      <c r="R197" s="25">
        <f t="array" aca="1" ref="R197" ca="1">INDEX('Lorri 401b'!L:L,MATCH('Retirement Calculator'!A197,'Lorri 401b'!N:N,0),0)</f>
        <v>3812655.2296681968</v>
      </c>
      <c r="S197" s="25">
        <f t="shared" ca="1" si="7"/>
        <v>5213432.5789108593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1398183.3100108129</v>
      </c>
      <c r="R198" s="25">
        <f t="array" aca="1" ref="R198" ca="1">INDEX('Lorri 401b'!L:L,MATCH('Retirement Calculator'!A198,'Lorri 401b'!N:N,0),0)</f>
        <v>3806795.7591792578</v>
      </c>
      <c r="S198" s="25">
        <f t="shared" ca="1" si="7"/>
        <v>5204979.069190071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1395578.4622821636</v>
      </c>
      <c r="R199" s="25">
        <f t="array" aca="1" ref="R199" ca="1">INDEX('Lorri 401b'!L:L,MATCH('Retirement Calculator'!A199,'Lorri 401b'!N:N,0),0)</f>
        <v>3800911.8742299485</v>
      </c>
      <c r="S199" s="25">
        <f t="shared" ca="1" si="7"/>
        <v>5196490.3365121121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1392962.7610213114</v>
      </c>
      <c r="R200" s="25">
        <f t="array" aca="1" ref="R200" ca="1">INDEX('Lorri 401b'!L:L,MATCH('Retirement Calculator'!A200,'Lorri 401b'!N:N,0),0)</f>
        <v>3795003.4730933504</v>
      </c>
      <c r="S200" s="25">
        <f t="shared" ca="1" si="7"/>
        <v>5187966.2341146618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1390336.1610052057</v>
      </c>
      <c r="R201" s="25">
        <f t="array" aca="1" ref="R201" ca="1">INDEX('Lorri 401b'!L:L,MATCH('Retirement Calculator'!A201,'Lorri 401b'!N:N,0),0)</f>
        <v>3789070.4536186829</v>
      </c>
      <c r="S201" s="25">
        <f t="shared" ca="1" si="7"/>
        <v>5179406.6146238884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1387698.6168223664</v>
      </c>
      <c r="R202" s="25">
        <f t="array" aca="1" ref="R202" ca="1">INDEX('Lorri 401b'!L:L,MATCH('Retirement Calculator'!A202,'Lorri 401b'!N:N,0),0)</f>
        <v>3783112.7132295379</v>
      </c>
      <c r="S202" s="25">
        <f t="shared" ca="1" si="7"/>
        <v>5170811.3300519045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1385050.0828720985</v>
      </c>
      <c r="R203" s="25">
        <f t="array" aca="1" ref="R203" ca="1">INDEX('Lorri 401b'!L:L,MATCH('Retirement Calculator'!A203,'Lorri 401b'!N:N,0),0)</f>
        <v>3777130.1489221049</v>
      </c>
      <c r="S203" s="25">
        <f t="shared" ca="1" si="7"/>
        <v>5162180.2317942036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1382390.5133637046</v>
      </c>
      <c r="R204" s="25">
        <f t="array" aca="1" ref="R204" ca="1">INDEX('Lorri 401b'!L:L,MATCH('Retirement Calculator'!A204,'Lorri 401b'!N:N,0),0)</f>
        <v>3771122.6572633907</v>
      </c>
      <c r="S204" s="25">
        <f t="shared" ca="1" si="7"/>
        <v>5153513.1706270948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1379719.8623156922</v>
      </c>
      <c r="R205" s="25">
        <f t="array" aca="1" ref="R205" ca="1">INDEX('Lorri 401b'!L:L,MATCH('Retirement Calculator'!A205,'Lorri 401b'!N:N,0),0)</f>
        <v>3765090.1343894321</v>
      </c>
      <c r="S205" s="25">
        <f t="shared" ca="1" si="7"/>
        <v>5144809.9967051242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1377038.0835549799</v>
      </c>
      <c r="R206" s="25">
        <f t="array" aca="1" ref="R206" ca="1">INDEX('Lorri 401b'!L:L,MATCH('Retirement Calculator'!A206,'Lorri 401b'!N:N,0),0)</f>
        <v>3759032.4760034983</v>
      </c>
      <c r="S206" s="25">
        <f t="shared" ca="1" si="7"/>
        <v>5136070.5595584782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1374345.1307160978</v>
      </c>
      <c r="R207" s="25">
        <f t="array" aca="1" ref="R207" ca="1">INDEX('Lorri 401b'!L:L,MATCH('Retirement Calculator'!A207,'Lorri 401b'!N:N,0),0)</f>
        <v>3752949.5773742897</v>
      </c>
      <c r="S207" s="25">
        <f t="shared" ca="1" si="7"/>
        <v>5127294.7080903873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1371640.9572403871</v>
      </c>
      <c r="R208" s="25">
        <f t="array" aca="1" ref="R208" ca="1">INDEX('Lorri 401b'!L:L,MATCH('Retirement Calculator'!A208,'Lorri 401b'!N:N,0),0)</f>
        <v>3746841.3333341265</v>
      </c>
      <c r="S208" s="25">
        <f t="shared" ca="1" si="7"/>
        <v>5118482.2905745134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1368925.5163751943</v>
      </c>
      <c r="R209" s="25">
        <f t="array" aca="1" ref="R209" ca="1">INDEX('Lorri 401b'!L:L,MATCH('Retirement Calculator'!A209,'Lorri 401b'!N:N,0),0)</f>
        <v>3740707.6382771293</v>
      </c>
      <c r="S209" s="25">
        <f t="shared" ca="1" si="7"/>
        <v>5109633.1546523236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1366198.7611730632</v>
      </c>
      <c r="R210" s="25">
        <f t="array" aca="1" ref="R210" ca="1">INDEX('Lorri 401b'!L:L,MATCH('Retirement Calculator'!A210,'Lorri 401b'!N:N,0),0)</f>
        <v>3734548.3861573944</v>
      </c>
      <c r="S210" s="25">
        <f t="shared" ca="1" si="7"/>
        <v>5100747.1473304573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1363460.6444909233</v>
      </c>
      <c r="R211" s="25">
        <f t="array" aca="1" ref="R211" ca="1">INDEX('Lorri 401b'!L:L,MATCH('Retirement Calculator'!A211,'Lorri 401b'!N:N,0),0)</f>
        <v>3728363.4704871606</v>
      </c>
      <c r="S211" s="25">
        <f t="shared" ca="1" si="7"/>
        <v>5091824.1149780843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1360711.1189892744</v>
      </c>
      <c r="R212" s="25">
        <f t="array" aca="1" ref="R212" ca="1">INDEX('Lorri 401b'!L:L,MATCH('Retirement Calculator'!A212,'Lorri 401b'!N:N,0),0)</f>
        <v>3722152.7843349674</v>
      </c>
      <c r="S212" s="25">
        <f t="shared" ca="1" si="7"/>
        <v>5082863.9033242417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1357950.1371313685</v>
      </c>
      <c r="R213" s="25">
        <f t="array" aca="1" ref="R213" ca="1">INDEX('Lorri 401b'!L:L,MATCH('Retirement Calculator'!A213,'Lorri 401b'!N:N,0),0)</f>
        <v>3715916.2203238066</v>
      </c>
      <c r="S213" s="25">
        <f t="shared" ca="1" si="7"/>
        <v>5073866.3574551754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1355177.6511823882</v>
      </c>
      <c r="R214" s="25">
        <f t="array" aca="1" ref="R214" ca="1">INDEX('Lorri 401b'!L:L,MATCH('Retirement Calculator'!A214,'Lorri 401b'!N:N,0),0)</f>
        <v>3709653.6706292662</v>
      </c>
      <c r="S214" s="25">
        <f t="shared" ca="1" si="7"/>
        <v>5064831.3218116546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1352393.6132086203</v>
      </c>
      <c r="R215" s="25">
        <f t="array" aca="1" ref="R215" ca="1">INDEX('Lorri 401b'!L:L,MATCH('Retirement Calculator'!A215,'Lorri 401b'!N:N,0),0)</f>
        <v>3703365.0269776653</v>
      </c>
      <c r="S215" s="25">
        <f t="shared" ca="1" si="7"/>
        <v>5055758.6401862856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1349597.9750766284</v>
      </c>
      <c r="R216" s="25">
        <f t="array" aca="1" ref="R216" ca="1">INDEX('Lorri 401b'!L:L,MATCH('Retirement Calculator'!A216,'Lorri 401b'!N:N,0),0)</f>
        <v>3697050.1806441825</v>
      </c>
      <c r="S216" s="25">
        <f t="shared" ca="1" si="7"/>
        <v>5046648.1557208113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1346790.6884524198</v>
      </c>
      <c r="R217" s="25">
        <f t="array" aca="1" ref="R217" ca="1">INDEX('Lorri 401b'!L:L,MATCH('Retirement Calculator'!A217,'Lorri 401b'!N:N,0),0)</f>
        <v>3690709.022450977</v>
      </c>
      <c r="S217" s="25">
        <f t="shared" ca="1" si="7"/>
        <v>5037499.7109033968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1343971.7048006104</v>
      </c>
      <c r="R218" s="25">
        <f t="array" aca="1" ref="R218" ca="1">INDEX('Lorri 401b'!L:L,MATCH('Retirement Calculator'!A218,'Lorri 401b'!N:N,0),0)</f>
        <v>3684341.4427652997</v>
      </c>
      <c r="S218" s="25">
        <f t="shared" ca="1" si="7"/>
        <v>5028313.1475659106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1341140.9753835853</v>
      </c>
      <c r="R219" s="25">
        <f t="array" aca="1" ref="R219" ca="1">INDEX('Lorri 401b'!L:L,MATCH('Retirement Calculator'!A219,'Lorri 401b'!N:N,0),0)</f>
        <v>3677947.3314975989</v>
      </c>
      <c r="S219" s="25">
        <f t="shared" ca="1" si="7"/>
        <v>5019088.3068811838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1338298.4512606559</v>
      </c>
      <c r="R220" s="25">
        <f t="array" aca="1" ref="R220" ca="1">INDEX('Lorri 401b'!L:L,MATCH('Retirement Calculator'!A220,'Lorri 401b'!N:N,0),0)</f>
        <v>3671526.5780996159</v>
      </c>
      <c r="S220" s="25">
        <f t="shared" ca="1" si="7"/>
        <v>5009825.029360272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1335444.0832872142</v>
      </c>
      <c r="R221" s="25">
        <f t="array" aca="1" ref="R221" ca="1">INDEX('Lorri 401b'!L:L,MATCH('Retirement Calculator'!A221,'Lorri 401b'!N:N,0),0)</f>
        <v>3665079.0715624746</v>
      </c>
      <c r="S221" s="25">
        <f t="shared" ca="1" si="7"/>
        <v>5000523.1548496885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1332577.8221138832</v>
      </c>
      <c r="R222" s="25">
        <f t="array" aca="1" ref="R222" ca="1">INDEX('Lorri 401b'!L:L,MATCH('Retirement Calculator'!A222,'Lorri 401b'!N:N,0),0)</f>
        <v>3658604.7004147619</v>
      </c>
      <c r="S222" s="25">
        <f t="shared" ca="1" si="7"/>
        <v>4991182.5225286447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1329699.6181856634</v>
      </c>
      <c r="R223" s="25">
        <f t="array" aca="1" ref="R223" ca="1">INDEX('Lorri 401b'!L:L,MATCH('Retirement Calculator'!A223,'Lorri 401b'!N:N,0),0)</f>
        <v>3652103.3527206006</v>
      </c>
      <c r="S223" s="25">
        <f t="shared" ca="1" si="7"/>
        <v>4981802.9709062641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1326809.4217410758</v>
      </c>
      <c r="R224" s="25">
        <f t="array" aca="1" ref="R224" ca="1">INDEX('Lorri 401b'!L:L,MATCH('Retirement Calculator'!A224,'Lorri 401b'!N:N,0),0)</f>
        <v>3645574.9160777135</v>
      </c>
      <c r="S224" s="25">
        <f t="shared" ca="1" si="7"/>
        <v>4972384.3378187893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1323907.1828113026</v>
      </c>
      <c r="R225" s="25">
        <f t="array" aca="1" ref="R225" ca="1">INDEX('Lorri 401b'!L:L,MATCH('Retirement Calculator'!A225,'Lorri 401b'!N:N,0),0)</f>
        <v>3639019.2776154811</v>
      </c>
      <c r="S225" s="25">
        <f t="shared" ca="1" si="7"/>
        <v>4962926.4604267832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1320992.8512193218</v>
      </c>
      <c r="R226" s="25">
        <f t="array" aca="1" ref="R226" ca="1">INDEX('Lorri 401b'!L:L,MATCH('Retirement Calculator'!A226,'Lorri 401b'!N:N,0),0)</f>
        <v>3632436.3239929895</v>
      </c>
      <c r="S226" s="25">
        <f t="shared" ca="1" si="7"/>
        <v>4953429.1752123116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1318066.3765790411</v>
      </c>
      <c r="R227" s="25">
        <f t="array" aca="1" ref="R227" ca="1">INDEX('Lorri 401b'!L:L,MATCH('Retirement Calculator'!A227,'Lorri 401b'!N:N,0),0)</f>
        <v>3625825.9413970709</v>
      </c>
      <c r="S227" s="25">
        <f t="shared" ca="1" si="7"/>
        <v>4943892.3179761115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1315127.7082944261</v>
      </c>
      <c r="R228" s="25">
        <f t="array" aca="1" ref="R228" ca="1">INDEX('Lorri 401b'!L:L,MATCH('Retirement Calculator'!A228,'Lorri 401b'!N:N,0),0)</f>
        <v>3619188.0155403358</v>
      </c>
      <c r="S228" s="25">
        <f t="shared" ca="1" si="7"/>
        <v>4934315.7238347623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1312176.7955586251</v>
      </c>
      <c r="R229" s="25">
        <f t="array" aca="1" ref="R229" ca="1">INDEX('Lorri 401b'!L:L,MATCH('Retirement Calculator'!A229,'Lorri 401b'!N:N,0),0)</f>
        <v>3612522.4316591974</v>
      </c>
      <c r="S229" s="25">
        <f t="shared" ca="1" si="7"/>
        <v>4924699.2272178223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1309213.5873530917</v>
      </c>
      <c r="R230" s="25">
        <f t="array" aca="1" ref="R230" ca="1">INDEX('Lorri 401b'!L:L,MATCH('Retirement Calculator'!A230,'Lorri 401b'!N:N,0),0)</f>
        <v>3605829.074511888</v>
      </c>
      <c r="S230" s="25">
        <f t="shared" ca="1" si="7"/>
        <v>4915042.6618649792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1306238.0324467018</v>
      </c>
      <c r="R231" s="25">
        <f t="array" aca="1" ref="R231" ca="1">INDEX('Lorri 401b'!L:L,MATCH('Retirement Calculator'!A231,'Lorri 401b'!N:N,0),0)</f>
        <v>3599107.8283764645</v>
      </c>
      <c r="S231" s="25">
        <f t="shared" ca="1" si="7"/>
        <v>4905345.8608231666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1303250.0793948686</v>
      </c>
      <c r="R232" s="25">
        <f t="array" aca="1" ref="R232" ca="1">INDEX('Lorri 401b'!L:L,MATCH('Retirement Calculator'!A232,'Lorri 401b'!N:N,0),0)</f>
        <v>3592358.5770488102</v>
      </c>
      <c r="S232" s="25">
        <f t="shared" ca="1" si="7"/>
        <v>4895608.6564436788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1300249.6765386527</v>
      </c>
      <c r="R233" s="25">
        <f t="array" aca="1" ref="R233" ca="1">INDEX('Lorri 401b'!L:L,MATCH('Retirement Calculator'!A233,'Lorri 401b'!N:N,0),0)</f>
        <v>3585581.2038406241</v>
      </c>
      <c r="S233" s="25">
        <f t="shared" ca="1" si="7"/>
        <v>4885830.8803792764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1297236.7720038693</v>
      </c>
      <c r="R234" s="25">
        <f t="array" aca="1" ref="R234" ca="1">INDEX('Lorri 401b'!L:L,MATCH('Retirement Calculator'!A234,'Lorri 401b'!N:N,0),0)</f>
        <v>3578775.5915774037</v>
      </c>
      <c r="S234" s="25">
        <f t="shared" ca="1" si="7"/>
        <v>4876012.3635812728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1294211.313700191</v>
      </c>
      <c r="R235" s="25">
        <f t="array" aca="1" ref="R235" ca="1">INDEX('Lorri 401b'!L:L,MATCH('Retirement Calculator'!A235,'Lorri 401b'!N:N,0),0)</f>
        <v>3571941.6225964199</v>
      </c>
      <c r="S235" s="25">
        <f t="shared" ca="1" si="7"/>
        <v>4866152.9362966111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1291173.2493202474</v>
      </c>
      <c r="R236" s="25">
        <f t="array" aca="1" ref="R236" ca="1">INDEX('Lorri 401b'!L:L,MATCH('Retirement Calculator'!A236,'Lorri 401b'!N:N,0),0)</f>
        <v>3565079.1787446821</v>
      </c>
      <c r="S236" s="25">
        <f t="shared" ca="1" si="7"/>
        <v>4856252.4280649293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1288122.5263387207</v>
      </c>
      <c r="R237" s="25">
        <f t="array" aca="1" ref="R237" ca="1">INDEX('Lorri 401b'!L:L,MATCH('Retirement Calculator'!A237,'Lorri 401b'!N:N,0),0)</f>
        <v>3558188.1413768954</v>
      </c>
      <c r="S237" s="25">
        <f t="shared" ca="1" si="7"/>
        <v>4846310.6677156165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1285059.0920114375</v>
      </c>
      <c r="R238" s="25">
        <f t="array" aca="1" ref="R238" ca="1">INDEX('Lorri 401b'!L:L,MATCH('Retirement Calculator'!A238,'Lorri 401b'!N:N,0),0)</f>
        <v>3551268.3913534097</v>
      </c>
      <c r="S238" s="25">
        <f t="shared" ca="1" si="7"/>
        <v>4836327.4833648475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1281982.8933744575</v>
      </c>
      <c r="R239" s="25">
        <f t="array" aca="1" ref="R239" ca="1">INDEX('Lorri 401b'!L:L,MATCH('Retirement Calculator'!A239,'Lorri 401b'!N:N,0),0)</f>
        <v>3544319.8090381594</v>
      </c>
      <c r="S239" s="25">
        <f t="shared" ca="1" si="7"/>
        <v>4826302.7024126165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1278893.8772431565</v>
      </c>
      <c r="R240" s="25">
        <f t="array" aca="1" ref="R240" ca="1">INDEX('Lorri 401b'!L:L,MATCH('Retirement Calculator'!A240,'Lorri 401b'!N:N,0),0)</f>
        <v>3537342.2742965957</v>
      </c>
      <c r="S240" s="25">
        <f t="shared" ca="1" si="7"/>
        <v>4816236.1515397523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1275791.9902113087</v>
      </c>
      <c r="R241" s="25">
        <f t="array" aca="1" ref="R241" ca="1">INDEX('Lorri 401b'!L:L,MATCH('Retirement Calculator'!A241,'Lorri 401b'!N:N,0),0)</f>
        <v>3530335.6664936086</v>
      </c>
      <c r="S241" s="25">
        <f t="shared" ca="1" si="7"/>
        <v>4806127.6567049176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1272677.1786501615</v>
      </c>
      <c r="R242" s="25">
        <f t="array" aca="1" ref="R242" ca="1">INDEX('Lorri 401b'!L:L,MATCH('Retirement Calculator'!A242,'Lorri 401b'!N:N,0),0)</f>
        <v>3523299.8644914422</v>
      </c>
      <c r="S242" s="25">
        <f t="shared" ca="1" si="7"/>
        <v>4795977.0431416035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1269549.3887075095</v>
      </c>
      <c r="R243" s="25">
        <f t="array" aca="1" ref="R243" ca="1">INDEX('Lorri 401b'!L:L,MATCH('Retirement Calculator'!A243,'Lorri 401b'!N:N,0),0)</f>
        <v>3516234.7466476001</v>
      </c>
      <c r="S243" s="25">
        <f t="shared" ca="1" si="7"/>
        <v>4785784.1353551093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1266408.5663067631</v>
      </c>
      <c r="R244" s="25">
        <f t="array" aca="1" ref="R244" ca="1">INDEX('Lorri 401b'!L:L,MATCH('Retirement Calculator'!A244,'Lorri 401b'!N:N,0),0)</f>
        <v>3509140.1908127423</v>
      </c>
      <c r="S244" s="25">
        <f t="shared" ca="1" si="7"/>
        <v>4775548.7571195057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1263254.6571460136</v>
      </c>
      <c r="R245" s="25">
        <f t="array" aca="1" ref="R245" ca="1">INDEX('Lorri 401b'!L:L,MATCH('Retirement Calculator'!A245,'Lorri 401b'!N:N,0),0)</f>
        <v>3502016.0743285725</v>
      </c>
      <c r="S245" s="25">
        <f t="shared" ca="1" si="7"/>
        <v>4765270.7314745858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1260087.6066970942</v>
      </c>
      <c r="R246" s="25">
        <f t="array" aca="1" ref="R246" ca="1">INDEX('Lorri 401b'!L:L,MATCH('Retirement Calculator'!A246,'Lorri 401b'!N:N,0),0)</f>
        <v>3494862.2740257187</v>
      </c>
      <c r="S246" s="25">
        <f t="shared" ca="1" si="7"/>
        <v>4754949.8807228133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1256907.3602046375</v>
      </c>
      <c r="R247" s="25">
        <f t="array" aca="1" ref="R247" ca="1">INDEX('Lorri 401b'!L:L,MATCH('Retirement Calculator'!A247,'Lorri 401b'!N:N,0),0)</f>
        <v>3487678.6662216028</v>
      </c>
      <c r="S247" s="25">
        <f t="shared" ca="1" si="7"/>
        <v>4744586.0264262408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1253713.862685129</v>
      </c>
      <c r="R248" s="25">
        <f t="array" aca="1" ref="R248" ca="1">INDEX('Lorri 401b'!L:L,MATCH('Retirement Calculator'!A248,'Lorri 401b'!N:N,0),0)</f>
        <v>3480465.1267183032</v>
      </c>
      <c r="S248" s="25">
        <f t="shared" ca="1" si="7"/>
        <v>4734178.9894034322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1250507.058925956</v>
      </c>
      <c r="R249" s="25">
        <f t="array" aca="1" ref="R249" ca="1">INDEX('Lorri 401b'!L:L,MATCH('Retirement Calculator'!A249,'Lorri 401b'!N:N,0),0)</f>
        <v>3473221.5308004064</v>
      </c>
      <c r="S249" s="25">
        <f t="shared" ca="1" si="7"/>
        <v>4723728.5897263624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1247286.893484453</v>
      </c>
      <c r="R250" s="25">
        <f t="array" aca="1" ref="R250" ca="1">INDEX('Lorri 401b'!L:L,MATCH('Retirement Calculator'!A250,'Lorri 401b'!N:N,0),0)</f>
        <v>3465947.7532328516</v>
      </c>
      <c r="S250" s="25">
        <f t="shared" ca="1" si="7"/>
        <v>4713234.6467173044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1244053.3106869438</v>
      </c>
      <c r="R251" s="25">
        <f t="array" aca="1" ref="R251" ca="1">INDEX('Lorri 401b'!L:L,MATCH('Retirement Calculator'!A251,'Lorri 401b'!N:N,0),0)</f>
        <v>3458643.6682587657</v>
      </c>
      <c r="S251" s="25">
        <f t="shared" ca="1" si="7"/>
        <v>4702696.9789457098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1240806.2546277784</v>
      </c>
      <c r="R252" s="25">
        <f t="array" aca="1" ref="R252" ca="1">INDEX('Lorri 401b'!L:L,MATCH('Retirement Calculator'!A252,'Lorri 401b'!N:N,0),0)</f>
        <v>3451309.1495972876</v>
      </c>
      <c r="S252" s="25">
        <f t="shared" ca="1" si="7"/>
        <v>4692115.4042250663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1237545.6691683664</v>
      </c>
      <c r="R253" s="25">
        <f t="array" aca="1" ref="R253" ca="1">INDEX('Lorri 401b'!L:L,MATCH('Retirement Calculator'!A253,'Lorri 401b'!N:N,0),0)</f>
        <v>3443944.0704413867</v>
      </c>
      <c r="S253" s="25">
        <f t="shared" ca="1" si="7"/>
        <v>4681489.7396097528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1234271.4979362069</v>
      </c>
      <c r="R254" s="25">
        <f t="array" aca="1" ref="R254" ca="1">INDEX('Lorri 401b'!L:L,MATCH('Retirement Calculator'!A254,'Lorri 401b'!N:N,0),0)</f>
        <v>3436548.3034556694</v>
      </c>
      <c r="S254" s="25">
        <f t="shared" ca="1" si="7"/>
        <v>4670819.8013918763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1230983.6843239132</v>
      </c>
      <c r="R255" s="25">
        <f t="array" aca="1" ref="R255" ca="1">INDEX('Lorri 401b'!L:L,MATCH('Retirement Calculator'!A255,'Lorri 401b'!N:N,0),0)</f>
        <v>3429121.7207741784</v>
      </c>
      <c r="S255" s="25">
        <f t="shared" ca="1" si="7"/>
        <v>4660105.4050980918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1227682.171488235</v>
      </c>
      <c r="R256" s="25">
        <f t="array" aca="1" ref="R256" ca="1">INDEX('Lorri 401b'!L:L,MATCH('Retirement Calculator'!A256,'Lorri 401b'!N:N,0),0)</f>
        <v>3421664.1939981813</v>
      </c>
      <c r="S256" s="25">
        <f t="shared" ca="1" si="7"/>
        <v>4649346.365486416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1224366.9023490748</v>
      </c>
      <c r="R257" s="25">
        <f t="array" aca="1" ref="R257" ca="1">INDEX('Lorri 401b'!L:L,MATCH('Retirement Calculator'!A257,'Lorri 401b'!N:N,0),0)</f>
        <v>3414175.5941939508</v>
      </c>
      <c r="S257" s="25">
        <f t="shared" ca="1" si="7"/>
        <v>4638542.4965430256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1221037.8195885015</v>
      </c>
      <c r="R258" s="25">
        <f t="array" aca="1" ref="R258" ca="1">INDEX('Lorri 401b'!L:L,MATCH('Retirement Calculator'!A258,'Lorri 401b'!N:N,0),0)</f>
        <v>3406655.791890536</v>
      </c>
      <c r="S258" s="25">
        <f t="shared" ca="1" si="7"/>
        <v>4627693.6114790374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1217694.8656497591</v>
      </c>
      <c r="R259" s="25">
        <f t="array" aca="1" ref="R259" ca="1">INDEX('Lorri 401b'!L:L,MATCH('Retirement Calculator'!A259,'Lorri 401b'!N:N,0),0)</f>
        <v>3399104.6570775234</v>
      </c>
      <c r="S259" s="25">
        <f t="shared" ca="1" si="7"/>
        <v>4616799.5227272827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1214337.982736272</v>
      </c>
      <c r="R260" s="25">
        <f t="array" aca="1" ref="R260" ca="1">INDEX('Lorri 401b'!L:L,MATCH('Retirement Calculator'!A260,'Lorri 401b'!N:N,0),0)</f>
        <v>3391522.0592027903</v>
      </c>
      <c r="S260" s="25">
        <f t="shared" ca="1" si="7"/>
        <v>4605860.0419390621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1210967.1128106455</v>
      </c>
      <c r="R261" s="25">
        <f t="array" aca="1" ref="R261" ca="1">INDEX('Lorri 401b'!L:L,MATCH('Retirement Calculator'!A261,'Lorri 401b'!N:N,0),0)</f>
        <v>3383907.8671702459</v>
      </c>
      <c r="S261" s="25">
        <f t="shared" ca="1" si="7"/>
        <v>4594874.9799808916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1207582.1975936622</v>
      </c>
      <c r="R262" s="25">
        <f t="array" aca="1" ref="R262" ca="1">INDEX('Lorri 401b'!L:L,MATCH('Retirement Calculator'!A262,'Lorri 401b'!N:N,0),0)</f>
        <v>3376261.9493375658</v>
      </c>
      <c r="S262" s="25">
        <f t="shared" ca="1" si="7"/>
        <v>4583844.1469312282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1204183.1785632747</v>
      </c>
      <c r="R263" s="25">
        <f t="array" aca="1" ref="R263" ca="1">INDEX('Lorri 401b'!L:L,MATCH('Retirement Calculator'!A263,'Lorri 401b'!N:N,0),0)</f>
        <v>3368584.1735139159</v>
      </c>
      <c r="S263" s="25">
        <f t="shared" ca="1" si="7"/>
        <v>4572767.3520771908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1200769.9969535938</v>
      </c>
      <c r="R264" s="25">
        <f t="array" aca="1" ref="R264" ca="1">INDEX('Lorri 401b'!L:L,MATCH('Retirement Calculator'!A264,'Lorri 401b'!N:N,0),0)</f>
        <v>3360874.4069576678</v>
      </c>
      <c r="S264" s="25">
        <f t="shared" ca="1" si="7"/>
        <v>4561644.4039112618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1197342.5937538727</v>
      </c>
      <c r="R265" s="25">
        <f t="array" aca="1" ref="R265" ca="1">INDEX('Lorri 401b'!L:L,MATCH('Retirement Calculator'!A265,'Lorri 401b'!N:N,0),0)</f>
        <v>3353132.5163741019</v>
      </c>
      <c r="S265" s="25">
        <f t="shared" ca="1" si="7"/>
        <v>4550475.1101279743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1193900.9097074859</v>
      </c>
      <c r="R266" s="25">
        <f t="array" aca="1" ref="R266" ca="1">INDEX('Lorri 401b'!L:L,MATCH('Retirement Calculator'!A266,'Lorri 401b'!N:N,0),0)</f>
        <v>3345358.3679131046</v>
      </c>
      <c r="S266" s="25">
        <f t="shared" ref="S266:S520" ca="1" si="267">SUM(Q266:R266)</f>
        <v>4539259.2776205903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1190444.885310906</v>
      </c>
      <c r="R267" s="25">
        <f t="array" aca="1" ref="R267" ca="1">INDEX('Lorri 401b'!L:L,MATCH('Retirement Calculator'!A267,'Lorri 401b'!N:N,0),0)</f>
        <v>3337551.827166853</v>
      </c>
      <c r="S267" s="25">
        <f t="shared" ca="1" si="267"/>
        <v>4527996.7124777585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1186974.4608126737</v>
      </c>
      <c r="R268" s="25">
        <f t="array" aca="1" ref="R268" ca="1">INDEX('Lorri 401b'!L:L,MATCH('Retirement Calculator'!A268,'Lorri 401b'!N:N,0),0)</f>
        <v>3329712.7591674919</v>
      </c>
      <c r="S268" s="25">
        <f t="shared" ca="1" si="267"/>
        <v>4516687.2199801654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1183489.5762123654</v>
      </c>
      <c r="R269" s="25">
        <f t="array" aca="1" ref="R269" ca="1">INDEX('Lorri 401b'!L:L,MATCH('Retirement Calculator'!A269,'Lorri 401b'!N:N,0),0)</f>
        <v>3321841.0283848001</v>
      </c>
      <c r="S269" s="25">
        <f t="shared" ca="1" si="267"/>
        <v>4505330.6045971652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1179990.1712595557</v>
      </c>
      <c r="R270" s="25">
        <f t="array" aca="1" ref="R270" ca="1">INDEX('Lorri 401b'!L:L,MATCH('Retirement Calculator'!A270,'Lorri 401b'!N:N,0),0)</f>
        <v>3313936.4987238473</v>
      </c>
      <c r="S270" s="25">
        <f t="shared" ca="1" si="267"/>
        <v>4493926.6699834028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1176476.185452776</v>
      </c>
      <c r="R271" s="25">
        <f t="array" aca="1" ref="R271" ca="1">INDEX('Lorri 401b'!L:L,MATCH('Retirement Calculator'!A271,'Lorri 401b'!N:N,0),0)</f>
        <v>3305999.0335226404</v>
      </c>
      <c r="S271" s="25">
        <f t="shared" ca="1" si="267"/>
        <v>4482475.2189754164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1172947.5580384682</v>
      </c>
      <c r="R272" s="25">
        <f t="array" aca="1" ref="R272" ca="1">INDEX('Lorri 401b'!L:L,MATCH('Retirement Calculator'!A272,'Lorri 401b'!N:N,0),0)</f>
        <v>3298028.4955497617</v>
      </c>
      <c r="S272" s="25">
        <f t="shared" ca="1" si="267"/>
        <v>4470976.0535882302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1169404.2280099341</v>
      </c>
      <c r="R273" s="25">
        <f t="array" aca="1" ref="R273" ca="1">INDEX('Lorri 401b'!L:L,MATCH('Retirement Calculator'!A273,'Lorri 401b'!N:N,0),0)</f>
        <v>3290024.7470019963</v>
      </c>
      <c r="S273" s="25">
        <f t="shared" ca="1" si="267"/>
        <v>4459428.9750119299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1165846.134106281</v>
      </c>
      <c r="R274" s="25">
        <f t="array" aca="1" ref="R274" ca="1">INDEX('Lorri 401b'!L:L,MATCH('Retirement Calculator'!A274,'Lorri 401b'!N:N,0),0)</f>
        <v>3281987.6495019482</v>
      </c>
      <c r="S274" s="25">
        <f t="shared" ca="1" si="267"/>
        <v>4447833.7836082289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1162273.2148113628</v>
      </c>
      <c r="R275" s="25">
        <f t="array" aca="1" ref="R275" ca="1">INDEX('Lorri 401b'!L:L,MATCH('Retirement Calculator'!A275,'Lorri 401b'!N:N,0),0)</f>
        <v>3273917.0640956499</v>
      </c>
      <c r="S275" s="25">
        <f t="shared" ca="1" si="267"/>
        <v>4436190.2789070122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1158685.4083527157</v>
      </c>
      <c r="R276" s="25">
        <f t="array" aca="1" ref="R276" ca="1">INDEX('Lorri 401b'!L:L,MATCH('Retirement Calculator'!A276,'Lorri 401b'!N:N,0),0)</f>
        <v>3265812.8512501586</v>
      </c>
      <c r="S276" s="25">
        <f t="shared" ca="1" si="267"/>
        <v>4424498.2596028745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1155082.6527004908</v>
      </c>
      <c r="R277" s="25">
        <f t="array" aca="1" ref="R277" ca="1">INDEX('Lorri 401b'!L:L,MATCH('Retirement Calculator'!A277,'Lorri 401b'!N:N,0),0)</f>
        <v>3257674.8708511447</v>
      </c>
      <c r="S277" s="25">
        <f t="shared" ca="1" si="267"/>
        <v>4412757.5235516354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1151464.8855663817</v>
      </c>
      <c r="R278" s="25">
        <f t="array" aca="1" ref="R278" ca="1">INDEX('Lorri 401b'!L:L,MATCH('Retirement Calculator'!A278,'Lorri 401b'!N:N,0),0)</f>
        <v>3249502.982200468</v>
      </c>
      <c r="S278" s="25">
        <f t="shared" ca="1" si="267"/>
        <v>4400967.8677668497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1147832.0444025472</v>
      </c>
      <c r="R279" s="25">
        <f t="array" aca="1" ref="R279" ca="1">INDEX('Lorri 401b'!L:L,MATCH('Retirement Calculator'!A279,'Lorri 401b'!N:N,0),0)</f>
        <v>3241297.044013747</v>
      </c>
      <c r="S279" s="25">
        <f t="shared" ca="1" si="267"/>
        <v>4389129.0884162942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1144184.06640053</v>
      </c>
      <c r="R280" s="25">
        <f t="array" aca="1" ref="R280" ca="1">INDEX('Lorri 401b'!L:L,MATCH('Retirement Calculator'!A280,'Lorri 401b'!N:N,0),0)</f>
        <v>3233056.9144179146</v>
      </c>
      <c r="S280" s="25">
        <f t="shared" ca="1" si="267"/>
        <v>4377240.9808184449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1140520.8884901712</v>
      </c>
      <c r="R281" s="25">
        <f t="array" aca="1" ref="R281" ca="1">INDEX('Lorri 401b'!L:L,MATCH('Retirement Calculator'!A281,'Lorri 401b'!N:N,0),0)</f>
        <v>3224782.4509487664</v>
      </c>
      <c r="S281" s="25">
        <f t="shared" ca="1" si="267"/>
        <v>4365303.3394389376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1136842.4473385192</v>
      </c>
      <c r="R282" s="25">
        <f t="array" aca="1" ref="R282" ca="1">INDEX('Lorri 401b'!L:L,MATCH('Retirement Calculator'!A282,'Lorri 401b'!N:N,0),0)</f>
        <v>3216473.5105484966</v>
      </c>
      <c r="S282" s="25">
        <f t="shared" ca="1" si="267"/>
        <v>4353315.9578870162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1133148.6793487351</v>
      </c>
      <c r="R283" s="25">
        <f t="array" aca="1" ref="R283" ca="1">INDEX('Lorri 401b'!L:L,MATCH('Retirement Calculator'!A283,'Lorri 401b'!N:N,0),0)</f>
        <v>3208129.9495632257</v>
      </c>
      <c r="S283" s="25">
        <f t="shared" ca="1" si="267"/>
        <v>4341278.6289119609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1129439.5206589939</v>
      </c>
      <c r="R284" s="25">
        <f t="array" aca="1" ref="R284" ca="1">INDEX('Lorri 401b'!L:L,MATCH('Retirement Calculator'!A284,'Lorri 401b'!N:N,0),0)</f>
        <v>3199751.6237405161</v>
      </c>
      <c r="S284" s="25">
        <f t="shared" ca="1" si="267"/>
        <v>4329191.1443995098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1125714.9071413786</v>
      </c>
      <c r="R285" s="25">
        <f t="array" aca="1" ref="R285" ca="1">INDEX('Lorri 401b'!L:L,MATCH('Retirement Calculator'!A285,'Lorri 401b'!N:N,0),0)</f>
        <v>3191338.3882268788</v>
      </c>
      <c r="S285" s="25">
        <f t="shared" ca="1" si="267"/>
        <v>4317053.2953682579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1121974.7744007732</v>
      </c>
      <c r="R286" s="25">
        <f t="array" aca="1" ref="R286" ca="1">INDEX('Lorri 401b'!L:L,MATCH('Retirement Calculator'!A286,'Lorri 401b'!N:N,0),0)</f>
        <v>3182890.0975652677</v>
      </c>
      <c r="S286" s="25">
        <f t="shared" ca="1" si="267"/>
        <v>4304864.8719660407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1118219.0577737486</v>
      </c>
      <c r="R287" s="25">
        <f t="array" aca="1" ref="R287" ca="1">INDEX('Lorri 401b'!L:L,MATCH('Retirement Calculator'!A287,'Lorri 401b'!N:N,0),0)</f>
        <v>3174406.6056925668</v>
      </c>
      <c r="S287" s="25">
        <f t="shared" ca="1" si="267"/>
        <v>4292625.6634663157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1114447.6923274449</v>
      </c>
      <c r="R288" s="25">
        <f t="array" aca="1" ref="R288" ca="1">INDEX('Lorri 401b'!L:L,MATCH('Retirement Calculator'!A288,'Lorri 401b'!N:N,0),0)</f>
        <v>3165887.7659370629</v>
      </c>
      <c r="S288" s="25">
        <f t="shared" ca="1" si="267"/>
        <v>4280335.4582645074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1110660.6128584482</v>
      </c>
      <c r="R289" s="25">
        <f t="array" aca="1" ref="R289" ca="1">INDEX('Lorri 401b'!L:L,MATCH('Retirement Calculator'!A289,'Lorri 401b'!N:N,0),0)</f>
        <v>3157333.431015911</v>
      </c>
      <c r="S289" s="25">
        <f t="shared" ca="1" si="267"/>
        <v>4267994.0438743588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1106857.7538916639</v>
      </c>
      <c r="R290" s="25">
        <f t="array" aca="1" ref="R290" ca="1">INDEX('Lorri 401b'!L:L,MATCH('Retirement Calculator'!A290,'Lorri 401b'!N:N,0),0)</f>
        <v>3148743.4530325877</v>
      </c>
      <c r="S290" s="25">
        <f t="shared" ca="1" si="267"/>
        <v>4255601.2069242513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1103039.0496791848</v>
      </c>
      <c r="R291" s="25">
        <f t="array" aca="1" ref="R291" ca="1">INDEX('Lorri 401b'!L:L,MATCH('Retirement Calculator'!A291,'Lorri 401b'!N:N,0),0)</f>
        <v>3140117.683474334</v>
      </c>
      <c r="S291" s="25">
        <f t="shared" ca="1" si="267"/>
        <v>4243156.7331535183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1099204.4341991537</v>
      </c>
      <c r="R292" s="25">
        <f t="array" aca="1" ref="R292" ca="1">INDEX('Lorri 401b'!L:L,MATCH('Retirement Calculator'!A292,'Lorri 401b'!N:N,0),0)</f>
        <v>3131455.9732095874</v>
      </c>
      <c r="S292" s="25">
        <f t="shared" ca="1" si="267"/>
        <v>4230660.4074087413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1095353.8411546224</v>
      </c>
      <c r="R293" s="25">
        <f t="array" aca="1" ref="R293" ca="1">INDEX('Lorri 401b'!L:L,MATCH('Retirement Calculator'!A293,'Lorri 401b'!N:N,0),0)</f>
        <v>3122758.1724854046</v>
      </c>
      <c r="S293" s="25">
        <f t="shared" ca="1" si="267"/>
        <v>4218112.0136400275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1091487.2039724055</v>
      </c>
      <c r="R294" s="25">
        <f t="array" aca="1" ref="R294" ca="1">INDEX('Lorri 401b'!L:L,MATCH('Retirement Calculator'!A294,'Lorri 401b'!N:N,0),0)</f>
        <v>3114024.1309248707</v>
      </c>
      <c r="S294" s="25">
        <f t="shared" ca="1" si="267"/>
        <v>4205511.334897276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1087604.4558019293</v>
      </c>
      <c r="R295" s="25">
        <f t="array" aca="1" ref="R295" ca="1">INDEX('Lorri 401b'!L:L,MATCH('Retirement Calculator'!A295,'Lorri 401b'!N:N,0),0)</f>
        <v>3105253.6975245015</v>
      </c>
      <c r="S295" s="25">
        <f t="shared" ca="1" si="267"/>
        <v>4192858.1533264308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1083705.5295140762</v>
      </c>
      <c r="R296" s="25">
        <f t="array" aca="1" ref="R296" ca="1">INDEX('Lorri 401b'!L:L,MATCH('Retirement Calculator'!A296,'Lorri 401b'!N:N,0),0)</f>
        <v>3096446.7206516308</v>
      </c>
      <c r="S296" s="25">
        <f t="shared" ca="1" si="267"/>
        <v>4180152.250165707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1079790.3577000238</v>
      </c>
      <c r="R297" s="25">
        <f t="array" aca="1" ref="R297" ca="1">INDEX('Lorri 401b'!L:L,MATCH('Retirement Calculator'!A297,'Lorri 401b'!N:N,0),0)</f>
        <v>3087603.0480417898</v>
      </c>
      <c r="S297" s="25">
        <f t="shared" ca="1" si="267"/>
        <v>4167393.4057418136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1075858.8726700796</v>
      </c>
      <c r="R298" s="25">
        <f t="array" aca="1" ref="R298" ca="1">INDEX('Lorri 401b'!L:L,MATCH('Retirement Calculator'!A298,'Lorri 401b'!N:N,0),0)</f>
        <v>3078722.5267960741</v>
      </c>
      <c r="S298" s="25">
        <f t="shared" ca="1" si="267"/>
        <v>4154581.3994661537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1071911.0064525104</v>
      </c>
      <c r="R299" s="25">
        <f t="array" aca="1" ref="R299" ca="1">INDEX('Lorri 401b'!L:L,MATCH('Retirement Calculator'!A299,'Lorri 401b'!N:N,0),0)</f>
        <v>3069805.0033785016</v>
      </c>
      <c r="S299" s="25">
        <f t="shared" ca="1" si="267"/>
        <v>4141716.0098310122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1067946.690792368</v>
      </c>
      <c r="R300" s="25">
        <f t="array" aca="1" ref="R300" ca="1">INDEX('Lorri 401b'!L:L,MATCH('Retirement Calculator'!A300,'Lorri 401b'!N:N,0),0)</f>
        <v>3060850.3236133559</v>
      </c>
      <c r="S300" s="25">
        <f t="shared" ca="1" si="267"/>
        <v>4128797.0144057237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1063965.8571503086</v>
      </c>
      <c r="R301" s="25">
        <f t="array" aca="1" ref="R301" ca="1">INDEX('Lorri 401b'!L:L,MATCH('Retirement Calculator'!A301,'Lorri 401b'!N:N,0),0)</f>
        <v>3051858.332682522</v>
      </c>
      <c r="S301" s="25">
        <f t="shared" ca="1" si="267"/>
        <v>4115824.1898328308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1059968.4367014072</v>
      </c>
      <c r="R302" s="25">
        <f t="array" aca="1" ref="R302" ca="1">INDEX('Lorri 401b'!L:L,MATCH('Retirement Calculator'!A302,'Lorri 401b'!N:N,0),0)</f>
        <v>3042828.8751228098</v>
      </c>
      <c r="S302" s="25">
        <f t="shared" ca="1" si="267"/>
        <v>4102797.311824217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1055954.3603339687</v>
      </c>
      <c r="R303" s="25">
        <f t="array" aca="1" ref="R303" ca="1">INDEX('Lorri 401b'!L:L,MATCH('Retirement Calculator'!A303,'Lorri 401b'!N:N,0),0)</f>
        <v>3033761.7948232652</v>
      </c>
      <c r="S303" s="25">
        <f t="shared" ca="1" si="267"/>
        <v>4089716.1551572336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1051923.5586483325</v>
      </c>
      <c r="R304" s="25">
        <f t="array" aca="1" ref="R304" ca="1">INDEX('Lorri 401b'!L:L,MATCH('Retirement Calculator'!A304,'Lorri 401b'!N:N,0),0)</f>
        <v>3024656.9350224724</v>
      </c>
      <c r="S304" s="25">
        <f t="shared" ca="1" si="267"/>
        <v>4076580.4936708049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1047875.9619556728</v>
      </c>
      <c r="R305" s="25">
        <f t="array" aca="1" ref="R305" ca="1">INDEX('Lorri 401b'!L:L,MATCH('Retirement Calculator'!A305,'Lorri 401b'!N:N,0),0)</f>
        <v>3015514.1383058433</v>
      </c>
      <c r="S305" s="25">
        <f t="shared" ca="1" si="267"/>
        <v>4063390.1002615159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1043811.5002767937</v>
      </c>
      <c r="R306" s="25">
        <f t="array" aca="1" ref="R306" ca="1">INDEX('Lorri 401b'!L:L,MATCH('Retirement Calculator'!A306,'Lorri 401b'!N:N,0),0)</f>
        <v>3006333.2466028947</v>
      </c>
      <c r="S306" s="25">
        <f t="shared" ca="1" si="267"/>
        <v>4050144.7468796885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1039730.1033409192</v>
      </c>
      <c r="R307" s="25">
        <f t="array" aca="1" ref="R307" ca="1">INDEX('Lorri 401b'!L:L,MATCH('Retirement Calculator'!A307,'Lorri 401b'!N:N,0),0)</f>
        <v>2997114.1011845171</v>
      </c>
      <c r="S307" s="25">
        <f t="shared" ca="1" si="267"/>
        <v>4036844.2045254363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1035631.7005844787</v>
      </c>
      <c r="R308" s="25">
        <f t="array" aca="1" ref="R308" ca="1">INDEX('Lorri 401b'!L:L,MATCH('Retirement Calculator'!A308,'Lorri 401b'!N:N,0),0)</f>
        <v>2987856.5426602298</v>
      </c>
      <c r="S308" s="25">
        <f t="shared" ca="1" si="267"/>
        <v>4023488.2432447085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1031516.2211498863</v>
      </c>
      <c r="R309" s="25">
        <f t="array" aca="1" ref="R309" ca="1">INDEX('Lorri 401b'!L:L,MATCH('Retirement Calculator'!A309,'Lorri 401b'!N:N,0),0)</f>
        <v>2978560.4109754246</v>
      </c>
      <c r="S309" s="25">
        <f t="shared" ca="1" si="267"/>
        <v>4010076.6321253106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1027383.5938843164</v>
      </c>
      <c r="R310" s="25">
        <f t="array" aca="1" ref="R310" ca="1">INDEX('Lorri 401b'!L:L,MATCH('Retirement Calculator'!A310,'Lorri 401b'!N:N,0),0)</f>
        <v>2969225.5454085991</v>
      </c>
      <c r="S310" s="25">
        <f t="shared" ca="1" si="267"/>
        <v>3996609.1392929154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1023233.7473384733</v>
      </c>
      <c r="R311" s="25">
        <f t="array" aca="1" ref="R311" ca="1">INDEX('Lorri 401b'!L:L,MATCH('Retirement Calculator'!A311,'Lorri 401b'!N:N,0),0)</f>
        <v>2959851.7845685785</v>
      </c>
      <c r="S311" s="25">
        <f t="shared" ca="1" si="267"/>
        <v>3983085.5319070518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1019066.6097653558</v>
      </c>
      <c r="R312" s="25">
        <f t="array" aca="1" ref="R312" ca="1">INDEX('Lorri 401b'!L:L,MATCH('Retirement Calculator'!A312,'Lorri 401b'!N:N,0),0)</f>
        <v>2950438.9663917245</v>
      </c>
      <c r="S312" s="25">
        <f t="shared" ca="1" si="267"/>
        <v>3969505.5761570805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1014882.109119017</v>
      </c>
      <c r="R313" s="25">
        <f t="array" aca="1" ref="R313" ca="1">INDEX('Lorri 401b'!L:L,MATCH('Retirement Calculator'!A313,'Lorri 401b'!N:N,0),0)</f>
        <v>2940986.9281391338</v>
      </c>
      <c r="S313" s="25">
        <f t="shared" ca="1" si="267"/>
        <v>3955869.037258151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1010680.1730533185</v>
      </c>
      <c r="R314" s="25">
        <f t="array" aca="1" ref="R314" ca="1">INDEX('Lorri 401b'!L:L,MATCH('Retirement Calculator'!A314,'Lorri 401b'!N:N,0),0)</f>
        <v>2931495.5063938238</v>
      </c>
      <c r="S314" s="25">
        <f t="shared" ca="1" si="267"/>
        <v>3942175.6794471424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1006460.7289206795</v>
      </c>
      <c r="R315" s="25">
        <f t="array" aca="1" ref="R315" ca="1">INDEX('Lorri 401b'!L:L,MATCH('Retirement Calculator'!A315,'Lorri 401b'!N:N,0),0)</f>
        <v>2921964.5370579083</v>
      </c>
      <c r="S315" s="25">
        <f t="shared" ca="1" si="267"/>
        <v>3928425.2659785878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1002223.7037708212</v>
      </c>
      <c r="R316" s="25">
        <f t="array" aca="1" ref="R316" ca="1">INDEX('Lorri 401b'!L:L,MATCH('Retirement Calculator'!A316,'Lorri 401b'!N:N,0),0)</f>
        <v>2912393.85534976</v>
      </c>
      <c r="S316" s="25">
        <f t="shared" ca="1" si="267"/>
        <v>3914617.5591205815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997969.0243495052</v>
      </c>
      <c r="R317" s="25">
        <f t="array" aca="1" ref="R317" ca="1">INDEX('Lorri 401b'!L:L,MATCH('Retirement Calculator'!A317,'Lorri 401b'!N:N,0),0)</f>
        <v>2902783.2958011613</v>
      </c>
      <c r="S317" s="25">
        <f t="shared" ca="1" si="267"/>
        <v>3900752.3201506664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993696.61709726707</v>
      </c>
      <c r="R318" s="25">
        <f t="array" aca="1" ref="R318" ca="1">INDEX('Lorri 401b'!L:L,MATCH('Retirement Calculator'!A318,'Lorri 401b'!N:N,0),0)</f>
        <v>2893132.6922544432</v>
      </c>
      <c r="S318" s="25">
        <f t="shared" ca="1" si="267"/>
        <v>3886829.3093517101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989406.4081481446</v>
      </c>
      <c r="R319" s="25">
        <f t="array" aca="1" ref="R319" ca="1">INDEX('Lorri 401b'!L:L,MATCH('Retirement Calculator'!A319,'Lorri 401b'!N:N,0),0)</f>
        <v>2883441.8778596139</v>
      </c>
      <c r="S319" s="25">
        <f t="shared" ca="1" si="267"/>
        <v>3872848.2860077582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985098.32332840073</v>
      </c>
      <c r="R320" s="25">
        <f t="array" aca="1" ref="R320" ca="1">INDEX('Lorri 401b'!L:L,MATCH('Retirement Calculator'!A320,'Lorri 401b'!N:N,0),0)</f>
        <v>2873710.6850714725</v>
      </c>
      <c r="S320" s="25">
        <f t="shared" ca="1" si="267"/>
        <v>3858809.008399873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980772.28815524129</v>
      </c>
      <c r="R321" s="25">
        <f t="array" aca="1" ref="R321" ca="1">INDEX('Lorri 401b'!L:L,MATCH('Retirement Calculator'!A321,'Lorri 401b'!N:N,0),0)</f>
        <v>2863938.945646714</v>
      </c>
      <c r="S321" s="25">
        <f t="shared" ca="1" si="267"/>
        <v>3844711.2338019554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976428.22783552704</v>
      </c>
      <c r="R322" s="25">
        <f t="array" aca="1" ref="R322" ca="1">INDEX('Lorri 401b'!L:L,MATCH('Retirement Calculator'!A322,'Lorri 401b'!N:N,0),0)</f>
        <v>2854126.4906410188</v>
      </c>
      <c r="S322" s="25">
        <f t="shared" ca="1" si="267"/>
        <v>3830554.718476546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972066.06726448063</v>
      </c>
      <c r="R323" s="25">
        <f t="array" aca="1" ref="R323" ca="1">INDEX('Lorri 401b'!L:L,MATCH('Retirement Calculator'!A323,'Lorri 401b'!N:N,0),0)</f>
        <v>2844273.1504061334</v>
      </c>
      <c r="S323" s="25">
        <f t="shared" ca="1" si="267"/>
        <v>3816339.2176706139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967685.73102438822</v>
      </c>
      <c r="R324" s="25">
        <f t="array" aca="1" ref="R324" ca="1">INDEX('Lorri 401b'!L:L,MATCH('Retirement Calculator'!A324,'Lorri 401b'!N:N,0),0)</f>
        <v>2834378.754586936</v>
      </c>
      <c r="S324" s="25">
        <f t="shared" ca="1" si="267"/>
        <v>3802064.4856113242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963287.14338329539</v>
      </c>
      <c r="R325" s="25">
        <f t="array" aca="1" ref="R325" ca="1">INDEX('Lorri 401b'!L:L,MATCH('Retirement Calculator'!A325,'Lorri 401b'!N:N,0),0)</f>
        <v>2824443.1321184919</v>
      </c>
      <c r="S325" s="25">
        <f t="shared" ca="1" si="267"/>
        <v>3787730.2755017872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958870.22829369805</v>
      </c>
      <c r="R326" s="25">
        <f t="array" aca="1" ref="R326" ca="1">INDEX('Lorri 401b'!L:L,MATCH('Retirement Calculator'!A326,'Lorri 401b'!N:N,0),0)</f>
        <v>2814466.111223096</v>
      </c>
      <c r="S326" s="25">
        <f t="shared" ca="1" si="267"/>
        <v>3773336.3395167943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954434.90939122741</v>
      </c>
      <c r="R327" s="25">
        <f t="array" aca="1" ref="R327" ca="1">INDEX('Lorri 401b'!L:L,MATCH('Retirement Calculator'!A327,'Lorri 401b'!N:N,0),0)</f>
        <v>2804447.5194073026</v>
      </c>
      <c r="S327" s="25">
        <f t="shared" ca="1" si="267"/>
        <v>3758882.4287985303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949981.10999332974</v>
      </c>
      <c r="R328" s="25">
        <f t="array" aca="1" ref="R328" ca="1">INDEX('Lorri 401b'!L:L,MATCH('Retirement Calculator'!A328,'Lorri 401b'!N:N,0),0)</f>
        <v>2794387.1834589434</v>
      </c>
      <c r="S328" s="25">
        <f t="shared" ca="1" si="267"/>
        <v>3744368.2934522731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945508.75309794082</v>
      </c>
      <c r="R329" s="25">
        <f t="array" aca="1" ref="R329" ca="1">INDEX('Lorri 401b'!L:L,MATCH('Retirement Calculator'!A329,'Lorri 401b'!N:N,0),0)</f>
        <v>2784284.9294441328</v>
      </c>
      <c r="S329" s="25">
        <f t="shared" ca="1" si="267"/>
        <v>3729793.6825420735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941017.76138215442</v>
      </c>
      <c r="R330" s="25">
        <f t="array" aca="1" ref="R330" ca="1">INDEX('Lorri 401b'!L:L,MATCH('Retirement Calculator'!A330,'Lorri 401b'!N:N,0),0)</f>
        <v>2774140.5827042605</v>
      </c>
      <c r="S330" s="25">
        <f t="shared" ca="1" si="267"/>
        <v>3715158.3440864151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936508.05720088561</v>
      </c>
      <c r="R331" s="25">
        <f t="array" aca="1" ref="R331" ca="1">INDEX('Lorri 401b'!L:L,MATCH('Retirement Calculator'!A331,'Lorri 401b'!N:N,0),0)</f>
        <v>2763953.967852972</v>
      </c>
      <c r="S331" s="25">
        <f t="shared" ca="1" si="267"/>
        <v>3700462.0250538578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931979.56258552824</v>
      </c>
      <c r="R332" s="25">
        <f t="array" aca="1" ref="R332" ca="1">INDEX('Lorri 401b'!L:L,MATCH('Retirement Calculator'!A332,'Lorri 401b'!N:N,0),0)</f>
        <v>2753724.9087731363</v>
      </c>
      <c r="S332" s="25">
        <f t="shared" ca="1" si="267"/>
        <v>3685704.4713586643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927432.19924260688</v>
      </c>
      <c r="R333" s="25">
        <f t="array" aca="1" ref="R333" ca="1">INDEX('Lorri 401b'!L:L,MATCH('Retirement Calculator'!A333,'Lorri 401b'!N:N,0),0)</f>
        <v>2743453.2286138013</v>
      </c>
      <c r="S333" s="25">
        <f t="shared" ca="1" si="267"/>
        <v>3670885.4278564081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922865.88855242333</v>
      </c>
      <c r="R334" s="25">
        <f t="array" aca="1" ref="R334" ca="1">INDEX('Lorri 401b'!L:L,MATCH('Retirement Calculator'!A334,'Lorri 401b'!N:N,0),0)</f>
        <v>2733138.749787136</v>
      </c>
      <c r="S334" s="25">
        <f t="shared" ca="1" si="267"/>
        <v>3656004.6383395595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918280.55156769732</v>
      </c>
      <c r="R335" s="25">
        <f t="array" aca="1" ref="R335" ca="1">INDEX('Lorri 401b'!L:L,MATCH('Retirement Calculator'!A335,'Lorri 401b'!N:N,0),0)</f>
        <v>2722781.2939653597</v>
      </c>
      <c r="S335" s="25">
        <f t="shared" ca="1" si="267"/>
        <v>3641061.8455330571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913676.10901220166</v>
      </c>
      <c r="R336" s="25">
        <f t="array" aca="1" ref="R336" ca="1">INDEX('Lorri 401b'!L:L,MATCH('Retirement Calculator'!A336,'Lorri 401b'!N:N,0),0)</f>
        <v>2712380.6820776593</v>
      </c>
      <c r="S336" s="25">
        <f t="shared" ca="1" si="267"/>
        <v>3626056.7910898607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909052.48127939145</v>
      </c>
      <c r="R337" s="25">
        <f t="array" aca="1" ref="R337" ca="1">INDEX('Lorri 401b'!L:L,MATCH('Retirement Calculator'!A337,'Lorri 401b'!N:N,0),0)</f>
        <v>2701936.7343070931</v>
      </c>
      <c r="S337" s="25">
        <f t="shared" ca="1" si="267"/>
        <v>3610989.2155864844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904409.58843102783</v>
      </c>
      <c r="R338" s="25">
        <f t="array" aca="1" ref="R338" ca="1">INDEX('Lorri 401b'!L:L,MATCH('Retirement Calculator'!A338,'Lorri 401b'!N:N,0),0)</f>
        <v>2691449.2700874829</v>
      </c>
      <c r="S338" s="25">
        <f t="shared" ca="1" si="267"/>
        <v>3595858.8585185106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899747.350195796</v>
      </c>
      <c r="R339" s="25">
        <f t="array" aca="1" ref="R339" ca="1">INDEX('Lorri 401b'!L:L,MATCH('Retirement Calculator'!A339,'Lorri 401b'!N:N,0),0)</f>
        <v>2680918.1081002913</v>
      </c>
      <c r="S339" s="25">
        <f t="shared" ca="1" si="267"/>
        <v>3580665.4582960876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895065.68596791732</v>
      </c>
      <c r="R340" s="25">
        <f t="array" aca="1" ref="R340" ca="1">INDEX('Lorri 401b'!L:L,MATCH('Retirement Calculator'!A340,'Lorri 401b'!N:N,0),0)</f>
        <v>2670343.0662714862</v>
      </c>
      <c r="S340" s="25">
        <f t="shared" ca="1" si="267"/>
        <v>3565408.7522394033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890364.51480575593</v>
      </c>
      <c r="R341" s="25">
        <f t="array" aca="1" ref="R341" ca="1">INDEX('Lorri 401b'!L:L,MATCH('Retirement Calculator'!A341,'Lorri 401b'!N:N,0),0)</f>
        <v>2659723.9617683943</v>
      </c>
      <c r="S341" s="25">
        <f t="shared" ca="1" si="267"/>
        <v>3550088.4765741504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885643.75543041877</v>
      </c>
      <c r="R342" s="25">
        <f t="array" aca="1" ref="R342" ca="1">INDEX('Lorri 401b'!L:L,MATCH('Retirement Calculator'!A342,'Lorri 401b'!N:N,0),0)</f>
        <v>2649060.6109965397</v>
      </c>
      <c r="S342" s="25">
        <f t="shared" ca="1" si="267"/>
        <v>3534704.3664269587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880903.32622435107</v>
      </c>
      <c r="R343" s="25">
        <f t="array" aca="1" ref="R343" ca="1">INDEX('Lorri 401b'!L:L,MATCH('Retirement Calculator'!A343,'Lorri 401b'!N:N,0),0)</f>
        <v>2638352.8295964692</v>
      </c>
      <c r="S343" s="25">
        <f t="shared" ca="1" si="267"/>
        <v>3519256.1558208205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876143.14522992482</v>
      </c>
      <c r="R344" s="25">
        <f t="array" aca="1" ref="R344" ca="1">INDEX('Lorri 401b'!L:L,MATCH('Retirement Calculator'!A344,'Lorri 401b'!N:N,0),0)</f>
        <v>2627600.432440565</v>
      </c>
      <c r="S344" s="25">
        <f t="shared" ca="1" si="267"/>
        <v>3503743.5776704899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871363.13014802174</v>
      </c>
      <c r="R345" s="25">
        <f t="array" aca="1" ref="R345" ca="1">INDEX('Lorri 401b'!L:L,MATCH('Retirement Calculator'!A345,'Lorri 401b'!N:N,0),0)</f>
        <v>2616803.2336298446</v>
      </c>
      <c r="S345" s="25">
        <f t="shared" ca="1" si="267"/>
        <v>3488166.3637778666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866563.19833661069</v>
      </c>
      <c r="R346" s="25">
        <f t="array" aca="1" ref="R346" ca="1">INDEX('Lorri 401b'!L:L,MATCH('Retirement Calculator'!A346,'Lorri 401b'!N:N,0),0)</f>
        <v>2605961.0464907461</v>
      </c>
      <c r="S346" s="25">
        <f t="shared" ca="1" si="267"/>
        <v>3472524.2448273567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861743.2668093188</v>
      </c>
      <c r="R347" s="25">
        <f t="array" aca="1" ref="R347" ca="1">INDEX('Lorri 401b'!L:L,MATCH('Retirement Calculator'!A347,'Lorri 401b'!N:N,0),0)</f>
        <v>2595073.6835719012</v>
      </c>
      <c r="S347" s="25">
        <f t="shared" ca="1" si="267"/>
        <v>3456816.9503812199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856903.25223399652</v>
      </c>
      <c r="R348" s="25">
        <f t="array" aca="1" ref="R348" ca="1">INDEX('Lorri 401b'!L:L,MATCH('Retirement Calculator'!A348,'Lorri 401b'!N:N,0),0)</f>
        <v>2584140.9566408945</v>
      </c>
      <c r="S348" s="25">
        <f t="shared" ca="1" si="267"/>
        <v>3441044.208874891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852043.07093127712</v>
      </c>
      <c r="R349" s="25">
        <f t="array" aca="1" ref="R349" ca="1">INDEX('Lorri 401b'!L:L,MATCH('Retirement Calculator'!A349,'Lorri 401b'!N:N,0),0)</f>
        <v>2573162.6766810087</v>
      </c>
      <c r="S349" s="25">
        <f t="shared" ca="1" si="267"/>
        <v>3425205.7476122859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847162.63887312973</v>
      </c>
      <c r="R350" s="25">
        <f t="array" aca="1" ref="R350" ca="1">INDEX('Lorri 401b'!L:L,MATCH('Retirement Calculator'!A350,'Lorri 401b'!N:N,0),0)</f>
        <v>2562138.6538879564</v>
      </c>
      <c r="S350" s="25">
        <f t="shared" ca="1" si="267"/>
        <v>3409301.292761086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842261.87168140663</v>
      </c>
      <c r="R351" s="25">
        <f t="array" aca="1" ref="R351" ca="1">INDEX('Lorri 401b'!L:L,MATCH('Retirement Calculator'!A351,'Lorri 401b'!N:N,0),0)</f>
        <v>2551068.6976665999</v>
      </c>
      <c r="S351" s="25">
        <f t="shared" ca="1" si="267"/>
        <v>3393330.5693480065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837340.68462638475</v>
      </c>
      <c r="R352" s="25">
        <f t="array" aca="1" ref="R352" ca="1">INDEX('Lorri 401b'!L:L,MATCH('Retirement Calculator'!A352,'Lorri 401b'!N:N,0),0)</f>
        <v>2539952.6166276545</v>
      </c>
      <c r="S352" s="25">
        <f t="shared" ca="1" si="267"/>
        <v>3377293.3012540392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832398.99262530031</v>
      </c>
      <c r="R353" s="25">
        <f t="array" aca="1" ref="R353" ca="1">INDEX('Lorri 401b'!L:L,MATCH('Retirement Calculator'!A353,'Lorri 401b'!N:N,0),0)</f>
        <v>2528790.2185843801</v>
      </c>
      <c r="S353" s="25">
        <f t="shared" ca="1" si="267"/>
        <v>3361189.2112096804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827436.71024087793</v>
      </c>
      <c r="R354" s="25">
        <f t="array" aca="1" ref="R354" ca="1">INDEX('Lorri 401b'!L:L,MATCH('Retirement Calculator'!A354,'Lorri 401b'!N:N,0),0)</f>
        <v>2517581.3105492587</v>
      </c>
      <c r="S354" s="25">
        <f t="shared" ca="1" si="267"/>
        <v>3345018.0207901364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822453.75167985377</v>
      </c>
      <c r="R355" s="25">
        <f t="array" aca="1" ref="R355" ca="1">INDEX('Lorri 401b'!L:L,MATCH('Retirement Calculator'!A355,'Lorri 401b'!N:N,0),0)</f>
        <v>2506325.6987306578</v>
      </c>
      <c r="S355" s="25">
        <f t="shared" ca="1" si="267"/>
        <v>3328779.4504105113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817450.03079149208</v>
      </c>
      <c r="R356" s="25">
        <f t="array" aca="1" ref="R356" ca="1">INDEX('Lorri 401b'!L:L,MATCH('Retirement Calculator'!A356,'Lorri 401b'!N:N,0),0)</f>
        <v>2495023.1885294793</v>
      </c>
      <c r="S356" s="25">
        <f t="shared" ca="1" si="267"/>
        <v>3312473.2193209715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812425.46106609551</v>
      </c>
      <c r="R357" s="25">
        <f t="array" aca="1" ref="R357" ca="1">INDEX('Lorri 401b'!L:L,MATCH('Retirement Calculator'!A357,'Lorri 401b'!N:N,0),0)</f>
        <v>2483673.5845357957</v>
      </c>
      <c r="S357" s="25">
        <f t="shared" ca="1" si="267"/>
        <v>3296099.0456018914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807379.95563350979</v>
      </c>
      <c r="R358" s="25">
        <f t="array" aca="1" ref="R358" ca="1">INDEX('Lorri 401b'!L:L,MATCH('Retirement Calculator'!A358,'Lorri 401b'!N:N,0),0)</f>
        <v>2472276.6905254722</v>
      </c>
      <c r="S358" s="25">
        <f t="shared" ca="1" si="267"/>
        <v>3279656.6461589821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802313.42726162169</v>
      </c>
      <c r="R359" s="25">
        <f t="array" aca="1" ref="R359" ca="1">INDEX('Lorri 401b'!L:L,MATCH('Retirement Calculator'!A359,'Lorri 401b'!N:N,0),0)</f>
        <v>2460832.3094567722</v>
      </c>
      <c r="S359" s="25">
        <f t="shared" ca="1" si="267"/>
        <v>3263145.7367183939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797225.78835485072</v>
      </c>
      <c r="R360" s="25">
        <f t="array" aca="1" ref="R360" ca="1">INDEX('Lorri 401b'!L:L,MATCH('Retirement Calculator'!A360,'Lorri 401b'!N:N,0),0)</f>
        <v>2449340.2434669523</v>
      </c>
      <c r="S360" s="25">
        <f t="shared" ca="1" si="267"/>
        <v>3246566.0318218032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792116.9509526348</v>
      </c>
      <c r="R361" s="25">
        <f t="array" aca="1" ref="R361" ca="1">INDEX('Lorri 401b'!L:L,MATCH('Retirement Calculator'!A361,'Lorri 401b'!N:N,0),0)</f>
        <v>2437800.2938688416</v>
      </c>
      <c r="S361" s="25">
        <f t="shared" ca="1" si="267"/>
        <v>3229917.2448214763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786986.82672790962</v>
      </c>
      <c r="R362" s="25">
        <f t="array" aca="1" ref="R362" ca="1">INDEX('Lorri 401b'!L:L,MATCH('Retirement Calculator'!A362,'Lorri 401b'!N:N,0),0)</f>
        <v>2426212.2611474055</v>
      </c>
      <c r="S362" s="25">
        <f t="shared" ca="1" si="267"/>
        <v>3213199.087875315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781835.32698558143</v>
      </c>
      <c r="R363" s="25">
        <f t="array" aca="1" ref="R363" ca="1">INDEX('Lorri 401b'!L:L,MATCH('Retirement Calculator'!A363,'Lorri 401b'!N:N,0),0)</f>
        <v>2414575.9449562966</v>
      </c>
      <c r="S363" s="25">
        <f t="shared" ca="1" si="267"/>
        <v>3196411.2719418779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776662.36266099359</v>
      </c>
      <c r="R364" s="25">
        <f t="array" aca="1" ref="R364" ca="1">INDEX('Lorri 401b'!L:L,MATCH('Retirement Calculator'!A364,'Lorri 401b'!N:N,0),0)</f>
        <v>2402891.1441143914</v>
      </c>
      <c r="S364" s="25">
        <f t="shared" ca="1" si="267"/>
        <v>3179553.5067753848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771467.84431838663</v>
      </c>
      <c r="R365" s="25">
        <f t="array" aca="1" ref="R365" ca="1">INDEX('Lorri 401b'!L:L,MATCH('Retirement Calculator'!A365,'Lorri 401b'!N:N,0),0)</f>
        <v>2391157.6566023119</v>
      </c>
      <c r="S365" s="25">
        <f t="shared" ca="1" si="267"/>
        <v>3162625.5009206985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766251.68214935216</v>
      </c>
      <c r="R366" s="25">
        <f t="array" aca="1" ref="R366" ca="1">INDEX('Lorri 401b'!L:L,MATCH('Retirement Calculator'!A366,'Lorri 401b'!N:N,0),0)</f>
        <v>2379375.2795589319</v>
      </c>
      <c r="S366" s="25">
        <f t="shared" ca="1" si="267"/>
        <v>3145626.961708284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761013.78597128007</v>
      </c>
      <c r="R367" s="25">
        <f t="array" aca="1" ref="R367" ca="1">INDEX('Lorri 401b'!L:L,MATCH('Retirement Calculator'!A367,'Lorri 401b'!N:N,0),0)</f>
        <v>2367543.8092778712</v>
      </c>
      <c r="S367" s="25">
        <f t="shared" ca="1" si="267"/>
        <v>3128557.5952491513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755754.06522579934</v>
      </c>
      <c r="R368" s="25">
        <f t="array" aca="1" ref="R368" ca="1">INDEX('Lorri 401b'!L:L,MATCH('Retirement Calculator'!A368,'Lorri 401b'!N:N,0),0)</f>
        <v>2355663.0412039729</v>
      </c>
      <c r="S368" s="25">
        <f t="shared" ca="1" si="267"/>
        <v>3111417.1064297725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750472.4289772124</v>
      </c>
      <c r="R369" s="25">
        <f t="array" aca="1" ref="R369" ca="1">INDEX('Lorri 401b'!L:L,MATCH('Retirement Calculator'!A369,'Lorri 401b'!N:N,0),0)</f>
        <v>2343732.7699297667</v>
      </c>
      <c r="S369" s="25">
        <f t="shared" ca="1" si="267"/>
        <v>3094205.1989069791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745168.78591092303</v>
      </c>
      <c r="R370" s="25">
        <f t="array" aca="1" ref="R370" ca="1">INDEX('Lorri 401b'!L:L,MATCH('Retirement Calculator'!A370,'Lorri 401b'!N:N,0),0)</f>
        <v>2331752.789191918</v>
      </c>
      <c r="S370" s="25">
        <f t="shared" ca="1" si="267"/>
        <v>3076921.575102841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739843.04433185747</v>
      </c>
      <c r="R371" s="25">
        <f t="array" aca="1" ref="R371" ca="1">INDEX('Lorri 401b'!L:L,MATCH('Retirement Calculator'!A371,'Lorri 401b'!N:N,0),0)</f>
        <v>2319722.8918676614</v>
      </c>
      <c r="S371" s="25">
        <f t="shared" ca="1" si="267"/>
        <v>3059565.9361995189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734495.11216287909</v>
      </c>
      <c r="R372" s="25">
        <f t="array" aca="1" ref="R372" ca="1">INDEX('Lorri 401b'!L:L,MATCH('Retirement Calculator'!A372,'Lorri 401b'!N:N,0),0)</f>
        <v>2307642.8699712204</v>
      </c>
      <c r="S372" s="25">
        <f t="shared" ca="1" si="267"/>
        <v>3042137.9821340996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729124.89694319665</v>
      </c>
      <c r="R373" s="25">
        <f t="array" aca="1" ref="R373" ca="1">INDEX('Lorri 401b'!L:L,MATCH('Retirement Calculator'!A373,'Lorri 401b'!N:N,0),0)</f>
        <v>2295512.5146502107</v>
      </c>
      <c r="S373" s="25">
        <f t="shared" ca="1" si="267"/>
        <v>3024637.4115934074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723732.30582676549</v>
      </c>
      <c r="R374" s="25">
        <f t="array" aca="1" ref="R374" ca="1">INDEX('Lorri 401b'!L:L,MATCH('Retirement Calculator'!A374,'Lorri 401b'!N:N,0),0)</f>
        <v>2283331.6161820302</v>
      </c>
      <c r="S374" s="25">
        <f t="shared" ca="1" si="267"/>
        <v>3007063.9220087957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718317.24558068253</v>
      </c>
      <c r="R375" s="25">
        <f t="array" aca="1" ref="R375" ca="1">INDEX('Lorri 401b'!L:L,MATCH('Retirement Calculator'!A375,'Lorri 401b'!N:N,0),0)</f>
        <v>2271099.9639702323</v>
      </c>
      <c r="S375" s="25">
        <f t="shared" ca="1" si="267"/>
        <v>2989417.2095509148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712879.62258357427</v>
      </c>
      <c r="R376" s="25">
        <f t="array" aca="1" ref="R376" ca="1">INDEX('Lorri 401b'!L:L,MATCH('Retirement Calculator'!A376,'Lorri 401b'!N:N,0),0)</f>
        <v>2258817.3465408855</v>
      </c>
      <c r="S376" s="25">
        <f t="shared" ca="1" si="267"/>
        <v>2971696.9691244597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707419.34282397805</v>
      </c>
      <c r="R377" s="25">
        <f t="array" aca="1" ref="R377" ca="1">INDEX('Lorri 401b'!L:L,MATCH('Retirement Calculator'!A377,'Lorri 401b'!N:N,0),0)</f>
        <v>2246483.5515389163</v>
      </c>
      <c r="S377" s="25">
        <f t="shared" ca="1" si="267"/>
        <v>2953902.8943628944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701936.31189871684</v>
      </c>
      <c r="R378" s="25">
        <f t="array" aca="1" ref="R378" ca="1">INDEX('Lorri 401b'!L:L,MATCH('Retirement Calculator'!A378,'Lorri 401b'!N:N,0),0)</f>
        <v>2234098.3657244388</v>
      </c>
      <c r="S378" s="25">
        <f t="shared" ca="1" si="267"/>
        <v>2936034.6776231555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696430.43501126708</v>
      </c>
      <c r="R379" s="25">
        <f t="array" aca="1" ref="R379" ca="1">INDEX('Lorri 401b'!L:L,MATCH('Retirement Calculator'!A379,'Lorri 401b'!N:N,0),0)</f>
        <v>2221661.5749690677</v>
      </c>
      <c r="S379" s="25">
        <f t="shared" ca="1" si="267"/>
        <v>2918092.0099803349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690901.61697011965</v>
      </c>
      <c r="R380" s="25">
        <f t="array" aca="1" ref="R380" ca="1">INDEX('Lorri 401b'!L:L,MATCH('Retirement Calculator'!A380,'Lorri 401b'!N:N,0),0)</f>
        <v>2209172.9642522158</v>
      </c>
      <c r="S380" s="25">
        <f t="shared" ca="1" si="267"/>
        <v>2900074.5812223353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685349.76218713401</v>
      </c>
      <c r="R381" s="25">
        <f t="array" aca="1" ref="R381" ca="1">INDEX('Lorri 401b'!L:L,MATCH('Retirement Calculator'!A381,'Lorri 401b'!N:N,0),0)</f>
        <v>2196632.3176573771</v>
      </c>
      <c r="S381" s="25">
        <f t="shared" ca="1" si="267"/>
        <v>2881982.0798445111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679774.77467588591</v>
      </c>
      <c r="R382" s="25">
        <f t="array" aca="1" ref="R382" ca="1">INDEX('Lorri 401b'!L:L,MATCH('Retirement Calculator'!A382,'Lorri 401b'!N:N,0),0)</f>
        <v>2184039.4183683931</v>
      </c>
      <c r="S382" s="25">
        <f t="shared" ca="1" si="267"/>
        <v>2863814.1930442788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674176.55805000768</v>
      </c>
      <c r="R383" s="25">
        <f t="array" aca="1" ref="R383" ca="1">INDEX('Lorri 401b'!L:L,MATCH('Retirement Calculator'!A383,'Lorri 401b'!N:N,0),0)</f>
        <v>2171394.0486657051</v>
      </c>
      <c r="S383" s="25">
        <f t="shared" ca="1" si="267"/>
        <v>2845570.6067157127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668555.01552152156</v>
      </c>
      <c r="R384" s="25">
        <f t="array" aca="1" ref="R384" ca="1">INDEX('Lorri 401b'!L:L,MATCH('Retirement Calculator'!A384,'Lorri 401b'!N:N,0),0)</f>
        <v>2158695.9899225892</v>
      </c>
      <c r="S384" s="25">
        <f t="shared" ca="1" si="267"/>
        <v>2827251.0054441108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662910.0498991668</v>
      </c>
      <c r="R385" s="25">
        <f t="array" aca="1" ref="R385" ca="1">INDEX('Lorri 401b'!L:L,MATCH('Retirement Calculator'!A385,'Lorri 401b'!N:N,0),0)</f>
        <v>2145945.0226013772</v>
      </c>
      <c r="S385" s="25">
        <f t="shared" ca="1" si="267"/>
        <v>2808855.0725005441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657241.56358671887</v>
      </c>
      <c r="R386" s="25">
        <f t="array" aca="1" ref="R386" ca="1">INDEX('Lorri 401b'!L:L,MATCH('Retirement Calculator'!A386,'Lorri 401b'!N:N,0),0)</f>
        <v>2133140.9262496601</v>
      </c>
      <c r="S386" s="25">
        <f t="shared" ca="1" si="267"/>
        <v>2790382.489836379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651549.45858130243</v>
      </c>
      <c r="R387" s="25">
        <f t="array" aca="1" ref="R387" ca="1">INDEX('Lorri 401b'!L:L,MATCH('Retirement Calculator'!A387,'Lorri 401b'!N:N,0),0)</f>
        <v>2120283.4794964776</v>
      </c>
      <c r="S387" s="25">
        <f t="shared" ca="1" si="267"/>
        <v>2771832.93807778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645833.63647169678</v>
      </c>
      <c r="R388" s="25">
        <f t="array" aca="1" ref="R388" ca="1">INDEX('Lorri 401b'!L:L,MATCH('Retirement Calculator'!A388,'Lorri 401b'!N:N,0),0)</f>
        <v>2107372.4600484902</v>
      </c>
      <c r="S388" s="25">
        <f t="shared" ca="1" si="267"/>
        <v>2753206.0965201869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640093.99843663443</v>
      </c>
      <c r="R389" s="25">
        <f t="array" aca="1" ref="R389" ca="1">INDEX('Lorri 401b'!L:L,MATCH('Retirement Calculator'!A389,'Lorri 401b'!N:N,0),0)</f>
        <v>2094407.6446861359</v>
      </c>
      <c r="S389" s="25">
        <f t="shared" ca="1" si="267"/>
        <v>2734501.6431227704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634330.4452430926</v>
      </c>
      <c r="R390" s="25">
        <f t="array" aca="1" ref="R390" ca="1">INDEX('Lorri 401b'!L:L,MATCH('Retirement Calculator'!A390,'Lorri 401b'!N:N,0),0)</f>
        <v>2081388.8092597718</v>
      </c>
      <c r="S390" s="25">
        <f t="shared" ca="1" si="267"/>
        <v>2715719.2545028646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628542.87724457774</v>
      </c>
      <c r="R391" s="25">
        <f t="array" aca="1" ref="R391" ca="1">INDEX('Lorri 401b'!L:L,MATCH('Retirement Calculator'!A391,'Lorri 401b'!N:N,0),0)</f>
        <v>2068315.7286857979</v>
      </c>
      <c r="S391" s="25">
        <f t="shared" ca="1" si="267"/>
        <v>2696858.6059303759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622731.19437940244</v>
      </c>
      <c r="R392" s="25">
        <f t="array" aca="1" ref="R392" ca="1">INDEX('Lorri 401b'!L:L,MATCH('Retirement Calculator'!A392,'Lorri 401b'!N:N,0),0)</f>
        <v>2055188.1769427657</v>
      </c>
      <c r="S392" s="25">
        <f t="shared" ca="1" si="267"/>
        <v>2677919.371322168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616895.29616895551</v>
      </c>
      <c r="R393" s="25">
        <f t="array" aca="1" ref="R393" ca="1">INDEX('Lorri 401b'!L:L,MATCH('Retirement Calculator'!A393,'Lorri 401b'!N:N,0),0)</f>
        <v>2042005.927067471</v>
      </c>
      <c r="S393" s="25">
        <f t="shared" ca="1" si="267"/>
        <v>2658901.2232364267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611035.08171596506</v>
      </c>
      <c r="R394" s="25">
        <f t="array" aca="1" ref="R394" ca="1">INDEX('Lorri 401b'!L:L,MATCH('Retirement Calculator'!A394,'Lorri 401b'!N:N,0),0)</f>
        <v>2028768.7511510293</v>
      </c>
      <c r="S394" s="25">
        <f t="shared" ca="1" si="267"/>
        <v>2639803.8328669942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605150.4497027538</v>
      </c>
      <c r="R395" s="25">
        <f t="array" aca="1" ref="R395" ca="1">INDEX('Lorri 401b'!L:L,MATCH('Retirement Calculator'!A395,'Lorri 401b'!N:N,0),0)</f>
        <v>2015476.4203349357</v>
      </c>
      <c r="S395" s="25">
        <f t="shared" ca="1" si="267"/>
        <v>2620626.8700376893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599241.29838948755</v>
      </c>
      <c r="R396" s="25">
        <f t="array" aca="1" ref="R396" ca="1">INDEX('Lorri 401b'!L:L,MATCH('Retirement Calculator'!A396,'Lorri 401b'!N:N,0),0)</f>
        <v>2002128.7048071083</v>
      </c>
      <c r="S396" s="25">
        <f t="shared" ca="1" si="267"/>
        <v>2601370.0031965957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593307.52561241598</v>
      </c>
      <c r="R397" s="25">
        <f t="array" aca="1" ref="R397" ca="1">INDEX('Lorri 401b'!L:L,MATCH('Retirement Calculator'!A397,'Lorri 401b'!N:N,0),0)</f>
        <v>1988725.3737979149</v>
      </c>
      <c r="S397" s="25">
        <f t="shared" ca="1" si="267"/>
        <v>2582032.8994103307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587349.02878210659</v>
      </c>
      <c r="R398" s="25">
        <f t="array" aca="1" ref="R398" ca="1">INDEX('Lorri 401b'!L:L,MATCH('Retirement Calculator'!A398,'Lorri 401b'!N:N,0),0)</f>
        <v>1975266.1955761833</v>
      </c>
      <c r="S398" s="25">
        <f t="shared" ca="1" si="267"/>
        <v>2562615.22435829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581365.70488167088</v>
      </c>
      <c r="R399" s="25">
        <f t="array" aca="1" ref="R399" ca="1">INDEX('Lorri 401b'!L:L,MATCH('Retirement Calculator'!A399,'Lorri 401b'!N:N,0),0)</f>
        <v>1961750.9374451945</v>
      </c>
      <c r="S399" s="25">
        <f t="shared" ca="1" si="267"/>
        <v>2543116.6423268653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575357.45046498347</v>
      </c>
      <c r="R400" s="25">
        <f t="array" aca="1" ref="R400" ca="1">INDEX('Lorri 401b'!L:L,MATCH('Retirement Calculator'!A400,'Lorri 401b'!N:N,0),0)</f>
        <v>1948179.3657386599</v>
      </c>
      <c r="S400" s="25">
        <f t="shared" ca="1" si="267"/>
        <v>2523536.8162036436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569324.16165489319</v>
      </c>
      <c r="R401" s="25">
        <f t="array" aca="1" ref="R401" ca="1">INDEX('Lorri 401b'!L:L,MATCH('Retirement Calculator'!A401,'Lorri 401b'!N:N,0),0)</f>
        <v>1934551.2458166813</v>
      </c>
      <c r="S401" s="25">
        <f t="shared" ca="1" si="267"/>
        <v>2503875.4074715744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563265.73414142744</v>
      </c>
      <c r="R402" s="25">
        <f t="array" aca="1" ref="R402" ca="1">INDEX('Lorri 401b'!L:L,MATCH('Retirement Calculator'!A402,'Lorri 401b'!N:N,0),0)</f>
        <v>1920866.3420616945</v>
      </c>
      <c r="S402" s="25">
        <f t="shared" ca="1" si="267"/>
        <v>2484132.0762031218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557182.063179989</v>
      </c>
      <c r="R403" s="25">
        <f t="array" aca="1" ref="R403" ca="1">INDEX('Lorri 401b'!L:L,MATCH('Retirement Calculator'!A403,'Lorri 401b'!N:N,0),0)</f>
        <v>1907124.4178743954</v>
      </c>
      <c r="S403" s="25">
        <f t="shared" ca="1" si="267"/>
        <v>2464306.4810543843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551073.04358954448</v>
      </c>
      <c r="R404" s="25">
        <f t="array" aca="1" ref="R404" ca="1">INDEX('Lorri 401b'!L:L,MATCH('Retirement Calculator'!A404,'Lorri 401b'!N:N,0),0)</f>
        <v>1893325.2356696492</v>
      </c>
      <c r="S404" s="25">
        <f t="shared" ca="1" si="267"/>
        <v>2444398.2792591937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544938.56975080643</v>
      </c>
      <c r="R405" s="25">
        <f t="array" aca="1" ref="R405" ca="1">INDEX('Lorri 401b'!L:L,MATCH('Retirement Calculator'!A405,'Lorri 401b'!N:N,0),0)</f>
        <v>1879468.5568723832</v>
      </c>
      <c r="S405" s="25">
        <f t="shared" ca="1" si="267"/>
        <v>2424407.1266231895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538778.53560440708</v>
      </c>
      <c r="R406" s="25">
        <f t="array" aca="1" ref="R406" ca="1">INDEX('Lorri 401b'!L:L,MATCH('Retirement Calculator'!A406,'Lorri 401b'!N:N,0),0)</f>
        <v>1865554.141913462</v>
      </c>
      <c r="S406" s="25">
        <f t="shared" ca="1" si="267"/>
        <v>2404332.677517869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532592.83464906435</v>
      </c>
      <c r="R407" s="25">
        <f t="array" aca="1" ref="R407" ca="1">INDEX('Lorri 401b'!L:L,MATCH('Retirement Calculator'!A407,'Lorri 401b'!N:N,0),0)</f>
        <v>1851581.7502255451</v>
      </c>
      <c r="S407" s="25">
        <f t="shared" ca="1" si="267"/>
        <v>2384174.5848746095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526381.35993974097</v>
      </c>
      <c r="R408" s="25">
        <f t="array" aca="1" ref="R408" ca="1">INDEX('Lorri 401b'!L:L,MATCH('Retirement Calculator'!A408,'Lorri 401b'!N:N,0),0)</f>
        <v>1837551.1402389286</v>
      </c>
      <c r="S408" s="25">
        <f t="shared" ca="1" si="267"/>
        <v>2363932.5001786696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520144.00408579543</v>
      </c>
      <c r="R409" s="25">
        <f t="array" aca="1" ref="R409" ca="1">INDEX('Lorri 401b'!L:L,MATCH('Retirement Calculator'!A409,'Lorri 401b'!N:N,0),0)</f>
        <v>1823462.0693773679</v>
      </c>
      <c r="S409" s="25">
        <f t="shared" ca="1" si="267"/>
        <v>2343606.0734631633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513880.65924912516</v>
      </c>
      <c r="R410" s="25">
        <f t="array" aca="1" ref="R410" ca="1">INDEX('Lorri 401b'!L:L,MATCH('Retirement Calculator'!A410,'Lorri 401b'!N:N,0),0)</f>
        <v>1809314.294053884</v>
      </c>
      <c r="S410" s="25">
        <f t="shared" ca="1" si="267"/>
        <v>2323194.9533030093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507591.21714230208</v>
      </c>
      <c r="R411" s="25">
        <f t="array" aca="1" ref="R411" ca="1">INDEX('Lorri 401b'!L:L,MATCH('Retirement Calculator'!A411,'Lorri 401b'!N:N,0),0)</f>
        <v>1795107.5696665524</v>
      </c>
      <c r="S411" s="25">
        <f t="shared" ca="1" si="267"/>
        <v>2302698.7868088544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501275.56902670057</v>
      </c>
      <c r="R412" s="25">
        <f t="array" aca="1" ref="R412" ca="1">INDEX('Lorri 401b'!L:L,MATCH('Retirement Calculator'!A412,'Lorri 401b'!N:N,0),0)</f>
        <v>1780841.6505942733</v>
      </c>
      <c r="S412" s="25">
        <f t="shared" ca="1" si="267"/>
        <v>2282117.2196209738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494933.60571061738</v>
      </c>
      <c r="R413" s="25">
        <f t="array" aca="1" ref="R413" ca="1">INDEX('Lorri 401b'!L:L,MATCH('Retirement Calculator'!A413,'Lorri 401b'!N:N,0),0)</f>
        <v>1766516.2901925265</v>
      </c>
      <c r="S413" s="25">
        <f t="shared" ca="1" si="267"/>
        <v>2261449.895903144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488565.21754738386</v>
      </c>
      <c r="R414" s="25">
        <f t="array" aca="1" ref="R414" ca="1">INDEX('Lorri 401b'!L:L,MATCH('Retirement Calculator'!A414,'Lorri 401b'!N:N,0),0)</f>
        <v>1752131.2407891059</v>
      </c>
      <c r="S414" s="25">
        <f t="shared" ca="1" si="267"/>
        <v>2240696.4583364897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482170.29443347018</v>
      </c>
      <c r="R415" s="25">
        <f t="array" aca="1" ref="R415" ca="1">INDEX('Lorri 401b'!L:L,MATCH('Retirement Calculator'!A415,'Lorri 401b'!N:N,0),0)</f>
        <v>1737686.2536798376</v>
      </c>
      <c r="S415" s="25">
        <f t="shared" ca="1" si="267"/>
        <v>2219856.5481133079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475748.72580658185</v>
      </c>
      <c r="R416" s="25">
        <f t="array" aca="1" ref="R416" ca="1">INDEX('Lorri 401b'!L:L,MATCH('Retirement Calculator'!A416,'Lorri 401b'!N:N,0),0)</f>
        <v>1723181.0791242807</v>
      </c>
      <c r="S416" s="25">
        <f t="shared" ca="1" si="267"/>
        <v>2198929.8049308625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469300.40064374817</v>
      </c>
      <c r="R417" s="25">
        <f t="array" aca="1" ref="R417" ca="1">INDEX('Lorri 401b'!L:L,MATCH('Retirement Calculator'!A417,'Lorri 401b'!N:N,0),0)</f>
        <v>1708615.4663414089</v>
      </c>
      <c r="S417" s="25">
        <f t="shared" ca="1" si="267"/>
        <v>2177915.8669851571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462825.20745940268</v>
      </c>
      <c r="R418" s="25">
        <f t="array" aca="1" ref="R418" ca="1">INDEX('Lorri 401b'!L:L,MATCH('Retirement Calculator'!A418,'Lorri 401b'!N:N,0),0)</f>
        <v>1693989.1635052753</v>
      </c>
      <c r="S418" s="25">
        <f t="shared" ca="1" si="267"/>
        <v>2156814.370964678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456323.03430345573</v>
      </c>
      <c r="R419" s="25">
        <f t="array" aca="1" ref="R419" ca="1">INDEX('Lorri 401b'!L:L,MATCH('Retirement Calculator'!A419,'Lorri 401b'!N:N,0),0)</f>
        <v>1679301.9177406577</v>
      </c>
      <c r="S419" s="25">
        <f t="shared" ca="1" si="267"/>
        <v>2135624.9520441135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449793.76875935902</v>
      </c>
      <c r="R420" s="25">
        <f t="array" aca="1" ref="R420" ca="1">INDEX('Lorri 401b'!L:L,MATCH('Retirement Calculator'!A420,'Lorri 401b'!N:N,0),0)</f>
        <v>1664553.4751186876</v>
      </c>
      <c r="S420" s="25">
        <f t="shared" ca="1" si="267"/>
        <v>2114347.2438780465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443237.29794216191</v>
      </c>
      <c r="R421" s="25">
        <f t="array" aca="1" ref="R421" ca="1">INDEX('Lorri 401b'!L:L,MATCH('Retirement Calculator'!A421,'Lorri 401b'!N:N,0),0)</f>
        <v>1649743.5806524593</v>
      </c>
      <c r="S421" s="25">
        <f t="shared" ca="1" si="267"/>
        <v>2092980.8785946211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436653.50849655981</v>
      </c>
      <c r="R422" s="25">
        <f t="array" aca="1" ref="R422" ca="1">INDEX('Lorri 401b'!L:L,MATCH('Retirement Calculator'!A422,'Lorri 401b'!N:N,0),0)</f>
        <v>1634871.9782926217</v>
      </c>
      <c r="S422" s="25">
        <f t="shared" ca="1" si="267"/>
        <v>2071525.4867891814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430042.28659493435</v>
      </c>
      <c r="R423" s="25">
        <f t="array" aca="1" ref="R423" ca="1">INDEX('Lorri 401b'!L:L,MATCH('Retirement Calculator'!A423,'Lorri 401b'!N:N,0),0)</f>
        <v>1619938.4109229513</v>
      </c>
      <c r="S423" s="25">
        <f t="shared" ca="1" si="267"/>
        <v>2049980.6975178856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423403.51793538546</v>
      </c>
      <c r="R424" s="25">
        <f t="array" aca="1" ref="R424" ca="1">INDEX('Lorri 401b'!L:L,MATCH('Retirement Calculator'!A424,'Lorri 401b'!N:N,0),0)</f>
        <v>1604942.6203559074</v>
      </c>
      <c r="S424" s="25">
        <f t="shared" ca="1" si="267"/>
        <v>2028346.1382912928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416737.08773975511</v>
      </c>
      <c r="R425" s="25">
        <f t="array" aca="1" ref="R425" ca="1">INDEX('Lorri 401b'!L:L,MATCH('Retirement Calculator'!A425,'Lorri 401b'!N:N,0),0)</f>
        <v>1589884.3473281674</v>
      </c>
      <c r="S425" s="25">
        <f t="shared" ca="1" si="267"/>
        <v>2006621.4350679226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410042.88075164298</v>
      </c>
      <c r="R426" s="25">
        <f t="array" aca="1" ref="R426" ca="1">INDEX('Lorri 401b'!L:L,MATCH('Retirement Calculator'!A426,'Lorri 401b'!N:N,0),0)</f>
        <v>1574763.3314961451</v>
      </c>
      <c r="S426" s="25">
        <f t="shared" ca="1" si="267"/>
        <v>1984806.212247788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403320.78123441373</v>
      </c>
      <c r="R427" s="25">
        <f t="array" aca="1" ref="R427" ca="1">INDEX('Lorri 401b'!L:L,MATCH('Retirement Calculator'!A427,'Lorri 401b'!N:N,0),0)</f>
        <v>1559579.3114314894</v>
      </c>
      <c r="S427" s="25">
        <f t="shared" ca="1" si="267"/>
        <v>1962900.0926659033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396570.67296919605</v>
      </c>
      <c r="R428" s="25">
        <f t="array" aca="1" ref="R428" ca="1">INDEX('Lorri 401b'!L:L,MATCH('Retirement Calculator'!A428,'Lorri 401b'!N:N,0),0)</f>
        <v>1544332.0246165644</v>
      </c>
      <c r="S428" s="25">
        <f t="shared" ca="1" si="267"/>
        <v>1940902.6975857604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389792.43925287324</v>
      </c>
      <c r="R429" s="25">
        <f t="array" aca="1" ref="R429" ca="1">INDEX('Lorri 401b'!L:L,MATCH('Retirement Calculator'!A429,'Lorri 401b'!N:N,0),0)</f>
        <v>1529021.2074399104</v>
      </c>
      <c r="S429" s="25">
        <f t="shared" ca="1" si="267"/>
        <v>1918813.6466927836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382985.96289606579</v>
      </c>
      <c r="R430" s="25">
        <f t="array" aca="1" ref="R430" ca="1">INDEX('Lorri 401b'!L:L,MATCH('Retirement Calculator'!A430,'Lorri 401b'!N:N,0),0)</f>
        <v>1513646.5951916871</v>
      </c>
      <c r="S430" s="25">
        <f t="shared" ca="1" si="267"/>
        <v>1896632.5580877529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376151.12622110493</v>
      </c>
      <c r="R431" s="25">
        <f t="array" aca="1" ref="R431" ca="1">INDEX('Lorri 401b'!L:L,MATCH('Retirement Calculator'!A431,'Lorri 401b'!N:N,0),0)</f>
        <v>1498207.9220590962</v>
      </c>
      <c r="S431" s="25">
        <f t="shared" ca="1" si="267"/>
        <v>1874359.0482802012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369287.81105999846</v>
      </c>
      <c r="R432" s="25">
        <f t="array" aca="1" ref="R432" ca="1">INDEX('Lorri 401b'!L:L,MATCH('Retirement Calculator'!A432,'Lorri 401b'!N:N,0),0)</f>
        <v>1482704.9211217861</v>
      </c>
      <c r="S432" s="25">
        <f t="shared" ca="1" si="267"/>
        <v>1851992.7321817847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362395.89875238738</v>
      </c>
      <c r="R433" s="25">
        <f t="array" aca="1" ref="R433" ca="1">INDEX('Lorri 401b'!L:L,MATCH('Retirement Calculator'!A433,'Lorri 401b'!N:N,0),0)</f>
        <v>1467137.3243472374</v>
      </c>
      <c r="S433" s="25">
        <f t="shared" ca="1" si="267"/>
        <v>1829533.2230996247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355475.27014349453</v>
      </c>
      <c r="R434" s="25">
        <f t="array" aca="1" ref="R434" ca="1">INDEX('Lorri 401b'!L:L,MATCH('Retirement Calculator'!A434,'Lorri 401b'!N:N,0),0)</f>
        <v>1451504.8625861278</v>
      </c>
      <c r="S434" s="25">
        <f t="shared" ca="1" si="267"/>
        <v>1806980.1327296223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348525.80558206467</v>
      </c>
      <c r="R435" s="25">
        <f t="array" aca="1" ref="R435" ca="1">INDEX('Lorri 401b'!L:L,MATCH('Retirement Calculator'!A435,'Lorri 401b'!N:N,0),0)</f>
        <v>1435807.2655676804</v>
      </c>
      <c r="S435" s="25">
        <f t="shared" ca="1" si="267"/>
        <v>1784333.071149745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341547.38491829549</v>
      </c>
      <c r="R436" s="25">
        <f t="array" aca="1" ref="R436" ca="1">INDEX('Lorri 401b'!L:L,MATCH('Retirement Calculator'!A436,'Lorri 401b'!N:N,0),0)</f>
        <v>1420044.2618949895</v>
      </c>
      <c r="S436" s="25">
        <f t="shared" ca="1" si="267"/>
        <v>1761591.6468132851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334539.88750176062</v>
      </c>
      <c r="R437" s="25">
        <f t="array" aca="1" ref="R437" ca="1">INDEX('Lorri 401b'!L:L,MATCH('Retirement Calculator'!A437,'Lorri 401b'!N:N,0),0)</f>
        <v>1404215.579040329</v>
      </c>
      <c r="S437" s="25">
        <f t="shared" ca="1" si="267"/>
        <v>1738755.4665420896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327503.19217932352</v>
      </c>
      <c r="R438" s="25">
        <f t="array" aca="1" ref="R438" ca="1">INDEX('Lorri 401b'!L:L,MATCH('Retirement Calculator'!A438,'Lorri 401b'!N:N,0),0)</f>
        <v>1388320.9433404407</v>
      </c>
      <c r="S438" s="25">
        <f t="shared" ca="1" si="267"/>
        <v>1715824.1355197644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320437.17729304294</v>
      </c>
      <c r="R439" s="25">
        <f t="array" aca="1" ref="R439" ca="1">INDEX('Lorri 401b'!L:L,MATCH('Retirement Calculator'!A439,'Lorri 401b'!N:N,0),0)</f>
        <v>1372360.079991803</v>
      </c>
      <c r="S439" s="25">
        <f t="shared" ca="1" si="267"/>
        <v>1692797.2572848459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313341.72067806951</v>
      </c>
      <c r="R440" s="25">
        <f t="array" aca="1" ref="R440" ca="1">INDEX('Lorri 401b'!L:L,MATCH('Retirement Calculator'!A440,'Lorri 401b'!N:N,0),0)</f>
        <v>1356332.7130458793</v>
      </c>
      <c r="S440" s="25">
        <f t="shared" ca="1" si="267"/>
        <v>1669674.4337239489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306216.69966053369</v>
      </c>
      <c r="R441" s="25">
        <f t="array" aca="1" ref="R441" ca="1">INDEX('Lorri 401b'!L:L,MATCH('Retirement Calculator'!A441,'Lorri 401b'!N:N,0),0)</f>
        <v>1340238.5654043476</v>
      </c>
      <c r="S441" s="25">
        <f t="shared" ca="1" si="267"/>
        <v>1646455.2650648812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299061.99105542479</v>
      </c>
      <c r="R442" s="25">
        <f t="array" aca="1" ref="R442" ca="1">INDEX('Lorri 401b'!L:L,MATCH('Retirement Calculator'!A442,'Lorri 401b'!N:N,0),0)</f>
        <v>1324077.3588143094</v>
      </c>
      <c r="S442" s="25">
        <f t="shared" ca="1" si="267"/>
        <v>1623139.3498697341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291877.47116446128</v>
      </c>
      <c r="R443" s="25">
        <f t="array" aca="1" ref="R443" ca="1">INDEX('Lorri 401b'!L:L,MATCH('Retirement Calculator'!A443,'Lorri 401b'!N:N,0),0)</f>
        <v>1307848.8138634793</v>
      </c>
      <c r="S443" s="25">
        <f t="shared" ca="1" si="267"/>
        <v>1599726.2850279405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284663.01577395212</v>
      </c>
      <c r="R444" s="25">
        <f t="array" aca="1" ref="R444" ca="1">INDEX('Lorri 401b'!L:L,MATCH('Retirement Calculator'!A444,'Lorri 401b'!N:N,0),0)</f>
        <v>1291552.6499753543</v>
      </c>
      <c r="S444" s="25">
        <f t="shared" ca="1" si="267"/>
        <v>1576215.6657493063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277418.50015264918</v>
      </c>
      <c r="R445" s="25">
        <f t="array" aca="1" ref="R445" ca="1">INDEX('Lorri 401b'!L:L,MATCH('Retirement Calculator'!A445,'Lorri 401b'!N:N,0),0)</f>
        <v>1275188.5854043621</v>
      </c>
      <c r="S445" s="25">
        <f t="shared" ca="1" si="267"/>
        <v>1552607.0855570112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270143.79904959077</v>
      </c>
      <c r="R446" s="25">
        <f t="array" aca="1" ref="R446" ca="1">INDEX('Lorri 401b'!L:L,MATCH('Retirement Calculator'!A446,'Lorri 401b'!N:N,0),0)</f>
        <v>1258756.3372309906</v>
      </c>
      <c r="S446" s="25">
        <f t="shared" ca="1" si="267"/>
        <v>1528900.1362805814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262838.78669193632</v>
      </c>
      <c r="R447" s="25">
        <f t="array" aca="1" ref="R447" ca="1">INDEX('Lorri 401b'!L:L,MATCH('Retirement Calculator'!A447,'Lorri 401b'!N:N,0),0)</f>
        <v>1242255.6213568968</v>
      </c>
      <c r="S447" s="25">
        <f t="shared" ca="1" si="267"/>
        <v>1505094.4080488333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255503.33678279162</v>
      </c>
      <c r="R448" s="25">
        <f t="array" aca="1" ref="R448" ca="1">INDEX('Lorri 401b'!L:L,MATCH('Retirement Calculator'!A448,'Lorri 401b'!N:N,0),0)</f>
        <v>1225686.1524999943</v>
      </c>
      <c r="S448" s="25">
        <f t="shared" ca="1" si="267"/>
        <v>1481189.4892827859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248137.3224990255</v>
      </c>
      <c r="R449" s="25">
        <f t="array" aca="1" ref="R449" ca="1">INDEX('Lorri 401b'!L:L,MATCH('Retirement Calculator'!A449,'Lorri 401b'!N:N,0),0)</f>
        <v>1209047.6441895212</v>
      </c>
      <c r="S449" s="25">
        <f t="shared" ca="1" si="267"/>
        <v>1457184.9666885468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240740.61648907702</v>
      </c>
      <c r="R450" s="25">
        <f t="array" aca="1" ref="R450" ca="1">INDEX('Lorri 401b'!L:L,MATCH('Retirement Calculator'!A450,'Lorri 401b'!N:N,0),0)</f>
        <v>1192339.8087610879</v>
      </c>
      <c r="S450" s="25">
        <f t="shared" ca="1" si="267"/>
        <v>1433080.4252501649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233313.09087075375</v>
      </c>
      <c r="R451" s="25">
        <f t="array" aca="1" ref="R451" ca="1">INDEX('Lorri 401b'!L:L,MATCH('Retirement Calculator'!A451,'Lorri 401b'!N:N,0),0)</f>
        <v>1175562.3573517029</v>
      </c>
      <c r="S451" s="25">
        <f t="shared" ca="1" si="267"/>
        <v>1408875.4482224565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225854.61722902078</v>
      </c>
      <c r="R452" s="25">
        <f t="array" aca="1" ref="R452" ca="1">INDEX('Lorri 401b'!L:L,MATCH('Retirement Calculator'!A452,'Lorri 401b'!N:N,0),0)</f>
        <v>1158714.9998947787</v>
      </c>
      <c r="S452" s="25">
        <f t="shared" ca="1" si="267"/>
        <v>1384569.6171237994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218365.0666137806</v>
      </c>
      <c r="R453" s="25">
        <f t="array" aca="1" ref="R453" ca="1">INDEX('Lorri 401b'!L:L,MATCH('Retirement Calculator'!A453,'Lorri 401b'!N:N,0),0)</f>
        <v>1141797.4451151174</v>
      </c>
      <c r="S453" s="25">
        <f t="shared" ca="1" si="267"/>
        <v>1360162.5117288979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210844.3095376436</v>
      </c>
      <c r="R454" s="25">
        <f t="array" aca="1" ref="R454" ca="1">INDEX('Lorri 401b'!L:L,MATCH('Retirement Calculator'!A454,'Lorri 401b'!N:N,0),0)</f>
        <v>1124809.400523874</v>
      </c>
      <c r="S454" s="25">
        <f t="shared" ca="1" si="267"/>
        <v>1335653.7100615175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203292.21597368934</v>
      </c>
      <c r="R455" s="25">
        <f t="array" aca="1" ref="R455" ca="1">INDEX('Lorri 401b'!L:L,MATCH('Retirement Calculator'!A455,'Lorri 401b'!N:N,0),0)</f>
        <v>1107750.5724135006</v>
      </c>
      <c r="S455" s="25">
        <f t="shared" ca="1" si="267"/>
        <v>1311042.7883871901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195708.65535321861</v>
      </c>
      <c r="R456" s="25">
        <f t="array" aca="1" ref="R456" ca="1">INDEX('Lorri 401b'!L:L,MATCH('Retirement Calculator'!A456,'Lorri 401b'!N:N,0),0)</f>
        <v>1090620.6658526673</v>
      </c>
      <c r="S456" s="25">
        <f t="shared" ca="1" si="267"/>
        <v>1286329.3212058858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188093.49656349592</v>
      </c>
      <c r="R457" s="25">
        <f t="array" aca="1" ref="R457" ca="1">INDEX('Lorri 401b'!L:L,MATCH('Retirement Calculator'!A457,'Lorri 401b'!N:N,0),0)</f>
        <v>1073419.3846811638</v>
      </c>
      <c r="S457" s="25">
        <f t="shared" ca="1" si="267"/>
        <v>1261512.8812446597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180446.60794548271</v>
      </c>
      <c r="R458" s="25">
        <f t="array" aca="1" ref="R458" ca="1">INDEX('Lorri 401b'!L:L,MATCH('Retirement Calculator'!A458,'Lorri 401b'!N:N,0),0)</f>
        <v>1056146.431504779</v>
      </c>
      <c r="S458" s="25">
        <f t="shared" ca="1" si="267"/>
        <v>1236593.0394502617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172767.85729156111</v>
      </c>
      <c r="R459" s="25">
        <f t="array" aca="1" ref="R459" ca="1">INDEX('Lorri 401b'!L:L,MATCH('Retirement Calculator'!A459,'Lorri 401b'!N:N,0),0)</f>
        <v>1038801.5076901594</v>
      </c>
      <c r="S459" s="25">
        <f t="shared" ca="1" si="267"/>
        <v>1211569.3649817205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165057.11184324819</v>
      </c>
      <c r="R460" s="25">
        <f t="array" aca="1" ref="R460" ca="1">INDEX('Lorri 401b'!L:L,MATCH('Retirement Calculator'!A460,'Lorri 401b'!N:N,0),0)</f>
        <v>1021384.3133596454</v>
      </c>
      <c r="S460" s="25">
        <f t="shared" ca="1" si="267"/>
        <v>1186441.4252028936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157314.23828890061</v>
      </c>
      <c r="R461" s="25">
        <f t="array" aca="1" ref="R461" ca="1">INDEX('Lorri 401b'!L:L,MATCH('Retirement Calculator'!A461,'Lorri 401b'!N:N,0),0)</f>
        <v>1003894.5473860877</v>
      </c>
      <c r="S461" s="25">
        <f t="shared" ca="1" si="267"/>
        <v>1161208.7856749883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149539.10276140994</v>
      </c>
      <c r="R462" s="25">
        <f t="array" aca="1" ref="R462" ca="1">INDEX('Lorri 401b'!L:L,MATCH('Retirement Calculator'!A462,'Lorri 401b'!N:N,0),0)</f>
        <v>986331.90738764009</v>
      </c>
      <c r="S462" s="25">
        <f t="shared" ca="1" si="267"/>
        <v>1135871.01014905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141731.57083588807</v>
      </c>
      <c r="R463" s="25">
        <f t="array" aca="1" ref="R463" ca="1">INDEX('Lorri 401b'!L:L,MATCH('Retirement Calculator'!A463,'Lorri 401b'!N:N,0),0)</f>
        <v>968696.08972253231</v>
      </c>
      <c r="S463" s="25">
        <f t="shared" ca="1" si="267"/>
        <v>1110427.6605584205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133891.50752734317</v>
      </c>
      <c r="R464" s="25">
        <f t="array" aca="1" ref="R464" ca="1">INDEX('Lorri 401b'!L:L,MATCH('Retirement Calculator'!A464,'Lorri 401b'!N:N,0),0)</f>
        <v>950986.78948381997</v>
      </c>
      <c r="S464" s="25">
        <f t="shared" ca="1" si="267"/>
        <v>1084878.2970111631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126018.777288346</v>
      </c>
      <c r="R465" s="25">
        <f t="array" aca="1" ref="R465" ca="1">INDEX('Lorri 401b'!L:L,MATCH('Retirement Calculator'!A465,'Lorri 401b'!N:N,0),0)</f>
        <v>933203.70049411303</v>
      </c>
      <c r="S465" s="25">
        <f t="shared" ca="1" si="267"/>
        <v>1059222.477782459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118113.24400668633</v>
      </c>
      <c r="R466" s="25">
        <f t="array" aca="1" ref="R466" ca="1">INDEX('Lorri 401b'!L:L,MATCH('Retirement Calculator'!A466,'Lorri 401b'!N:N,0),0)</f>
        <v>915346.51530028239</v>
      </c>
      <c r="S466" s="25">
        <f t="shared" ca="1" si="267"/>
        <v>1033459.7593069688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110174.77100301976</v>
      </c>
      <c r="R467" s="25">
        <f t="array" aca="1" ref="R467" ca="1">INDEX('Lorri 401b'!L:L,MATCH('Retirement Calculator'!A467,'Lorri 401b'!N:N,0),0)</f>
        <v>897414.92516814405</v>
      </c>
      <c r="S467" s="25">
        <f t="shared" ca="1" si="267"/>
        <v>1007589.6961711638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102203.22102850457</v>
      </c>
      <c r="R468" s="25">
        <f t="array" aca="1" ref="R468" ca="1">INDEX('Lorri 401b'!L:L,MATCH('Retirement Calculator'!A468,'Lorri 401b'!N:N,0),0)</f>
        <v>879408.62007712177</v>
      </c>
      <c r="S468" s="25">
        <f t="shared" ca="1" si="267"/>
        <v>981611.84110562631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94198.45626242891</v>
      </c>
      <c r="R469" s="25">
        <f t="array" aca="1" ref="R469" ca="1">INDEX('Lorri 401b'!L:L,MATCH('Retirement Calculator'!A469,'Lorri 401b'!N:N,0),0)</f>
        <v>861327.28871488688</v>
      </c>
      <c r="S469" s="25">
        <f t="shared" ca="1" si="267"/>
        <v>955525.74497731577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86160.33830982793</v>
      </c>
      <c r="R470" s="25">
        <f t="array" aca="1" ref="R470" ca="1">INDEX('Lorri 401b'!L:L,MATCH('Retirement Calculator'!A470,'Lorri 401b'!N:N,0),0)</f>
        <v>843170.61847197602</v>
      </c>
      <c r="S470" s="25">
        <f t="shared" ca="1" si="267"/>
        <v>929330.95678180398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78088.728199091114</v>
      </c>
      <c r="R471" s="25">
        <f t="array" aca="1" ref="R471" ca="1">INDEX('Lorri 401b'!L:L,MATCH('Retirement Calculator'!A471,'Lorri 401b'!N:N,0),0)</f>
        <v>824938.29543638648</v>
      </c>
      <c r="S471" s="25">
        <f t="shared" ca="1" si="267"/>
        <v>903027.02363547764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69983.486379559559</v>
      </c>
      <c r="R472" s="25">
        <f t="array" aca="1" ref="R472" ca="1">INDEX('Lorri 401b'!L:L,MATCH('Retirement Calculator'!A472,'Lorri 401b'!N:N,0),0)</f>
        <v>806630.00438814855</v>
      </c>
      <c r="S472" s="25">
        <f t="shared" ca="1" si="267"/>
        <v>876613.49076770805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61844.472719113292</v>
      </c>
      <c r="R473" s="25">
        <f t="array" aca="1" ref="R473" ca="1">INDEX('Lorri 401b'!L:L,MATCH('Retirement Calculator'!A473,'Lorri 401b'!N:N,0),0)</f>
        <v>788245.42879387632</v>
      </c>
      <c r="S473" s="25">
        <f t="shared" ca="1" si="267"/>
        <v>850089.90151298966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53671.546501748497</v>
      </c>
      <c r="R474" s="25">
        <f t="array" aca="1" ref="R474" ca="1">INDEX('Lorri 401b'!L:L,MATCH('Retirement Calculator'!A474,'Lorri 401b'!N:N,0),0)</f>
        <v>769784.25080129469</v>
      </c>
      <c r="S474" s="25">
        <f t="shared" ca="1" si="267"/>
        <v>823455.79730304319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45464.56642514468</v>
      </c>
      <c r="R475" s="25">
        <f t="array" aca="1" ref="R475" ca="1">INDEX('Lorri 401b'!L:L,MATCH('Retirement Calculator'!A475,'Lorri 401b'!N:N,0),0)</f>
        <v>751246.15123374399</v>
      </c>
      <c r="S475" s="25">
        <f t="shared" ca="1" si="267"/>
        <v>796710.71765888867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37223.390598221682</v>
      </c>
      <c r="R476" s="25">
        <f t="array" aca="1" ref="R476" ca="1">INDEX('Lorri 401b'!L:L,MATCH('Retirement Calculator'!A476,'Lorri 401b'!N:N,0),0)</f>
        <v>732630.80958466174</v>
      </c>
      <c r="S476" s="25">
        <f t="shared" ca="1" si="267"/>
        <v>769854.20018288342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28947.876538686505</v>
      </c>
      <c r="R477" s="25">
        <f t="array" aca="1" ref="R477" ca="1">INDEX('Lorri 401b'!L:L,MATCH('Retirement Calculator'!A477,'Lorri 401b'!N:N,0),0)</f>
        <v>713937.90401204163</v>
      </c>
      <c r="S477" s="25">
        <f t="shared" ca="1" si="267"/>
        <v>742885.78055072809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20637.881170569934</v>
      </c>
      <c r="R478" s="25">
        <f t="array" aca="1" ref="R478" ca="1">INDEX('Lorri 401b'!L:L,MATCH('Retirement Calculator'!A478,'Lorri 401b'!N:N,0),0)</f>
        <v>695167.11133286892</v>
      </c>
      <c r="S478" s="25">
        <f t="shared" ca="1" si="267"/>
        <v>715804.99250343884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12293.260821752872</v>
      </c>
      <c r="R479" s="25">
        <f t="array" aca="1" ref="R479" ca="1">INDEX('Lorri 401b'!L:L,MATCH('Retirement Calculator'!A479,'Lorri 401b'!N:N,0),0)</f>
        <v>676318.10701753292</v>
      </c>
      <c r="S479" s="25">
        <f t="shared" ca="1" si="267"/>
        <v>688611.36783928575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3913.8712214824072</v>
      </c>
      <c r="R480" s="25">
        <f t="array" aca="1" ref="R480" ca="1">INDEX('Lorri 401b'!L:L,MATCH('Retirement Calculator'!A480,'Lorri 401b'!N:N,0),0)</f>
        <v>657390.56518421636</v>
      </c>
      <c r="S480" s="25">
        <f t="shared" ca="1" si="267"/>
        <v>661304.43640569877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-4500.4325021225177</v>
      </c>
      <c r="R481" s="25">
        <f t="array" aca="1" ref="R481" ca="1">INDEX('Lorri 401b'!L:L,MATCH('Retirement Calculator'!A481,'Lorri 401b'!N:N,0),0)</f>
        <v>638384.15859326115</v>
      </c>
      <c r="S481" s="25">
        <f t="shared" ca="1" si="267"/>
        <v>633883.72609113867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-12949.795824575796</v>
      </c>
      <c r="R482" s="25">
        <f t="array" aca="1" ref="R482" ca="1">INDEX('Lorri 401b'!L:L,MATCH('Retirement Calculator'!A482,'Lorri 401b'!N:N,0),0)</f>
        <v>619298.5586415102</v>
      </c>
      <c r="S482" s="25">
        <f t="shared" ca="1" si="267"/>
        <v>606348.76281693438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-21434.364827539299</v>
      </c>
      <c r="R483" s="25">
        <f t="array" aca="1" ref="R483" ca="1">INDEX('Lorri 401b'!L:L,MATCH('Retirement Calculator'!A483,'Lorri 401b'!N:N,0),0)</f>
        <v>600133.43535662699</v>
      </c>
      <c r="S483" s="25">
        <f t="shared" ca="1" si="267"/>
        <v>578699.07052908768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-29954.286201348481</v>
      </c>
      <c r="R484" s="25">
        <f t="array" aca="1" ref="R484" ca="1">INDEX('Lorri 401b'!L:L,MATCH('Retirement Calculator'!A484,'Lorri 401b'!N:N,0),0)</f>
        <v>580888.45739138999</v>
      </c>
      <c r="S484" s="25">
        <f t="shared" ca="1" si="267"/>
        <v>550934.17119004147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-38509.70724754854</v>
      </c>
      <c r="R485" s="25">
        <f t="array" aca="1" ref="R485" ca="1">INDEX('Lorri 401b'!L:L,MATCH('Retirement Calculator'!A485,'Lorri 401b'!N:N,0),0)</f>
        <v>561563.29201796465</v>
      </c>
      <c r="S485" s="25">
        <f t="shared" ca="1" si="267"/>
        <v>523053.58477041608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-47100.775881441092</v>
      </c>
      <c r="R486" s="25">
        <f t="array" aca="1" ref="R486" ca="1">INDEX('Lorri 401b'!L:L,MATCH('Retirement Calculator'!A486,'Lorri 401b'!N:N,0),0)</f>
        <v>542157.60512214992</v>
      </c>
      <c r="S486" s="25">
        <f t="shared" ca="1" si="267"/>
        <v>495056.82924070884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-55727.640634641532</v>
      </c>
      <c r="R487" s="25">
        <f t="array" aca="1" ref="R487" ca="1">INDEX('Lorri 401b'!L:L,MATCH('Retirement Calculator'!A487,'Lorri 401b'!N:N,0),0)</f>
        <v>522671.06119760266</v>
      </c>
      <c r="S487" s="25">
        <f t="shared" ca="1" si="267"/>
        <v>466943.42056296114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-64390.450657646972</v>
      </c>
      <c r="R488" s="25">
        <f t="array" aca="1" ref="R488" ca="1">INDEX('Lorri 401b'!L:L,MATCH('Retirement Calculator'!A488,'Lorri 401b'!N:N,0),0)</f>
        <v>503103.32334003644</v>
      </c>
      <c r="S488" s="25">
        <f t="shared" ca="1" si="267"/>
        <v>438712.87268238945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-73089.355722414941</v>
      </c>
      <c r="R489" s="25">
        <f t="array" aca="1" ref="R489" ca="1">INDEX('Lorri 401b'!L:L,MATCH('Retirement Calculator'!A489,'Lorri 401b'!N:N,0),0)</f>
        <v>483454.05324139708</v>
      </c>
      <c r="S489" s="25">
        <f t="shared" ca="1" si="267"/>
        <v>410364.69751898211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-81824.506224952769</v>
      </c>
      <c r="R490" s="25">
        <f t="array" aca="1" ref="R490" ca="1">INDEX('Lorri 401b'!L:L,MATCH('Retirement Calculator'!A490,'Lorri 401b'!N:N,0),0)</f>
        <v>463722.91118401336</v>
      </c>
      <c r="S490" s="25">
        <f t="shared" ca="1" si="267"/>
        <v>381898.4049590606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-90596.053187917845</v>
      </c>
      <c r="R491" s="25">
        <f t="array" aca="1" ref="R491" ca="1">INDEX('Lorri 401b'!L:L,MATCH('Retirement Calculator'!A491,'Lorri 401b'!N:N,0),0)</f>
        <v>443909.55603472388</v>
      </c>
      <c r="S491" s="25">
        <f t="shared" ca="1" si="267"/>
        <v>353313.50284680602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-99404.148263228606</v>
      </c>
      <c r="R492" s="25">
        <f t="array" aca="1" ref="R492" ca="1">INDEX('Lorri 401b'!L:L,MATCH('Retirement Calculator'!A492,'Lorri 401b'!N:N,0),0)</f>
        <v>424013.64523897902</v>
      </c>
      <c r="S492" s="25">
        <f t="shared" ca="1" si="267"/>
        <v>324609.49697575043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-108248.94373468649</v>
      </c>
      <c r="R493" s="25">
        <f t="array" aca="1" ref="R493" ca="1">INDEX('Lorri 401b'!L:L,MATCH('Retirement Calculator'!A493,'Lorri 401b'!N:N,0),0)</f>
        <v>404034.83481491858</v>
      </c>
      <c r="S493" s="25">
        <f t="shared" ca="1" si="267"/>
        <v>295785.8910802321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-117130.59252060878</v>
      </c>
      <c r="R494" s="25">
        <f t="array" aca="1" ref="R494" ca="1">INDEX('Lorri 401b'!L:L,MATCH('Retirement Calculator'!A494,'Lorri 401b'!N:N,0),0)</f>
        <v>383972.77934742451</v>
      </c>
      <c r="S494" s="25">
        <f t="shared" ca="1" si="267"/>
        <v>266842.18682681571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-126049.24817647242</v>
      </c>
      <c r="R495" s="25">
        <f t="array" aca="1" ref="R495" ca="1">INDEX('Lorri 401b'!L:L,MATCH('Retirement Calculator'!A495,'Lorri 401b'!N:N,0),0)</f>
        <v>363827.13198214927</v>
      </c>
      <c r="S495" s="25">
        <f t="shared" ca="1" si="267"/>
        <v>237777.88380567683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-135005.06489756884</v>
      </c>
      <c r="R496" s="25">
        <f t="array" aca="1" ref="R496" ca="1">INDEX('Lorri 401b'!L:L,MATCH('Retirement Calculator'!A496,'Lorri 401b'!N:N,0),0)</f>
        <v>343597.54441951867</v>
      </c>
      <c r="S496" s="25">
        <f t="shared" ca="1" si="267"/>
        <v>208592.47952194983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-143998.19752166982</v>
      </c>
      <c r="R497" s="25">
        <f t="array" aca="1" ref="R497" ca="1">INDEX('Lorri 401b'!L:L,MATCH('Retirement Calculator'!A497,'Lorri 401b'!N:N,0),0)</f>
        <v>323283.6669087105</v>
      </c>
      <c r="S497" s="25">
        <f t="shared" ca="1" si="267"/>
        <v>179285.46938704068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-153028.80153170455</v>
      </c>
      <c r="R498" s="25">
        <f t="array" aca="1" ref="R498" ca="1">INDEX('Lorri 401b'!L:L,MATCH('Retirement Calculator'!A498,'Lorri 401b'!N:N,0),0)</f>
        <v>302885.14824160724</v>
      </c>
      <c r="S498" s="25">
        <f t="shared" ca="1" si="267"/>
        <v>149856.34670990269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-162097.03305844776</v>
      </c>
      <c r="R499" s="25">
        <f t="array" aca="1" ref="R499" ca="1">INDEX('Lorri 401b'!L:L,MATCH('Retirement Calculator'!A499,'Lorri 401b'!N:N,0),0)</f>
        <v>282401.63574672438</v>
      </c>
      <c r="S499" s="25">
        <f t="shared" ca="1" si="267"/>
        <v>120304.60268827662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-171203.04888321907</v>
      </c>
      <c r="R500" s="25">
        <f t="array" aca="1" ref="R500" ca="1">INDEX('Lorri 401b'!L:L,MATCH('Retirement Calculator'!A500,'Lorri 401b'!N:N,0),0)</f>
        <v>261832.77528311286</v>
      </c>
      <c r="S500" s="25">
        <f t="shared" ca="1" si="267"/>
        <v>90629.726399893785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-180347.0064405936</v>
      </c>
      <c r="R501" s="25">
        <f t="array" aca="1" ref="R501" ca="1">INDEX('Lorri 401b'!L:L,MATCH('Retirement Calculator'!A501,'Lorri 401b'!N:N,0),0)</f>
        <v>241178.21123423631</v>
      </c>
      <c r="S501" s="25">
        <f t="shared" ca="1" si="267"/>
        <v>60831.204793642712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-189529.06382112383</v>
      </c>
      <c r="R502" s="25">
        <f t="array" aca="1" ref="R502" ca="1">INDEX('Lorri 401b'!L:L,MATCH('Retirement Calculator'!A502,'Lorri 401b'!N:N,0),0)</f>
        <v>220437.58650182275</v>
      </c>
      <c r="S502" s="25">
        <f t="shared" ca="1" si="267"/>
        <v>30908.522680698923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-198749.37977407294</v>
      </c>
      <c r="R503" s="25">
        <f t="array" aca="1" ref="R503" ca="1">INDEX('Lorri 401b'!L:L,MATCH('Retirement Calculator'!A503,'Lorri 401b'!N:N,0),0)</f>
        <v>199610.54249969081</v>
      </c>
      <c r="S503" s="25">
        <f t="shared" ca="1" si="267"/>
        <v>861.16272561787628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-208008.11371015935</v>
      </c>
      <c r="R504" s="25">
        <f t="array" aca="1" ref="R504" ca="1">INDEX('Lorri 401b'!L:L,MATCH('Retirement Calculator'!A504,'Lorri 401b'!N:N,0),0)</f>
        <v>178696.71914755</v>
      </c>
      <c r="S504" s="25">
        <f t="shared" ca="1" si="267"/>
        <v>-29311.394562609348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-217305.42570431277</v>
      </c>
      <c r="R505" s="25">
        <f t="array" aca="1" ref="R505" ca="1">INDEX('Lorri 401b'!L:L,MATCH('Retirement Calculator'!A505,'Lorri 401b'!N:N,0),0)</f>
        <v>157695.75486477526</v>
      </c>
      <c r="S505" s="25">
        <f t="shared" ca="1" si="267"/>
        <v>-59609.670839537517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-226641.47649844183</v>
      </c>
      <c r="R506" s="25">
        <f t="array" aca="1" ref="R506" ca="1">INDEX('Lorri 401b'!L:L,MATCH('Retirement Calculator'!A506,'Lorri 401b'!N:N,0),0)</f>
        <v>136607.28656415563</v>
      </c>
      <c r="S506" s="25">
        <f t="shared" ca="1" si="267"/>
        <v>-90034.189934286202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-236016.42750421309</v>
      </c>
      <c r="R507" s="25">
        <f t="array" aca="1" ref="R507" ca="1">INDEX('Lorri 401b'!L:L,MATCH('Retirement Calculator'!A507,'Lorri 401b'!N:N,0),0)</f>
        <v>115430.94964561674</v>
      </c>
      <c r="S507" s="25">
        <f t="shared" ca="1" si="267"/>
        <v>-120585.47785859635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-245430.44080584173</v>
      </c>
      <c r="R508" s="25">
        <f t="array" aca="1" ref="R508" ca="1">INDEX('Lorri 401b'!L:L,MATCH('Retirement Calculator'!A508,'Lorri 401b'!N:N,0),0)</f>
        <v>94166.377989917281</v>
      </c>
      <c r="S508" s="25">
        <f t="shared" ca="1" si="267"/>
        <v>-151264.06281592447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-254883.67916289385</v>
      </c>
      <c r="R509" s="25">
        <f t="array" aca="1" ref="R509" ca="1">INDEX('Lorri 401b'!L:L,MATCH('Retirement Calculator'!A509,'Lorri 401b'!N:N,0),0)</f>
        <v>72813.203952319076</v>
      </c>
      <c r="S509" s="25">
        <f t="shared" ca="1" si="267"/>
        <v>-182070.47521057478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-264376.30601310031</v>
      </c>
      <c r="R510" s="25">
        <f t="array" aca="1" ref="R510" ca="1">INDEX('Lorri 401b'!L:L,MATCH('Retirement Calculator'!A510,'Lorri 401b'!N:N,0),0)</f>
        <v>51371.058356230875</v>
      </c>
      <c r="S510" s="25">
        <f t="shared" ca="1" si="267"/>
        <v>-213005.24765686944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-273908.48547518265</v>
      </c>
      <c r="R511" s="25">
        <f t="array" aca="1" ref="R511" ca="1">INDEX('Lorri 401b'!L:L,MATCH('Retirement Calculator'!A511,'Lorri 401b'!N:N,0),0)</f>
        <v>29839.570486825636</v>
      </c>
      <c r="S511" s="25">
        <f t="shared" ca="1" si="267"/>
        <v>-244068.91498835702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-283480.38235169032</v>
      </c>
      <c r="R512" s="25">
        <f t="array" aca="1" ref="R512" ca="1">INDEX('Lorri 401b'!L:L,MATCH('Retirement Calculator'!A512,'Lorri 401b'!N:N,0),0)</f>
        <v>8218.3680846312109</v>
      </c>
      <c r="S512" s="25">
        <f t="shared" ca="1" si="267"/>
        <v>-275262.0142670591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-293092.16213185014</v>
      </c>
      <c r="R513" s="25">
        <f t="array" aca="1" ref="R513" ca="1">INDEX('Lorri 401b'!L:L,MATCH('Retirement Calculator'!A513,'Lorri 401b'!N:N,0),0)</f>
        <v>-13492.922660905691</v>
      </c>
      <c r="S513" s="25">
        <f t="shared" ca="1" si="267"/>
        <v>-306585.08479275584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-302743.99099442729</v>
      </c>
      <c r="R514" s="25">
        <f t="array" aca="1" ref="R514" ca="1">INDEX('Lorri 401b'!L:L,MATCH('Retirement Calculator'!A514,'Lorri 401b'!N:N,0),0)</f>
        <v>-35294.677117882333</v>
      </c>
      <c r="S514" s="25">
        <f t="shared" ca="1" si="267"/>
        <v>-338038.66811230965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-312436.03581059852</v>
      </c>
      <c r="R515" s="25">
        <f t="array" aca="1" ref="R515" ca="1">INDEX('Lorri 401b'!L:L,MATCH('Retirement Calculator'!A515,'Lorri 401b'!N:N,0),0)</f>
        <v>-57187.272218429709</v>
      </c>
      <c r="S515" s="25">
        <f t="shared" ca="1" si="267"/>
        <v>-369623.30802902824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-322168.46414683713</v>
      </c>
      <c r="R516" s="25">
        <f t="array" aca="1" ref="R516" ca="1">INDEX('Lorri 401b'!L:L,MATCH('Retirement Calculator'!A516,'Lorri 401b'!N:N,0),0)</f>
        <v>-79171.086465229368</v>
      </c>
      <c r="S516" s="25">
        <f t="shared" ca="1" si="267"/>
        <v>-401339.55061206652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-331941.44426781003</v>
      </c>
      <c r="R517" s="25">
        <f t="array" aca="1" ref="R517" ca="1">INDEX('Lorri 401b'!L:L,MATCH('Retirement Calculator'!A517,'Lorri 401b'!N:N,0),0)</f>
        <v>-101246.49993805736</v>
      </c>
      <c r="S517" s="25">
        <f t="shared" ca="1" si="267"/>
        <v>-433187.94420586736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-341755.14513928699</v>
      </c>
      <c r="R518" s="25">
        <f t="array" aca="1" ref="R518" ca="1">INDEX('Lorri 401b'!L:L,MATCH('Retirement Calculator'!A518,'Lorri 401b'!N:N,0),0)</f>
        <v>-123413.89430035546</v>
      </c>
      <c r="S518" s="25">
        <f t="shared" ca="1" si="267"/>
        <v>-465169.03943964245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-351609.73643106181</v>
      </c>
      <c r="R519" s="25">
        <f t="array" aca="1" ref="R519" ca="1">INDEX('Lorri 401b'!L:L,MATCH('Retirement Calculator'!A519,'Lorri 401b'!N:N,0),0)</f>
        <v>-145673.6528058298</v>
      </c>
      <c r="S519" s="25">
        <f t="shared" ca="1" si="267"/>
        <v>-497283.38923689164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-361505.38851988566</v>
      </c>
      <c r="R520" s="25">
        <f t="array" aca="1" ref="R520" ca="1">INDEX('Lorri 401b'!L:L,MATCH('Retirement Calculator'!A520,'Lorri 401b'!N:N,0),0)</f>
        <v>-168026.16030507695</v>
      </c>
      <c r="S520" s="25">
        <f t="shared" ca="1" si="267"/>
        <v>-529531.54882496258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-371442.27249241294</v>
      </c>
      <c r="R521" s="25">
        <f t="array" aca="1" ref="R521" ca="1">INDEX('Lorri 401b'!L:L,MATCH('Retirement Calculator'!A521,'Lorri 401b'!N:N,0),0)</f>
        <v>-190471.80325223765</v>
      </c>
      <c r="S521" s="25">
        <f t="shared" ref="S521:S775" ca="1" si="527">SUM(Q521:R521)</f>
        <v>-561914.07574465056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-381420.5601481591</v>
      </c>
      <c r="R522" s="25">
        <f t="array" aca="1" ref="R522" ca="1">INDEX('Lorri 401b'!L:L,MATCH('Retirement Calculator'!A522,'Lorri 401b'!N:N,0),0)</f>
        <v>-213010.96971167816</v>
      </c>
      <c r="S522" s="25">
        <f t="shared" ca="1" si="527"/>
        <v>-594431.52985983726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-391440.42400247086</v>
      </c>
      <c r="R523" s="25">
        <f t="array" aca="1" ref="R523" ca="1">INDEX('Lorri 401b'!L:L,MATCH('Retirement Calculator'!A523,'Lorri 401b'!N:N,0),0)</f>
        <v>-235644.04936469969</v>
      </c>
      <c r="S523" s="25">
        <f t="shared" ca="1" si="527"/>
        <v>-627084.47336717055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-401502.03728950891</v>
      </c>
      <c r="R524" s="25">
        <f t="array" aca="1" ref="R524" ca="1">INDEX('Lorri 401b'!L:L,MATCH('Retirement Calculator'!A524,'Lorri 401b'!N:N,0),0)</f>
        <v>-258371.43351627546</v>
      </c>
      <c r="S524" s="25">
        <f t="shared" ca="1" si="527"/>
        <v>-659873.47080578434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-411605.57396524295</v>
      </c>
      <c r="R525" s="25">
        <f t="array" aca="1" ref="R525" ca="1">INDEX('Lorri 401b'!L:L,MATCH('Retirement Calculator'!A525,'Lorri 401b'!N:N,0),0)</f>
        <v>-281193.5151018161</v>
      </c>
      <c r="S525" s="25">
        <f t="shared" ca="1" si="527"/>
        <v>-692799.0890670591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-421751.20871045924</v>
      </c>
      <c r="R526" s="25">
        <f t="array" aca="1" ref="R526" ca="1">INDEX('Lorri 401b'!L:L,MATCH('Retirement Calculator'!A526,'Lorri 401b'!N:N,0),0)</f>
        <v>-304110.68869396322</v>
      </c>
      <c r="S526" s="25">
        <f t="shared" ca="1" si="527"/>
        <v>-725861.89740442252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-431939.11693378061</v>
      </c>
      <c r="R527" s="25">
        <f t="array" aca="1" ref="R527" ca="1">INDEX('Lorri 401b'!L:L,MATCH('Retirement Calculator'!A527,'Lorri 401b'!N:N,0),0)</f>
        <v>-327123.35050941096</v>
      </c>
      <c r="S527" s="25">
        <f t="shared" ca="1" si="527"/>
        <v>-759062.46744319156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-442169.47477469913</v>
      </c>
      <c r="R528" s="25">
        <f t="array" aca="1" ref="R528" ca="1">INDEX('Lorri 401b'!L:L,MATCH('Retirement Calculator'!A528,'Lorri 401b'!N:N,0),0)</f>
        <v>-350231.89841575635</v>
      </c>
      <c r="S528" s="25">
        <f t="shared" ca="1" si="527"/>
        <v>-792401.37319045549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-452442.45910662151</v>
      </c>
      <c r="R529" s="25">
        <f t="array" aca="1" ref="R529" ca="1">INDEX('Lorri 401b'!L:L,MATCH('Retirement Calculator'!A529,'Lorri 401b'!N:N,0),0)</f>
        <v>-373436.73193837819</v>
      </c>
      <c r="S529" s="25">
        <f t="shared" ca="1" si="527"/>
        <v>-825879.19104499975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-462758.24753992684</v>
      </c>
      <c r="R530" s="25">
        <f t="array" aca="1" ref="R530" ca="1">INDEX('Lorri 401b'!L:L,MATCH('Retirement Calculator'!A530,'Lorri 401b'!N:N,0),0)</f>
        <v>-396738.25226734427</v>
      </c>
      <c r="S530" s="25">
        <f t="shared" ca="1" si="527"/>
        <v>-859496.49980727118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-473117.01842503762</v>
      </c>
      <c r="R531" s="25">
        <f t="array" aca="1" ref="R531" ca="1">INDEX('Lorri 401b'!L:L,MATCH('Retirement Calculator'!A531,'Lorri 401b'!N:N,0),0)</f>
        <v>-420136.86226434773</v>
      </c>
      <c r="S531" s="25">
        <f t="shared" ca="1" si="527"/>
        <v>-893253.88068938535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-483518.95085550303</v>
      </c>
      <c r="R532" s="25">
        <f t="array" aca="1" ref="R532" ca="1">INDEX('Lorri 401b'!L:L,MATCH('Retirement Calculator'!A532,'Lorri 401b'!N:N,0),0)</f>
        <v>-443632.96646967204</v>
      </c>
      <c r="S532" s="25">
        <f t="shared" ca="1" si="527"/>
        <v>-927151.91732517513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-493964.22467109538</v>
      </c>
      <c r="R533" s="25">
        <f t="array" aca="1" ref="R533" ca="1">INDEX('Lorri 401b'!L:L,MATCH('Retirement Calculator'!A533,'Lorri 401b'!N:N,0),0)</f>
        <v>-467226.97110918519</v>
      </c>
      <c r="S533" s="25">
        <f t="shared" ca="1" si="527"/>
        <v>-961191.19578028051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-504453.02046091936</v>
      </c>
      <c r="R534" s="25">
        <f t="array" aca="1" ref="R534" ca="1">INDEX('Lorri 401b'!L:L,MATCH('Retirement Calculator'!A534,'Lorri 401b'!N:N,0),0)</f>
        <v>-490919.28410136298</v>
      </c>
      <c r="S534" s="25">
        <f t="shared" ca="1" si="527"/>
        <v>-995372.30456228228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-514985.51956653432</v>
      </c>
      <c r="R535" s="25">
        <f t="array" aca="1" ref="R535" ca="1">INDEX('Lorri 401b'!L:L,MATCH('Retirement Calculator'!A535,'Lorri 401b'!N:N,0),0)</f>
        <v>-514710.31506434153</v>
      </c>
      <c r="S535" s="25">
        <f t="shared" ca="1" si="527"/>
        <v>-1029695.8346308758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-525561.90408508934</v>
      </c>
      <c r="R536" s="25">
        <f t="array" aca="1" ref="R536" ca="1">INDEX('Lorri 401b'!L:L,MATCH('Retirement Calculator'!A536,'Lorri 401b'!N:N,0),0)</f>
        <v>-538600.47532299918</v>
      </c>
      <c r="S536" s="25">
        <f t="shared" ca="1" si="527"/>
        <v>-1064162.3794080885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-536182.35687247163</v>
      </c>
      <c r="R537" s="25">
        <f t="array" aca="1" ref="R537" ca="1">INDEX('Lorri 401b'!L:L,MATCH('Retirement Calculator'!A537,'Lorri 401b'!N:N,0),0)</f>
        <v>-562590.17791606777</v>
      </c>
      <c r="S537" s="25">
        <f t="shared" ca="1" si="527"/>
        <v>-1098772.5347885394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-546847.06154646806</v>
      </c>
      <c r="R538" s="25">
        <f t="array" aca="1" ref="R538" ca="1">INDEX('Lorri 401b'!L:L,MATCH('Retirement Calculator'!A538,'Lorri 401b'!N:N,0),0)</f>
        <v>-586679.83760327415</v>
      </c>
      <c r="S538" s="25">
        <f t="shared" ca="1" si="527"/>
        <v>-1133526.8991497422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-557556.2024899394</v>
      </c>
      <c r="R539" s="25">
        <f t="array" aca="1" ref="R539" ca="1">INDEX('Lorri 401b'!L:L,MATCH('Retirement Calculator'!A539,'Lorri 401b'!N:N,0),0)</f>
        <v>-610869.8708725106</v>
      </c>
      <c r="S539" s="25">
        <f t="shared" ca="1" si="527"/>
        <v>-1168426.0733624501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-568309.96485400863</v>
      </c>
      <c r="R540" s="25">
        <f t="array" aca="1" ref="R540" ca="1">INDEX('Lorri 401b'!L:L,MATCH('Retirement Calculator'!A540,'Lorri 401b'!N:N,0),0)</f>
        <v>-635160.69594703568</v>
      </c>
      <c r="S540" s="25">
        <f t="shared" ca="1" si="527"/>
        <v>-1203470.6608010442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-579108.53456126142</v>
      </c>
      <c r="R541" s="25">
        <f t="array" aca="1" ref="R541" ca="1">INDEX('Lorri 401b'!L:L,MATCH('Retirement Calculator'!A541,'Lorri 401b'!N:N,0),0)</f>
        <v>-659552.7327927046</v>
      </c>
      <c r="S541" s="25">
        <f t="shared" ca="1" si="527"/>
        <v>-1238661.2673539659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-589952.09830896114</v>
      </c>
      <c r="R542" s="25">
        <f t="array" aca="1" ref="R542" ca="1">INDEX('Lorri 401b'!L:L,MATCH('Retirement Calculator'!A542,'Lorri 401b'!N:N,0),0)</f>
        <v>-684046.40312523046</v>
      </c>
      <c r="S542" s="25">
        <f t="shared" ca="1" si="527"/>
        <v>-1273998.5014341916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-600840.8435722763</v>
      </c>
      <c r="R543" s="25">
        <f t="array" aca="1" ref="R543" ca="1">INDEX('Lorri 401b'!L:L,MATCH('Retirement Calculator'!A543,'Lorri 401b'!N:N,0),0)</f>
        <v>-708642.13041747513</v>
      </c>
      <c r="S543" s="25">
        <f t="shared" ca="1" si="527"/>
        <v>-1309482.9739897514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-611774.95860752184</v>
      </c>
      <c r="R544" s="25">
        <f t="array" aca="1" ref="R544" ca="1">INDEX('Lorri 401b'!L:L,MATCH('Retirement Calculator'!A544,'Lorri 401b'!N:N,0),0)</f>
        <v>-733340.33990677074</v>
      </c>
      <c r="S544" s="25">
        <f t="shared" ca="1" si="527"/>
        <v>-1345115.2985142926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-622754.63245541428</v>
      </c>
      <c r="R545" s="25">
        <f t="array" aca="1" ref="R545" ca="1">INDEX('Lorri 401b'!L:L,MATCH('Retirement Calculator'!A545,'Lorri 401b'!N:N,0),0)</f>
        <v>-758141.45860227186</v>
      </c>
      <c r="S545" s="25">
        <f t="shared" ca="1" si="527"/>
        <v>-1380896.0910576861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-633780.05494433956</v>
      </c>
      <c r="R546" s="25">
        <f t="array" aca="1" ref="R546" ca="1">INDEX('Lorri 401b'!L:L,MATCH('Retirement Calculator'!A546,'Lorri 401b'!N:N,0),0)</f>
        <v>-783045.91529233742</v>
      </c>
      <c r="S546" s="25">
        <f t="shared" ca="1" si="527"/>
        <v>-1416825.970236677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-644851.4166936354</v>
      </c>
      <c r="R547" s="25">
        <f t="array" aca="1" ref="R547" ca="1">INDEX('Lorri 401b'!L:L,MATCH('Retirement Calculator'!A547,'Lorri 401b'!N:N,0),0)</f>
        <v>-808054.14055194496</v>
      </c>
      <c r="S547" s="25">
        <f t="shared" ca="1" si="527"/>
        <v>-1452905.5572455805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-655968.90911688667</v>
      </c>
      <c r="R548" s="25">
        <f t="array" aca="1" ref="R548" ca="1">INDEX('Lorri 401b'!L:L,MATCH('Retirement Calculator'!A548,'Lorri 401b'!N:N,0),0)</f>
        <v>-833166.56675013434</v>
      </c>
      <c r="S548" s="25">
        <f t="shared" ca="1" si="527"/>
        <v>-1489135.4758670209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-667132.72442523483</v>
      </c>
      <c r="R549" s="25">
        <f t="array" aca="1" ref="R549" ca="1">INDEX('Lorri 401b'!L:L,MATCH('Retirement Calculator'!A549,'Lorri 401b'!N:N,0),0)</f>
        <v>-858383.62805748277</v>
      </c>
      <c r="S549" s="25">
        <f t="shared" ca="1" si="527"/>
        <v>-1525516.3524827175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-678343.05563070113</v>
      </c>
      <c r="R550" s="25">
        <f t="array" aca="1" ref="R550" ca="1">INDEX('Lorri 401b'!L:L,MATCH('Retirement Calculator'!A550,'Lorri 401b'!N:N,0),0)</f>
        <v>-883705.76045361173</v>
      </c>
      <c r="S550" s="25">
        <f t="shared" ca="1" si="527"/>
        <v>-1562048.8160843127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-689600.09654952353</v>
      </c>
      <c r="R551" s="25">
        <f t="array" aca="1" ref="R551" ca="1">INDEX('Lorri 401b'!L:L,MATCH('Retirement Calculator'!A551,'Lorri 401b'!N:N,0),0)</f>
        <v>-909133.40173472464</v>
      </c>
      <c r="S551" s="25">
        <f t="shared" ca="1" si="527"/>
        <v>-1598733.4982842482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-700904.04180550762</v>
      </c>
      <c r="R552" s="25">
        <f t="array" aca="1" ref="R552" ca="1">INDEX('Lorri 401b'!L:L,MATCH('Retirement Calculator'!A552,'Lorri 401b'!N:N,0),0)</f>
        <v>-934666.9915211756</v>
      </c>
      <c r="S552" s="25">
        <f t="shared" ca="1" si="527"/>
        <v>-1635571.0333266831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-712255.08683339169</v>
      </c>
      <c r="R553" s="25">
        <f t="array" aca="1" ref="R553" ca="1">INDEX('Lorri 401b'!L:L,MATCH('Retirement Calculator'!A553,'Lorri 401b'!N:N,0),0)</f>
        <v>-960306.97126507002</v>
      </c>
      <c r="S553" s="25">
        <f t="shared" ca="1" si="527"/>
        <v>-1672562.0580984617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-723653.42788222525</v>
      </c>
      <c r="R554" s="25">
        <f t="array" aca="1" ref="R554" ca="1">INDEX('Lorri 401b'!L:L,MATCH('Retirement Calculator'!A554,'Lorri 401b'!N:N,0),0)</f>
        <v>-986053.78425789729</v>
      </c>
      <c r="S554" s="25">
        <f t="shared" ca="1" si="527"/>
        <v>-1709707.2121401224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-735099.2620187623</v>
      </c>
      <c r="R555" s="25">
        <f t="array" aca="1" ref="R555" ca="1">INDEX('Lorri 401b'!L:L,MATCH('Retirement Calculator'!A555,'Lorri 401b'!N:N,0),0)</f>
        <v>-1011907.8756381946</v>
      </c>
      <c r="S555" s="25">
        <f t="shared" ca="1" si="527"/>
        <v>-1747007.1376569569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-746592.7871308683</v>
      </c>
      <c r="R556" s="25">
        <f t="array" aca="1" ref="R556" ca="1">INDEX('Lorri 401b'!L:L,MATCH('Retirement Calculator'!A556,'Lorri 401b'!N:N,0),0)</f>
        <v>-1037869.6923992434</v>
      </c>
      <c r="S556" s="25">
        <f t="shared" ca="1" si="527"/>
        <v>-1784462.4795301117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-758134.20193094132</v>
      </c>
      <c r="R557" s="25">
        <f t="array" aca="1" ref="R557" ca="1">INDEX('Lorri 401b'!L:L,MATCH('Retirement Calculator'!A557,'Lorri 401b'!N:N,0),0)</f>
        <v>-1063939.6833967965</v>
      </c>
      <c r="S557" s="25">
        <f t="shared" ca="1" si="527"/>
        <v>-1822073.8853277378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-769723.70595934801</v>
      </c>
      <c r="R558" s="25">
        <f t="array" aca="1" ref="R558" ca="1">INDEX('Lorri 401b'!L:L,MATCH('Retirement Calculator'!A558,'Lorri 401b'!N:N,0),0)</f>
        <v>-1090118.2993568394</v>
      </c>
      <c r="S558" s="25">
        <f t="shared" ca="1" si="527"/>
        <v>-1859842.0053161874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-781361.49958787311</v>
      </c>
      <c r="R559" s="25">
        <f t="array" aca="1" ref="R559" ca="1">INDEX('Lorri 401b'!L:L,MATCH('Retirement Calculator'!A559,'Lorri 401b'!N:N,0),0)</f>
        <v>-1116405.9928833824</v>
      </c>
      <c r="S559" s="25">
        <f t="shared" ca="1" si="527"/>
        <v>-1897767.4924712554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-793047.78402318363</v>
      </c>
      <c r="R560" s="25">
        <f t="array" aca="1" ref="R560" ca="1">INDEX('Lorri 401b'!L:L,MATCH('Retirement Calculator'!A560,'Lorri 401b'!N:N,0),0)</f>
        <v>-1142803.2184662861</v>
      </c>
      <c r="S560" s="25">
        <f t="shared" ca="1" si="527"/>
        <v>-1935851.0024894697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-804782.76131030801</v>
      </c>
      <c r="R561" s="25">
        <f t="array" aca="1" ref="R561" ca="1">INDEX('Lorri 401b'!L:L,MATCH('Retirement Calculator'!A561,'Lorri 401b'!N:N,0),0)</f>
        <v>-1169310.4324891185</v>
      </c>
      <c r="S561" s="25">
        <f t="shared" ca="1" si="527"/>
        <v>-1974093.1937994265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-816566.63433612871</v>
      </c>
      <c r="R562" s="25">
        <f t="array" aca="1" ref="R562" ca="1">INDEX('Lorri 401b'!L:L,MATCH('Retirement Calculator'!A562,'Lorri 401b'!N:N,0),0)</f>
        <v>-1195928.0932370462</v>
      </c>
      <c r="S562" s="25">
        <f t="shared" ca="1" si="527"/>
        <v>-2012494.727573175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-828399.60683289031</v>
      </c>
      <c r="R563" s="25">
        <f t="array" aca="1" ref="R563" ca="1">INDEX('Lorri 401b'!L:L,MATCH('Retirement Calculator'!A563,'Lorri 401b'!N:N,0),0)</f>
        <v>-1222656.6609047567</v>
      </c>
      <c r="S563" s="25">
        <f t="shared" ca="1" si="527"/>
        <v>-2051056.2677376471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-840281.8833817218</v>
      </c>
      <c r="R564" s="25">
        <f t="array" aca="1" ref="R564" ca="1">INDEX('Lorri 401b'!L:L,MATCH('Retirement Calculator'!A564,'Lorri 401b'!N:N,0),0)</f>
        <v>-1249496.5976044161</v>
      </c>
      <c r="S564" s="25">
        <f t="shared" ca="1" si="527"/>
        <v>-2089778.4809861379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-852213.66941617336</v>
      </c>
      <c r="R565" s="25">
        <f t="array" aca="1" ref="R565" ca="1">INDEX('Lorri 401b'!L:L,MATCH('Retirement Calculator'!A565,'Lorri 401b'!N:N,0),0)</f>
        <v>-1276448.3673736574</v>
      </c>
      <c r="S565" s="25">
        <f t="shared" ca="1" si="527"/>
        <v>-2128662.0367898308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-864195.17122576851</v>
      </c>
      <c r="R566" s="25">
        <f t="array" aca="1" ref="R566" ca="1">INDEX('Lorri 401b'!L:L,MATCH('Retirement Calculator'!A566,'Lorri 401b'!N:N,0),0)</f>
        <v>-1303512.4361836039</v>
      </c>
      <c r="S566" s="25">
        <f t="shared" ca="1" si="527"/>
        <v>-2167707.6074093725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-876226.59595957026</v>
      </c>
      <c r="R567" s="25">
        <f t="array" aca="1" ref="R567" ca="1">INDEX('Lorri 401b'!L:L,MATCH('Retirement Calculator'!A567,'Lorri 401b'!N:N,0),0)</f>
        <v>-1330689.2719469252</v>
      </c>
      <c r="S567" s="25">
        <f t="shared" ca="1" si="527"/>
        <v>-2206915.8679064955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-888308.15162976296</v>
      </c>
      <c r="R568" s="25">
        <f t="array" aca="1" ref="R568" ca="1">INDEX('Lorri 401b'!L:L,MATCH('Retirement Calculator'!A568,'Lorri 401b'!N:N,0),0)</f>
        <v>-1357979.344525927</v>
      </c>
      <c r="S568" s="25">
        <f t="shared" ca="1" si="527"/>
        <v>-2246287.4961556899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-900440.04711524805</v>
      </c>
      <c r="R569" s="25">
        <f t="array" aca="1" ref="R569" ca="1">INDEX('Lorri 401b'!L:L,MATCH('Retirement Calculator'!A569,'Lorri 401b'!N:N,0),0)</f>
        <v>-1385383.1257406746</v>
      </c>
      <c r="S569" s="25">
        <f t="shared" ca="1" si="527"/>
        <v>-2285823.1728559225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-912622.49216525606</v>
      </c>
      <c r="R570" s="25">
        <f t="array" aca="1" ref="R570" ca="1">INDEX('Lorri 401b'!L:L,MATCH('Retirement Calculator'!A570,'Lorri 401b'!N:N,0),0)</f>
        <v>-1412901.0893771504</v>
      </c>
      <c r="S570" s="25">
        <f t="shared" ca="1" si="527"/>
        <v>-2325523.5815424062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-924855.69740297238</v>
      </c>
      <c r="R571" s="25">
        <f t="array" aca="1" ref="R571" ca="1">INDEX('Lorri 401b'!L:L,MATCH('Retirement Calculator'!A571,'Lorri 401b'!N:N,0),0)</f>
        <v>-1440533.7111954447</v>
      </c>
      <c r="S571" s="25">
        <f t="shared" ca="1" si="527"/>
        <v>-2365389.408598417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-937139.87432917918</v>
      </c>
      <c r="R572" s="25">
        <f t="array" aca="1" ref="R572" ca="1">INDEX('Lorri 401b'!L:L,MATCH('Retirement Calculator'!A572,'Lorri 401b'!N:N,0),0)</f>
        <v>-1468281.4689379819</v>
      </c>
      <c r="S572" s="25">
        <f t="shared" ca="1" si="527"/>
        <v>-2405421.3432671609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-949475.2353259119</v>
      </c>
      <c r="R573" s="25">
        <f t="array" aca="1" ref="R573" ca="1">INDEX('Lorri 401b'!L:L,MATCH('Retirement Calculator'!A573,'Lorri 401b'!N:N,0),0)</f>
        <v>-1496144.8423377797</v>
      </c>
      <c r="S573" s="25">
        <f t="shared" ca="1" si="527"/>
        <v>-2445620.0776636917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-961861.993660131</v>
      </c>
      <c r="R574" s="25">
        <f t="array" aca="1" ref="R574" ca="1">INDEX('Lorri 401b'!L:L,MATCH('Retirement Calculator'!A574,'Lorri 401b'!N:N,0),0)</f>
        <v>-1524124.3131267433</v>
      </c>
      <c r="S574" s="25">
        <f t="shared" ca="1" si="527"/>
        <v>-2485986.3067868743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-974300.36348740931</v>
      </c>
      <c r="R575" s="25">
        <f t="array" aca="1" ref="R575" ca="1">INDEX('Lorri 401b'!L:L,MATCH('Retirement Calculator'!A575,'Lorri 401b'!N:N,0),0)</f>
        <v>-1552220.3650439943</v>
      </c>
      <c r="S575" s="25">
        <f t="shared" ca="1" si="527"/>
        <v>-2526520.7285314035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-986790.55985563458</v>
      </c>
      <c r="R576" s="25">
        <f t="array" aca="1" ref="R576" ca="1">INDEX('Lorri 401b'!L:L,MATCH('Retirement Calculator'!A576,'Lorri 401b'!N:N,0),0)</f>
        <v>-1580433.4838442339</v>
      </c>
      <c r="S576" s="25">
        <f t="shared" ca="1" si="527"/>
        <v>-2567224.0436998685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-999332.79870872747</v>
      </c>
      <c r="R577" s="25">
        <f t="array" aca="1" ref="R577" ca="1">INDEX('Lorri 401b'!L:L,MATCH('Retirement Calculator'!A577,'Lorri 401b'!N:N,0),0)</f>
        <v>-1608764.1573061412</v>
      </c>
      <c r="S577" s="25">
        <f t="shared" ca="1" si="527"/>
        <v>-2608096.9560148688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-1011927.296890375</v>
      </c>
      <c r="R578" s="25">
        <f t="array" aca="1" ref="R578" ca="1">INDEX('Lorri 401b'!L:L,MATCH('Retirement Calculator'!A578,'Lorri 401b'!N:N,0),0)</f>
        <v>-1637212.8752408065</v>
      </c>
      <c r="S578" s="25">
        <f t="shared" ca="1" si="527"/>
        <v>-2649140.1721311817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-1024574.2721477794</v>
      </c>
      <c r="R579" s="25">
        <f t="array" aca="1" ref="R579" ca="1">INDEX('Lorri 401b'!L:L,MATCH('Retirement Calculator'!A579,'Lorri 401b'!N:N,0),0)</f>
        <v>-1665780.1295001993</v>
      </c>
      <c r="S579" s="25">
        <f t="shared" ca="1" si="527"/>
        <v>-2690354.4016479785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-1037273.9431354229</v>
      </c>
      <c r="R580" s="25">
        <f t="array" aca="1" ref="R580" ca="1">INDEX('Lorri 401b'!L:L,MATCH('Retirement Calculator'!A580,'Lorri 401b'!N:N,0),0)</f>
        <v>-1694466.4139856731</v>
      </c>
      <c r="S580" s="25">
        <f t="shared" ca="1" si="527"/>
        <v>-2731740.357121096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-1050026.5294188482</v>
      </c>
      <c r="R581" s="25">
        <f t="array" aca="1" ref="R581" ca="1">INDEX('Lorri 401b'!L:L,MATCH('Retirement Calculator'!A581,'Lorri 401b'!N:N,0),0)</f>
        <v>-1723272.2246565029</v>
      </c>
      <c r="S581" s="25">
        <f t="shared" ca="1" si="527"/>
        <v>-2773298.7540753512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-1062832.2514784546</v>
      </c>
      <c r="R582" s="25">
        <f t="array" aca="1" ref="R582" ca="1">INDEX('Lorri 401b'!L:L,MATCH('Retirement Calculator'!A582,'Lorri 401b'!N:N,0),0)</f>
        <v>-1752198.0595384613</v>
      </c>
      <c r="S582" s="25">
        <f t="shared" ca="1" si="527"/>
        <v>-2815030.3110169158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-1075691.3307133091</v>
      </c>
      <c r="R583" s="25">
        <f t="array" aca="1" ref="R583" ca="1">INDEX('Lorri 401b'!L:L,MATCH('Retirement Calculator'!A583,'Lorri 401b'!N:N,0),0)</f>
        <v>-1781244.4187324278</v>
      </c>
      <c r="S583" s="25">
        <f t="shared" ca="1" si="527"/>
        <v>-2856935.7494457369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-1088603.9894449757</v>
      </c>
      <c r="R584" s="25">
        <f t="array" aca="1" ref="R584" ca="1">INDEX('Lorri 401b'!L:L,MATCH('Retirement Calculator'!A584,'Lorri 401b'!N:N,0),0)</f>
        <v>-1810411.8044230358</v>
      </c>
      <c r="S584" s="25">
        <f t="shared" ca="1" si="527"/>
        <v>-2899015.7938680118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-1101570.4509213576</v>
      </c>
      <c r="R585" s="25">
        <f t="array" aca="1" ref="R585" ca="1">INDEX('Lorri 401b'!L:L,MATCH('Retirement Calculator'!A585,'Lorri 401b'!N:N,0),0)</f>
        <v>-1839700.7208873548</v>
      </c>
      <c r="S585" s="25">
        <f t="shared" ca="1" si="527"/>
        <v>-2941271.1718087122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-1114590.9393205578</v>
      </c>
      <c r="R586" s="25">
        <f t="array" aca="1" ref="R586" ca="1">INDEX('Lorri 401b'!L:L,MATCH('Retirement Calculator'!A586,'Lorri 401b'!N:N,0),0)</f>
        <v>-1869111.6745036084</v>
      </c>
      <c r="S586" s="25">
        <f t="shared" ca="1" si="527"/>
        <v>-2983702.6138241664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-1127665.6797547545</v>
      </c>
      <c r="R587" s="25">
        <f t="array" aca="1" ref="R587" ca="1">INDEX('Lorri 401b'!L:L,MATCH('Retirement Calculator'!A587,'Lorri 401b'!N:N,0),0)</f>
        <v>-1898645.1737599296</v>
      </c>
      <c r="S587" s="25">
        <f t="shared" ca="1" si="527"/>
        <v>-3026310.8535146844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-1140794.8982740939</v>
      </c>
      <c r="R588" s="25">
        <f t="array" aca="1" ref="R588" ca="1">INDEX('Lorri 401b'!L:L,MATCH('Retirement Calculator'!A588,'Lorri 401b'!N:N,0),0)</f>
        <v>-1928301.7292631522</v>
      </c>
      <c r="S588" s="25">
        <f t="shared" ca="1" si="527"/>
        <v>-3069096.6275372459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-1153978.8218705971</v>
      </c>
      <c r="R589" s="25">
        <f t="array" aca="1" ref="R589" ca="1">INDEX('Lorri 401b'!L:L,MATCH('Retirement Calculator'!A589,'Lorri 401b'!N:N,0),0)</f>
        <v>-1958081.8537476382</v>
      </c>
      <c r="S589" s="25">
        <f t="shared" ca="1" si="527"/>
        <v>-3112060.675618235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-1167217.6784820857</v>
      </c>
      <c r="R590" s="25">
        <f t="array" aca="1" ref="R590" ca="1">INDEX('Lorri 401b'!L:L,MATCH('Retirement Calculator'!A590,'Lorri 401b'!N:N,0),0)</f>
        <v>-1987986.0620841428</v>
      </c>
      <c r="S590" s="25">
        <f t="shared" ca="1" si="527"/>
        <v>-3155203.7405662285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-1180511.6969961221</v>
      </c>
      <c r="R591" s="25">
        <f t="array" aca="1" ref="R591" ca="1">INDEX('Lorri 401b'!L:L,MATCH('Retirement Calculator'!A591,'Lorri 401b'!N:N,0),0)</f>
        <v>-2018014.8712887163</v>
      </c>
      <c r="S591" s="25">
        <f t="shared" ca="1" si="527"/>
        <v>-3198526.5682848385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-1193861.1072539671</v>
      </c>
      <c r="R592" s="25">
        <f t="array" aca="1" ref="R592" ca="1">INDEX('Lorri 401b'!L:L,MATCH('Retirement Calculator'!A592,'Lorri 401b'!N:N,0),0)</f>
        <v>-2048168.8005316423</v>
      </c>
      <c r="S592" s="25">
        <f t="shared" ca="1" si="527"/>
        <v>-3242029.9077856094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-1207266.140054553</v>
      </c>
      <c r="R593" s="25">
        <f t="array" aca="1" ref="R593" ca="1">INDEX('Lorri 401b'!L:L,MATCH('Retirement Calculator'!A593,'Lorri 401b'!N:N,0),0)</f>
        <v>-2078448.3711464137</v>
      </c>
      <c r="S593" s="25">
        <f t="shared" ca="1" si="527"/>
        <v>-3285714.5112009668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-1220727.0271584748</v>
      </c>
      <c r="R594" s="25">
        <f t="array" aca="1" ref="R594" ca="1">INDEX('Lorri 401b'!L:L,MATCH('Retirement Calculator'!A594,'Lorri 401b'!N:N,0),0)</f>
        <v>-2108854.1066387463</v>
      </c>
      <c r="S594" s="25">
        <f t="shared" ca="1" si="527"/>
        <v>-3329581.1337972209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-1234244.0012919961</v>
      </c>
      <c r="R595" s="25">
        <f t="array" aca="1" ref="R595" ca="1">INDEX('Lorri 401b'!L:L,MATCH('Retirement Calculator'!A595,'Lorri 401b'!N:N,0),0)</f>
        <v>-2139386.5326956306</v>
      </c>
      <c r="S595" s="25">
        <f t="shared" ca="1" si="527"/>
        <v>-3373630.5339876264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-1247817.2961510739</v>
      </c>
      <c r="R596" s="25">
        <f t="array" aca="1" ref="R596" ca="1">INDEX('Lorri 401b'!L:L,MATCH('Retirement Calculator'!A596,'Lorri 401b'!N:N,0),0)</f>
        <v>-2170046.1771944184</v>
      </c>
      <c r="S596" s="25">
        <f t="shared" ca="1" si="527"/>
        <v>-3417863.473345492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-1261447.1464053977</v>
      </c>
      <c r="R597" s="25">
        <f t="array" aca="1" ref="R597" ca="1">INDEX('Lorri 401b'!L:L,MATCH('Retirement Calculator'!A597,'Lorri 401b'!N:N,0),0)</f>
        <v>-2200833.5702119512</v>
      </c>
      <c r="S597" s="25">
        <f t="shared" ca="1" si="527"/>
        <v>-3462280.7166173486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-1275133.787702448</v>
      </c>
      <c r="R598" s="25">
        <f t="array" aca="1" ref="R598" ca="1">INDEX('Lorri 401b'!L:L,MATCH('Retirement Calculator'!A598,'Lorri 401b'!N:N,0),0)</f>
        <v>-2231749.2440337241</v>
      </c>
      <c r="S598" s="25">
        <f t="shared" ca="1" si="527"/>
        <v>-3506883.0317361718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-1288877.4566715693</v>
      </c>
      <c r="R599" s="25">
        <f t="array" aca="1" ref="R599" ca="1">INDEX('Lorri 401b'!L:L,MATCH('Retirement Calculator'!A599,'Lorri 401b'!N:N,0),0)</f>
        <v>-2262793.7331630876</v>
      </c>
      <c r="S599" s="25">
        <f t="shared" ca="1" si="527"/>
        <v>-3551671.1898346571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-1302678.3909280619</v>
      </c>
      <c r="R600" s="25">
        <f t="array" aca="1" ref="R600" ca="1">INDEX('Lorri 401b'!L:L,MATCH('Retirement Calculator'!A600,'Lorri 401b'!N:N,0),0)</f>
        <v>-2293967.5743304901</v>
      </c>
      <c r="S600" s="25">
        <f t="shared" ca="1" si="527"/>
        <v>-3596645.9652585518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-1316536.8290772899</v>
      </c>
      <c r="R601" s="25">
        <f t="array" aca="1" ref="R601" ca="1">INDEX('Lorri 401b'!L:L,MATCH('Retirement Calculator'!A601,'Lorri 401b'!N:N,0),0)</f>
        <v>-2325271.3065027567</v>
      </c>
      <c r="S601" s="25">
        <f t="shared" ca="1" si="527"/>
        <v>-3641808.1355800466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-1330453.0107188064</v>
      </c>
      <c r="R602" s="25">
        <f t="array" aca="1" ref="R602" ca="1">INDEX('Lorri 401b'!L:L,MATCH('Retirement Calculator'!A602,'Lorri 401b'!N:N,0),0)</f>
        <v>-2356705.4708924079</v>
      </c>
      <c r="S602" s="25">
        <f t="shared" ca="1" si="527"/>
        <v>-3687158.4816112146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-1344427.1764504958</v>
      </c>
      <c r="R603" s="25">
        <f t="array" aca="1" ref="R603" ca="1">INDEX('Lorri 401b'!L:L,MATCH('Retirement Calculator'!A603,'Lorri 401b'!N:N,0),0)</f>
        <v>-2388270.6109670158</v>
      </c>
      <c r="S603" s="25">
        <f t="shared" ca="1" si="527"/>
        <v>-3732697.7874175115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-1358459.567872734</v>
      </c>
      <c r="R604" s="25">
        <f t="array" aca="1" ref="R604" ca="1">INDEX('Lorri 401b'!L:L,MATCH('Retirement Calculator'!A604,'Lorri 401b'!N:N,0),0)</f>
        <v>-2419967.2724586013</v>
      </c>
      <c r="S604" s="25">
        <f t="shared" ca="1" si="527"/>
        <v>-3778426.8403313356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-1372550.4275925648</v>
      </c>
      <c r="R605" s="25">
        <f t="array" aca="1" ref="R605" ca="1">INDEX('Lorri 401b'!L:L,MATCH('Retirement Calculator'!A605,'Lorri 401b'!N:N,0),0)</f>
        <v>-2451796.0033730683</v>
      </c>
      <c r="S605" s="25">
        <f t="shared" ca="1" si="527"/>
        <v>-3824346.4309656331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-1386699.9992278949</v>
      </c>
      <c r="R606" s="25">
        <f t="array" aca="1" ref="R606" ca="1">INDEX('Lorri 401b'!L:L,MATCH('Retirement Calculator'!A606,'Lorri 401b'!N:N,0),0)</f>
        <v>-2483757.353999679</v>
      </c>
      <c r="S606" s="25">
        <f t="shared" ca="1" si="527"/>
        <v>-3870457.3532275739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-1400908.5274117056</v>
      </c>
      <c r="R607" s="25">
        <f t="array" aca="1" ref="R607" ca="1">INDEX('Lorri 401b'!L:L,MATCH('Retirement Calculator'!A607,'Lorri 401b'!N:N,0),0)</f>
        <v>-2515851.8769205674</v>
      </c>
      <c r="S607" s="25">
        <f t="shared" ca="1" si="527"/>
        <v>-3916760.4043322727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-1415176.2577962822</v>
      </c>
      <c r="R608" s="25">
        <f t="array" aca="1" ref="R608" ca="1">INDEX('Lorri 401b'!L:L,MATCH('Retirement Calculator'!A608,'Lorri 401b'!N:N,0),0)</f>
        <v>-2548080.1270202924</v>
      </c>
      <c r="S608" s="25">
        <f t="shared" ca="1" si="527"/>
        <v>-3963256.3848165749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-1429503.4370574611</v>
      </c>
      <c r="R609" s="25">
        <f t="array" aca="1" ref="R609" ca="1">INDEX('Lorri 401b'!L:L,MATCH('Retirement Calculator'!A609,'Lorri 401b'!N:N,0),0)</f>
        <v>-2580442.6614954332</v>
      </c>
      <c r="S609" s="25">
        <f t="shared" ca="1" si="527"/>
        <v>-4009946.0985528943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-1443890.312898895</v>
      </c>
      <c r="R610" s="25">
        <f t="array" aca="1" ref="R610" ca="1">INDEX('Lorri 401b'!L:L,MATCH('Retirement Calculator'!A610,'Lorri 401b'!N:N,0),0)</f>
        <v>-2612940.0398642202</v>
      </c>
      <c r="S610" s="25">
        <f t="shared" ca="1" si="527"/>
        <v>-4056830.3527631154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-1458337.1340563348</v>
      </c>
      <c r="R611" s="25">
        <f t="array" aca="1" ref="R611" ca="1">INDEX('Lorri 401b'!L:L,MATCH('Retirement Calculator'!A611,'Lorri 401b'!N:N,0),0)</f>
        <v>-2645572.8239762108</v>
      </c>
      <c r="S611" s="25">
        <f t="shared" ca="1" si="527"/>
        <v>-4103909.9580325456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-1472844.1503019307</v>
      </c>
      <c r="R612" s="25">
        <f t="array" aca="1" ref="R612" ca="1">INDEX('Lorri 401b'!L:L,MATCH('Retirement Calculator'!A612,'Lorri 401b'!N:N,0),0)</f>
        <v>-2678341.5780220013</v>
      </c>
      <c r="S612" s="25">
        <f t="shared" ca="1" si="527"/>
        <v>-4151185.7283239318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-1487411.6124485498</v>
      </c>
      <c r="R613" s="25">
        <f t="array" aca="1" ref="R613" ca="1">INDEX('Lorri 401b'!L:L,MATCH('Retirement Calculator'!A613,'Lorri 401b'!N:N,0),0)</f>
        <v>-2711246.8685429827</v>
      </c>
      <c r="S613" s="25">
        <f t="shared" ca="1" si="527"/>
        <v>-4198658.480991533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-1502039.7723541132</v>
      </c>
      <c r="R614" s="25">
        <f t="array" aca="1" ref="R614" ca="1">INDEX('Lorri 401b'!L:L,MATCH('Retirement Calculator'!A614,'Lorri 401b'!N:N,0),0)</f>
        <v>-2744289.2644411349</v>
      </c>
      <c r="S614" s="25">
        <f t="shared" ca="1" si="527"/>
        <v>-4246329.0367952483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-1516728.8829259498</v>
      </c>
      <c r="R615" s="25">
        <f t="array" aca="1" ref="R615" ca="1">INDEX('Lorri 401b'!L:L,MATCH('Retirement Calculator'!A615,'Lorri 401b'!N:N,0),0)</f>
        <v>-2777469.3369888626</v>
      </c>
      <c r="S615" s="25">
        <f t="shared" ca="1" si="527"/>
        <v>-4294198.2199148126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-1531479.1981251689</v>
      </c>
      <c r="R616" s="25">
        <f t="array" aca="1" ref="R616" ca="1">INDEX('Lorri 401b'!L:L,MATCH('Retirement Calculator'!A616,'Lorri 401b'!N:N,0),0)</f>
        <v>-2810787.6598388725</v>
      </c>
      <c r="S616" s="25">
        <f t="shared" ca="1" si="527"/>
        <v>-4342266.8579640416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-1546290.9729710515</v>
      </c>
      <c r="R617" s="25">
        <f t="array" aca="1" ref="R617" ca="1">INDEX('Lorri 401b'!L:L,MATCH('Retirement Calculator'!A617,'Lorri 401b'!N:N,0),0)</f>
        <v>-2844244.8090340905</v>
      </c>
      <c r="S617" s="25">
        <f t="shared" ca="1" si="527"/>
        <v>-4390535.7820051424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-1561164.4635454586</v>
      </c>
      <c r="R618" s="25">
        <f t="array" aca="1" ref="R618" ca="1">INDEX('Lorri 401b'!L:L,MATCH('Retirement Calculator'!A618,'Lorri 401b'!N:N,0),0)</f>
        <v>-2877841.3630176219</v>
      </c>
      <c r="S618" s="25">
        <f t="shared" ca="1" si="527"/>
        <v>-4439005.8265630808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-1576099.926997259</v>
      </c>
      <c r="R619" s="25">
        <f t="array" aca="1" ref="R619" ca="1">INDEX('Lorri 401b'!L:L,MATCH('Retirement Calculator'!A619,'Lorri 401b'!N:N,0),0)</f>
        <v>-2911577.9026427516</v>
      </c>
      <c r="S619" s="25">
        <f t="shared" ca="1" si="527"/>
        <v>-4487677.8296400104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-1591097.6215467753</v>
      </c>
      <c r="R620" s="25">
        <f t="array" aca="1" ref="R620" ca="1">INDEX('Lorri 401b'!L:L,MATCH('Retirement Calculator'!A620,'Lorri 401b'!N:N,0),0)</f>
        <v>-2945455.0111829862</v>
      </c>
      <c r="S620" s="25">
        <f t="shared" ca="1" si="527"/>
        <v>-4536552.6327297613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-1606157.8064902481</v>
      </c>
      <c r="R621" s="25">
        <f t="array" aca="1" ref="R621" ca="1">INDEX('Lorri 401b'!L:L,MATCH('Retirement Calculator'!A621,'Lorri 401b'!N:N,0),0)</f>
        <v>-2979473.2743421383</v>
      </c>
      <c r="S621" s="25">
        <f t="shared" ca="1" si="527"/>
        <v>-4585631.0808323864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-1621280.7422043185</v>
      </c>
      <c r="R622" s="25">
        <f t="array" aca="1" ref="R622" ca="1">INDEX('Lorri 401b'!L:L,MATCH('Retirement Calculator'!A622,'Lorri 401b'!N:N,0),0)</f>
        <v>-3013633.2802644535</v>
      </c>
      <c r="S622" s="25">
        <f t="shared" ca="1" si="527"/>
        <v>-4634914.0224687718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-1636466.690150531</v>
      </c>
      <c r="R623" s="25">
        <f t="array" aca="1" ref="R623" ca="1">INDEX('Lorri 401b'!L:L,MATCH('Retirement Calculator'!A623,'Lorri 401b'!N:N,0),0)</f>
        <v>-3047935.6195447785</v>
      </c>
      <c r="S623" s="25">
        <f t="shared" ca="1" si="527"/>
        <v>-4684402.309695309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-1651715.9128798526</v>
      </c>
      <c r="R624" s="25">
        <f t="array" aca="1" ref="R624" ca="1">INDEX('Lorri 401b'!L:L,MATCH('Retirement Calculator'!A624,'Lorri 401b'!N:N,0),0)</f>
        <v>-3082380.8852387713</v>
      </c>
      <c r="S624" s="25">
        <f t="shared" ca="1" si="527"/>
        <v>-4734096.7981186239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-1667028.674037213</v>
      </c>
      <c r="R625" s="25">
        <f t="array" aca="1" ref="R625" ca="1">INDEX('Lorri 401b'!L:L,MATCH('Retirement Calculator'!A625,'Lorri 401b'!N:N,0),0)</f>
        <v>-3116969.6728731557</v>
      </c>
      <c r="S625" s="25">
        <f t="shared" ca="1" si="527"/>
        <v>-4783998.3469103687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-1682405.2383660625</v>
      </c>
      <c r="R626" s="25">
        <f t="array" aca="1" ref="R626" ca="1">INDEX('Lorri 401b'!L:L,MATCH('Retirement Calculator'!A626,'Lorri 401b'!N:N,0),0)</f>
        <v>-3151702.5804560166</v>
      </c>
      <c r="S626" s="25">
        <f t="shared" ca="1" si="527"/>
        <v>-4834107.8188220793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-1697845.8717129489</v>
      </c>
      <c r="R627" s="25">
        <f t="array" aca="1" ref="R627" ca="1">INDEX('Lorri 401b'!L:L,MATCH('Retirement Calculator'!A627,'Lorri 401b'!N:N,0),0)</f>
        <v>-3186580.2084871395</v>
      </c>
      <c r="S627" s="25">
        <f t="shared" ca="1" si="527"/>
        <v>-4884426.0802000882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-1713350.8410321139</v>
      </c>
      <c r="R628" s="25">
        <f t="array" aca="1" ref="R628" ca="1">INDEX('Lorri 401b'!L:L,MATCH('Retirement Calculator'!A628,'Lorri 401b'!N:N,0),0)</f>
        <v>-3221603.159968392</v>
      </c>
      <c r="S628" s="25">
        <f t="shared" ca="1" si="527"/>
        <v>-4934954.0010005059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-1728920.4143901088</v>
      </c>
      <c r="R629" s="25">
        <f t="array" aca="1" ref="R629" ca="1">INDEX('Lorri 401b'!L:L,MATCH('Retirement Calculator'!A629,'Lorri 401b'!N:N,0),0)</f>
        <v>-3256772.0404141499</v>
      </c>
      <c r="S629" s="25">
        <f t="shared" ca="1" si="527"/>
        <v>-4985692.4548042584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-1744554.8609704287</v>
      </c>
      <c r="R630" s="25">
        <f t="array" aca="1" ref="R630" ca="1">INDEX('Lorri 401b'!L:L,MATCH('Retirement Calculator'!A630,'Lorri 401b'!N:N,0),0)</f>
        <v>-3292087.4578617653</v>
      </c>
      <c r="S630" s="25">
        <f t="shared" ca="1" si="527"/>
        <v>-5036642.3188321944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-1760254.4510781665</v>
      </c>
      <c r="R631" s="25">
        <f t="array" aca="1" ref="R631" ca="1">INDEX('Lorri 401b'!L:L,MATCH('Retirement Calculator'!A631,'Lorri 401b'!N:N,0),0)</f>
        <v>-3327550.0228820788</v>
      </c>
      <c r="S631" s="25">
        <f t="shared" ca="1" si="527"/>
        <v>-5087804.473960245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-1776019.4561446866</v>
      </c>
      <c r="R632" s="25">
        <f t="array" aca="1" ref="R632" ca="1">INDEX('Lorri 401b'!L:L,MATCH('Retirement Calculator'!A632,'Lorri 401b'!N:N,0),0)</f>
        <v>-3363160.3485899772</v>
      </c>
      <c r="S632" s="25">
        <f t="shared" ca="1" si="527"/>
        <v>-5139179.804734664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-1791850.1487323171</v>
      </c>
      <c r="R633" s="25">
        <f t="array" aca="1" ref="R633" ca="1">INDEX('Lorri 401b'!L:L,MATCH('Retirement Calculator'!A633,'Lorri 401b'!N:N,0),0)</f>
        <v>-3398919.0506549915</v>
      </c>
      <c r="S633" s="25">
        <f t="shared" ca="1" si="527"/>
        <v>-5190769.1993873082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-1807746.8025390629</v>
      </c>
      <c r="R634" s="25">
        <f t="array" aca="1" ref="R634" ca="1">INDEX('Lorri 401b'!L:L,MATCH('Retirement Calculator'!A634,'Lorri 401b'!N:N,0),0)</f>
        <v>-3434826.7473119437</v>
      </c>
      <c r="S634" s="25">
        <f t="shared" ca="1" si="527"/>
        <v>-5242573.5498510068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-1823709.6924033368</v>
      </c>
      <c r="R635" s="25">
        <f t="array" aca="1" ref="R635" ca="1">INDEX('Lorri 401b'!L:L,MATCH('Retirement Calculator'!A635,'Lorri 401b'!N:N,0),0)</f>
        <v>-3470884.059371633</v>
      </c>
      <c r="S635" s="25">
        <f t="shared" ca="1" si="527"/>
        <v>-5294593.7517749695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-1839739.0943087118</v>
      </c>
      <c r="R636" s="25">
        <f t="array" aca="1" ref="R636" ca="1">INDEX('Lorri 401b'!L:L,MATCH('Retirement Calculator'!A636,'Lorri 401b'!N:N,0),0)</f>
        <v>-3507091.6102315709</v>
      </c>
      <c r="S636" s="25">
        <f t="shared" ca="1" si="527"/>
        <v>-5346830.7045402825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-1855835.2853886925</v>
      </c>
      <c r="R637" s="25">
        <f t="array" aca="1" ref="R637" ca="1">INDEX('Lorri 401b'!L:L,MATCH('Retirement Calculator'!A637,'Lorri 401b'!N:N,0),0)</f>
        <v>-3543450.0258867587</v>
      </c>
      <c r="S637" s="25">
        <f t="shared" ca="1" si="527"/>
        <v>-5399285.3112754514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-1871998.5439315066</v>
      </c>
      <c r="R638" s="25">
        <f t="array" aca="1" ref="R638" ca="1">INDEX('Lorri 401b'!L:L,MATCH('Retirement Calculator'!A638,'Lorri 401b'!N:N,0),0)</f>
        <v>-3579959.93494051</v>
      </c>
      <c r="S638" s="25">
        <f t="shared" ca="1" si="527"/>
        <v>-5451958.4788720161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-1888229.1493849156</v>
      </c>
      <c r="R639" s="25">
        <f t="array" aca="1" ref="R639" ca="1">INDEX('Lorri 401b'!L:L,MATCH('Retirement Calculator'!A639,'Lorri 401b'!N:N,0),0)</f>
        <v>-3616621.9686153182</v>
      </c>
      <c r="S639" s="25">
        <f t="shared" ca="1" si="527"/>
        <v>-5504851.1180002335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-1904527.3823610472</v>
      </c>
      <c r="R640" s="25">
        <f t="array" aca="1" ref="R640" ca="1">INDEX('Lorri 401b'!L:L,MATCH('Retirement Calculator'!A640,'Lorri 401b'!N:N,0),0)</f>
        <v>-3653436.7607637718</v>
      </c>
      <c r="S640" s="25">
        <f t="shared" ca="1" si="527"/>
        <v>-5557964.1431248188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-1920893.5246412461</v>
      </c>
      <c r="R641" s="25">
        <f t="array" aca="1" ref="R641" ca="1">INDEX('Lorri 401b'!L:L,MATCH('Retirement Calculator'!A641,'Lorri 401b'!N:N,0),0)</f>
        <v>-3690404.9478795105</v>
      </c>
      <c r="S641" s="25">
        <f t="shared" ca="1" si="527"/>
        <v>-5611298.4725207565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-1937327.8591809457</v>
      </c>
      <c r="R642" s="25">
        <f t="array" aca="1" ref="R642" ca="1">INDEX('Lorri 401b'!L:L,MATCH('Retirement Calculator'!A642,'Lorri 401b'!N:N,0),0)</f>
        <v>-3727527.1691082316</v>
      </c>
      <c r="S642" s="25">
        <f t="shared" ca="1" si="527"/>
        <v>-5664855.0282891775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-1953830.6701145608</v>
      </c>
      <c r="R643" s="25">
        <f t="array" aca="1" ref="R643" ca="1">INDEX('Lorri 401b'!L:L,MATCH('Retirement Calculator'!A643,'Lorri 401b'!N:N,0),0)</f>
        <v>-3764804.0662587387</v>
      </c>
      <c r="S643" s="25">
        <f t="shared" ca="1" si="527"/>
        <v>-5718634.7363732997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-1970402.2427603991</v>
      </c>
      <c r="R644" s="25">
        <f t="array" aca="1" ref="R644" ca="1">INDEX('Lorri 401b'!L:L,MATCH('Retirement Calculator'!A644,'Lorri 401b'!N:N,0),0)</f>
        <v>-3802236.2838140395</v>
      </c>
      <c r="S644" s="25">
        <f t="shared" ca="1" si="527"/>
        <v>-5772638.5265744384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-1987042.8636255951</v>
      </c>
      <c r="R645" s="25">
        <f t="array" aca="1" ref="R645" ca="1">INDEX('Lorri 401b'!L:L,MATCH('Retirement Calculator'!A645,'Lorri 401b'!N:N,0),0)</f>
        <v>-3839824.4689424876</v>
      </c>
      <c r="S645" s="25">
        <f t="shared" ca="1" si="527"/>
        <v>-5826867.332568083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-2003752.8204110628</v>
      </c>
      <c r="R646" s="25">
        <f t="array" aca="1" ref="R646" ca="1">INDEX('Lorri 401b'!L:L,MATCH('Retirement Calculator'!A646,'Lorri 401b'!N:N,0),0)</f>
        <v>-3877569.2715089708</v>
      </c>
      <c r="S646" s="25">
        <f t="shared" ca="1" si="527"/>
        <v>-5881322.0919200331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-2020532.40201647</v>
      </c>
      <c r="R647" s="25">
        <f t="array" aca="1" ref="R647" ca="1">INDEX('Lorri 401b'!L:L,MATCH('Retirement Calculator'!A647,'Lorri 401b'!N:N,0),0)</f>
        <v>-3915471.3440861478</v>
      </c>
      <c r="S647" s="25">
        <f t="shared" ca="1" si="527"/>
        <v>-5936003.7461026181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-2037381.8985452331</v>
      </c>
      <c r="R648" s="25">
        <f t="array" aca="1" ref="R648" ca="1">INDEX('Lorri 401b'!L:L,MATCH('Retirement Calculator'!A648,'Lorri 401b'!N:N,0),0)</f>
        <v>-3953531.3419657298</v>
      </c>
      <c r="S648" s="25">
        <f t="shared" ca="1" si="527"/>
        <v>-5990913.2405109629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-2054301.6013095325</v>
      </c>
      <c r="R649" s="25">
        <f t="array" aca="1" ref="R649" ca="1">INDEX('Lorri 401b'!L:L,MATCH('Retirement Calculator'!A649,'Lorri 401b'!N:N,0),0)</f>
        <v>-3991749.9231698099</v>
      </c>
      <c r="S649" s="25">
        <f t="shared" ca="1" si="527"/>
        <v>-6046051.5244793426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-2071291.8028353499</v>
      </c>
      <c r="R650" s="25">
        <f t="array" aca="1" ref="R650" ca="1">INDEX('Lorri 401b'!L:L,MATCH('Retirement Calculator'!A650,'Lorri 401b'!N:N,0),0)</f>
        <v>-4030127.7484622402</v>
      </c>
      <c r="S650" s="25">
        <f t="shared" ca="1" si="527"/>
        <v>-6101419.5512975901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-2088352.796867525</v>
      </c>
      <c r="R651" s="25">
        <f t="array" aca="1" ref="R651" ca="1">INDEX('Lorri 401b'!L:L,MATCH('Retirement Calculator'!A651,'Lorri 401b'!N:N,0),0)</f>
        <v>-4068665.481360056</v>
      </c>
      <c r="S651" s="25">
        <f t="shared" ca="1" si="527"/>
        <v>-6157018.2782275807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-2105484.8783748341</v>
      </c>
      <c r="R652" s="25">
        <f t="array" aca="1" ref="R652" ca="1">INDEX('Lorri 401b'!L:L,MATCH('Retirement Calculator'!A652,'Lorri 401b'!N:N,0),0)</f>
        <v>-4107363.7881449456</v>
      </c>
      <c r="S652" s="25">
        <f t="shared" ca="1" si="527"/>
        <v>-6212848.6665197797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-2122688.3435550905</v>
      </c>
      <c r="R653" s="25">
        <f t="array" aca="1" ref="R653" ca="1">INDEX('Lorri 401b'!L:L,MATCH('Retirement Calculator'!A653,'Lorri 401b'!N:N,0),0)</f>
        <v>-4146223.3378747725</v>
      </c>
      <c r="S653" s="25">
        <f t="shared" ca="1" si="527"/>
        <v>-6268911.681429863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-2139963.4898402649</v>
      </c>
      <c r="R654" s="25">
        <f t="array" aca="1" ref="R654" ca="1">INDEX('Lorri 401b'!L:L,MATCH('Retirement Calculator'!A654,'Lorri 401b'!N:N,0),0)</f>
        <v>-4185244.8023951403</v>
      </c>
      <c r="S654" s="25">
        <f t="shared" ca="1" si="527"/>
        <v>-6325208.2922354052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-2157310.6159016271</v>
      </c>
      <c r="R655" s="25">
        <f t="array" aca="1" ref="R655" ca="1">INDEX('Lorri 401b'!L:L,MATCH('Retirement Calculator'!A655,'Lorri 401b'!N:N,0),0)</f>
        <v>-4224428.8563510096</v>
      </c>
      <c r="S655" s="25">
        <f t="shared" ca="1" si="527"/>
        <v>-6381739.4722526371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-2174730.0216549118</v>
      </c>
      <c r="R656" s="25">
        <f t="array" aca="1" ref="R656" ca="1">INDEX('Lorri 401b'!L:L,MATCH('Retirement Calculator'!A656,'Lorri 401b'!N:N,0),0)</f>
        <v>-4263776.1771983616</v>
      </c>
      <c r="S656" s="25">
        <f t="shared" ca="1" si="527"/>
        <v>-6438506.1988532729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-2192222.0082655018</v>
      </c>
      <c r="R657" s="25">
        <f t="array" aca="1" ref="R657" ca="1">INDEX('Lorri 401b'!L:L,MATCH('Retirement Calculator'!A657,'Lorri 401b'!N:N,0),0)</f>
        <v>-4303287.4452159107</v>
      </c>
      <c r="S657" s="25">
        <f t="shared" ca="1" si="527"/>
        <v>-6495509.4534814125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-2209786.8781536361</v>
      </c>
      <c r="R658" s="25">
        <f t="array" aca="1" ref="R658" ca="1">INDEX('Lorri 401b'!L:L,MATCH('Retirement Calculator'!A658,'Lorri 401b'!N:N,0),0)</f>
        <v>-4342963.3435168657</v>
      </c>
      <c r="S658" s="25">
        <f t="shared" ca="1" si="527"/>
        <v>-6552750.2216705019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-2227424.9349996378</v>
      </c>
      <c r="R659" s="25">
        <f t="array" aca="1" ref="R659" ca="1">INDEX('Lorri 401b'!L:L,MATCH('Retirement Calculator'!A659,'Lorri 401b'!N:N,0),0)</f>
        <v>-4382804.558060742</v>
      </c>
      <c r="S659" s="25">
        <f t="shared" ca="1" si="527"/>
        <v>-6610229.4930603802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-2245136.4837491643</v>
      </c>
      <c r="R660" s="25">
        <f t="array" aca="1" ref="R660" ca="1">INDEX('Lorri 401b'!L:L,MATCH('Retirement Calculator'!A660,'Lorri 401b'!N:N,0),0)</f>
        <v>-4422811.7776652174</v>
      </c>
      <c r="S660" s="25">
        <f t="shared" ca="1" si="527"/>
        <v>-6667948.2614143817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-2262921.8306184802</v>
      </c>
      <c r="R661" s="25">
        <f t="array" aca="1" ref="R661" ca="1">INDEX('Lorri 401b'!L:L,MATCH('Retirement Calculator'!A661,'Lorri 401b'!N:N,0),0)</f>
        <v>-4462985.6940180445</v>
      </c>
      <c r="S661" s="25">
        <f t="shared" ca="1" si="527"/>
        <v>-6725907.5246365247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-2280781.2830997519</v>
      </c>
      <c r="R662" s="25">
        <f t="array" aca="1" ref="R662" ca="1">INDEX('Lorri 401b'!L:L,MATCH('Retirement Calculator'!A662,'Lorri 401b'!N:N,0),0)</f>
        <v>-4503327.0016890084</v>
      </c>
      <c r="S662" s="25">
        <f t="shared" ca="1" si="527"/>
        <v>-6784108.2847887604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-2298715.1499663624</v>
      </c>
      <c r="R663" s="25">
        <f t="array" aca="1" ref="R663" ca="1">INDEX('Lorri 401b'!L:L,MATCH('Retirement Calculator'!A663,'Lorri 401b'!N:N,0),0)</f>
        <v>-4543836.3981419355</v>
      </c>
      <c r="S663" s="25">
        <f t="shared" ca="1" si="527"/>
        <v>-6842551.5481082983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-2316723.7412782502</v>
      </c>
      <c r="R664" s="25">
        <f t="array" aca="1" ref="R664" ca="1">INDEX('Lorri 401b'!L:L,MATCH('Retirement Calculator'!A664,'Lorri 401b'!N:N,0),0)</f>
        <v>-4584514.583746749</v>
      </c>
      <c r="S664" s="25">
        <f t="shared" ca="1" si="527"/>
        <v>-6901238.3250249997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-2334807.3683872707</v>
      </c>
      <c r="R665" s="25">
        <f t="array" aca="1" ref="R665" ca="1">INDEX('Lorri 401b'!L:L,MATCH('Retirement Calculator'!A665,'Lorri 401b'!N:N,0),0)</f>
        <v>-4625362.2617915832</v>
      </c>
      <c r="S665" s="25">
        <f t="shared" ca="1" si="527"/>
        <v>-6960169.6301788539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-2352966.3439425789</v>
      </c>
      <c r="R666" s="25">
        <f t="array" aca="1" ref="R666" ca="1">INDEX('Lorri 401b'!L:L,MATCH('Retirement Calculator'!A666,'Lorri 401b'!N:N,0),0)</f>
        <v>-4666380.1384949367</v>
      </c>
      <c r="S666" s="25">
        <f t="shared" ca="1" si="527"/>
        <v>-7019346.4824375156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-2371200.9818960344</v>
      </c>
      <c r="R667" s="25">
        <f t="array" aca="1" ref="R667" ca="1">INDEX('Lorri 401b'!L:L,MATCH('Retirement Calculator'!A667,'Lorri 401b'!N:N,0),0)</f>
        <v>-4707568.9230178883</v>
      </c>
      <c r="S667" s="25">
        <f t="shared" ca="1" si="527"/>
        <v>-7078769.9049139228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-2389511.5975076291</v>
      </c>
      <c r="R668" s="25">
        <f t="array" aca="1" ref="R668" ca="1">INDEX('Lorri 401b'!L:L,MATCH('Retirement Calculator'!A668,'Lorri 401b'!N:N,0),0)</f>
        <v>-4748929.3274763525</v>
      </c>
      <c r="S668" s="25">
        <f t="shared" ca="1" si="527"/>
        <v>-7138440.924983982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-2407898.5073509389</v>
      </c>
      <c r="R669" s="25">
        <f t="array" aca="1" ref="R669" ca="1">INDEX('Lorri 401b'!L:L,MATCH('Retirement Calculator'!A669,'Lorri 401b'!N:N,0),0)</f>
        <v>-4790462.0669533927</v>
      </c>
      <c r="S669" s="25">
        <f t="shared" ca="1" si="527"/>
        <v>-7198360.5743043311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-2426362.0293185958</v>
      </c>
      <c r="R670" s="25">
        <f t="array" aca="1" ref="R670" ca="1">INDEX('Lorri 401b'!L:L,MATCH('Retirement Calculator'!A670,'Lorri 401b'!N:N,0),0)</f>
        <v>-4832167.8595115878</v>
      </c>
      <c r="S670" s="25">
        <f t="shared" ca="1" si="527"/>
        <v>-7258529.8888301831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-2444902.4826277844</v>
      </c>
      <c r="R671" s="25">
        <f t="array" aca="1" ref="R671" ca="1">INDEX('Lorri 401b'!L:L,MATCH('Retirement Calculator'!A671,'Lorri 401b'!N:N,0),0)</f>
        <v>-4874047.4262054423</v>
      </c>
      <c r="S671" s="25">
        <f t="shared" ca="1" si="527"/>
        <v>-7318949.9088332262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-2463520.1878257613</v>
      </c>
      <c r="R672" s="25">
        <f t="array" aca="1" ref="R672" ca="1">INDEX('Lorri 401b'!L:L,MATCH('Retirement Calculator'!A672,'Lorri 401b'!N:N,0),0)</f>
        <v>-4916101.4910938544</v>
      </c>
      <c r="S672" s="25">
        <f t="shared" ca="1" si="527"/>
        <v>-7379621.6789196152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-2482215.4667953965</v>
      </c>
      <c r="R673" s="25">
        <f t="array" aca="1" ref="R673" ca="1">INDEX('Lorri 401b'!L:L,MATCH('Retirement Calculator'!A673,'Lorri 401b'!N:N,0),0)</f>
        <v>-4958330.7812526347</v>
      </c>
      <c r="S673" s="25">
        <f t="shared" ca="1" si="527"/>
        <v>-7440546.2480480317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-2500988.6427607387</v>
      </c>
      <c r="R674" s="25">
        <f t="array" aca="1" ref="R674" ca="1">INDEX('Lorri 401b'!L:L,MATCH('Retirement Calculator'!A674,'Lorri 401b'!N:N,0),0)</f>
        <v>-5000736.0267870761</v>
      </c>
      <c r="S674" s="25">
        <f t="shared" ca="1" si="527"/>
        <v>-7501724.6695478149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-2519840.040292603</v>
      </c>
      <c r="R675" s="25">
        <f t="array" aca="1" ref="R675" ca="1">INDEX('Lorri 401b'!L:L,MATCH('Retirement Calculator'!A675,'Lorri 401b'!N:N,0),0)</f>
        <v>-5043317.9608445782</v>
      </c>
      <c r="S675" s="25">
        <f t="shared" ca="1" si="527"/>
        <v>-7563158.0011371812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-2538769.9853141834</v>
      </c>
      <c r="R676" s="25">
        <f t="array" aca="1" ref="R676" ca="1">INDEX('Lorri 401b'!L:L,MATCH('Retirement Calculator'!A676,'Lorri 401b'!N:N,0),0)</f>
        <v>-5086077.3196273195</v>
      </c>
      <c r="S676" s="25">
        <f t="shared" ca="1" si="527"/>
        <v>-7624847.3049415033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-2557778.8051066874</v>
      </c>
      <c r="R677" s="25">
        <f t="array" aca="1" ref="R677" ca="1">INDEX('Lorri 401b'!L:L,MATCH('Retirement Calculator'!A677,'Lorri 401b'!N:N,0),0)</f>
        <v>-5129014.8424049895</v>
      </c>
      <c r="S677" s="25">
        <f t="shared" ca="1" si="527"/>
        <v>-7686793.6475116769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-2576866.8283149931</v>
      </c>
      <c r="R678" s="25">
        <f t="array" aca="1" ref="R678" ca="1">INDEX('Lorri 401b'!L:L,MATCH('Retirement Calculator'!A678,'Lorri 401b'!N:N,0),0)</f>
        <v>-5172131.271527566</v>
      </c>
      <c r="S678" s="25">
        <f t="shared" ca="1" si="527"/>
        <v>-7748998.0998425595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-2596034.3849533335</v>
      </c>
      <c r="R679" s="25">
        <f t="array" aca="1" ref="R679" ca="1">INDEX('Lorri 401b'!L:L,MATCH('Retirement Calculator'!A679,'Lorri 401b'!N:N,0),0)</f>
        <v>-5215427.3524381537</v>
      </c>
      <c r="S679" s="25">
        <f t="shared" ca="1" si="527"/>
        <v>-7811461.7373914868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-2615281.8064110004</v>
      </c>
      <c r="R680" s="25">
        <f t="array" aca="1" ref="R680" ca="1">INDEX('Lorri 401b'!L:L,MATCH('Retirement Calculator'!A680,'Lorri 401b'!N:N,0),0)</f>
        <v>-5258903.8336858684</v>
      </c>
      <c r="S680" s="25">
        <f t="shared" ca="1" si="527"/>
        <v>-7874185.6400968693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-2634609.4254580741</v>
      </c>
      <c r="R681" s="25">
        <f t="array" aca="1" ref="R681" ca="1">INDEX('Lorri 401b'!L:L,MATCH('Retirement Calculator'!A681,'Lorri 401b'!N:N,0),0)</f>
        <v>-5302561.4669387816</v>
      </c>
      <c r="S681" s="25">
        <f t="shared" ca="1" si="527"/>
        <v>-7937170.8923968561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-2654017.5762511776</v>
      </c>
      <c r="R682" s="25">
        <f t="array" aca="1" ref="R682" ca="1">INDEX('Lorri 401b'!L:L,MATCH('Retirement Calculator'!A682,'Lorri 401b'!N:N,0),0)</f>
        <v>-5346401.0069969157</v>
      </c>
      <c r="S682" s="25">
        <f t="shared" ca="1" si="527"/>
        <v>-8000418.5832480937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-2673506.594339252</v>
      </c>
      <c r="R683" s="25">
        <f t="array" aca="1" ref="R683" ca="1">INDEX('Lorri 401b'!L:L,MATCH('Retirement Calculator'!A683,'Lorri 401b'!N:N,0),0)</f>
        <v>-5390423.2118052924</v>
      </c>
      <c r="S683" s="25">
        <f t="shared" ca="1" si="527"/>
        <v>-8063929.8061445449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-2693076.8166693603</v>
      </c>
      <c r="R684" s="25">
        <f t="array" aca="1" ref="R684" ca="1">INDEX('Lorri 401b'!L:L,MATCH('Retirement Calculator'!A684,'Lorri 401b'!N:N,0),0)</f>
        <v>-5434628.842467037</v>
      </c>
      <c r="S684" s="25">
        <f t="shared" ca="1" si="527"/>
        <v>-8127705.6591363978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-2712728.5815925105</v>
      </c>
      <c r="R685" s="25">
        <f t="array" aca="1" ref="R685" ca="1">INDEX('Lorri 401b'!L:L,MATCH('Retirement Calculator'!A685,'Lorri 401b'!N:N,0),0)</f>
        <v>-5479018.663256539</v>
      </c>
      <c r="S685" s="25">
        <f t="shared" ca="1" si="527"/>
        <v>-8191747.2448490495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-2732462.2288695071</v>
      </c>
      <c r="R686" s="25">
        <f t="array" aca="1" ref="R686" ca="1">INDEX('Lorri 401b'!L:L,MATCH('Retirement Calculator'!A686,'Lorri 401b'!N:N,0),0)</f>
        <v>-5523593.4416326638</v>
      </c>
      <c r="S686" s="25">
        <f t="shared" ca="1" si="527"/>
        <v>-8256055.6705021709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-2752278.0996768246</v>
      </c>
      <c r="R687" s="25">
        <f t="array" aca="1" ref="R687" ca="1">INDEX('Lorri 401b'!L:L,MATCH('Retirement Calculator'!A687,'Lorri 401b'!N:N,0),0)</f>
        <v>-5568353.9482520223</v>
      </c>
      <c r="S687" s="25">
        <f t="shared" ca="1" si="527"/>
        <v>-8320632.0479288474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-2772176.536612506</v>
      </c>
      <c r="R688" s="25">
        <f t="array" aca="1" ref="R688" ca="1">INDEX('Lorri 401b'!L:L,MATCH('Retirement Calculator'!A688,'Lorri 401b'!N:N,0),0)</f>
        <v>-5613300.956982295</v>
      </c>
      <c r="S688" s="25">
        <f t="shared" ca="1" si="527"/>
        <v>-8385477.4935948011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-2792157.8837020863</v>
      </c>
      <c r="R689" s="25">
        <f t="array" aca="1" ref="R689" ca="1">INDEX('Lorri 401b'!L:L,MATCH('Retirement Calculator'!A689,'Lorri 401b'!N:N,0),0)</f>
        <v>-5658435.2449156102</v>
      </c>
      <c r="S689" s="25">
        <f t="shared" ca="1" si="527"/>
        <v>-8450593.1286176965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-2812222.4864045396</v>
      </c>
      <c r="R690" s="25">
        <f t="array" aca="1" ref="R690" ca="1">INDEX('Lorri 401b'!L:L,MATCH('Retirement Calculator'!A690,'Lorri 401b'!N:N,0),0)</f>
        <v>-5703757.5923819812</v>
      </c>
      <c r="S690" s="25">
        <f t="shared" ca="1" si="527"/>
        <v>-8515980.0787865203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-2832370.691618253</v>
      </c>
      <c r="R691" s="25">
        <f t="array" aca="1" ref="R691" ca="1">INDEX('Lorri 401b'!L:L,MATCH('Retirement Calculator'!A691,'Lorri 401b'!N:N,0),0)</f>
        <v>-5749268.7829627953</v>
      </c>
      <c r="S691" s="25">
        <f t="shared" ca="1" si="527"/>
        <v>-8581639.4745810479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-2852602.8476870237</v>
      </c>
      <c r="R692" s="25">
        <f t="array" aca="1" ref="R692" ca="1">INDEX('Lorri 401b'!L:L,MATCH('Retirement Calculator'!A692,'Lorri 401b'!N:N,0),0)</f>
        <v>-5794969.6035043625</v>
      </c>
      <c r="S692" s="25">
        <f t="shared" ca="1" si="527"/>
        <v>-8647572.4511913862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-2872919.3044060809</v>
      </c>
      <c r="R693" s="25">
        <f t="array" aca="1" ref="R693" ca="1">INDEX('Lorri 401b'!L:L,MATCH('Retirement Calculator'!A693,'Lorri 401b'!N:N,0),0)</f>
        <v>-5840860.84413152</v>
      </c>
      <c r="S693" s="25">
        <f t="shared" ca="1" si="527"/>
        <v>-8713780.1485376004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-2893320.413028134</v>
      </c>
      <c r="R694" s="25">
        <f t="array" aca="1" ref="R694" ca="1">INDEX('Lorri 401b'!L:L,MATCH('Retirement Calculator'!A694,'Lorri 401b'!N:N,0),0)</f>
        <v>-5886943.2982612904</v>
      </c>
      <c r="S694" s="25">
        <f t="shared" ca="1" si="527"/>
        <v>-8780263.7112894244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-2913806.5262694461</v>
      </c>
      <c r="R695" s="25">
        <f t="array" aca="1" ref="R695" ca="1">INDEX('Lorri 401b'!L:L,MATCH('Retirement Calculator'!A695,'Lorri 401b'!N:N,0),0)</f>
        <v>-5933217.7626166018</v>
      </c>
      <c r="S695" s="25">
        <f t="shared" ca="1" si="527"/>
        <v>-8847024.2888860479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-2934377.9983159304</v>
      </c>
      <c r="R696" s="25">
        <f t="array" aca="1" ref="R696" ca="1">INDEX('Lorri 401b'!L:L,MATCH('Retirement Calculator'!A696,'Lorri 401b'!N:N,0),0)</f>
        <v>-5979685.03724006</v>
      </c>
      <c r="S696" s="25">
        <f t="shared" ca="1" si="527"/>
        <v>-8914063.0355559904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-2955035.1848292747</v>
      </c>
      <c r="R697" s="25">
        <f t="array" aca="1" ref="R697" ca="1">INDEX('Lorri 401b'!L:L,MATCH('Retirement Calculator'!A697,'Lorri 401b'!N:N,0),0)</f>
        <v>-6026345.925507783</v>
      </c>
      <c r="S697" s="25">
        <f t="shared" ca="1" si="527"/>
        <v>-8981381.1103370581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-2975778.4429530911</v>
      </c>
      <c r="R698" s="25">
        <f t="array" aca="1" ref="R698" ca="1">INDEX('Lorri 401b'!L:L,MATCH('Retirement Calculator'!A698,'Lorri 401b'!N:N,0),0)</f>
        <v>-6073201.2341432879</v>
      </c>
      <c r="S698" s="25">
        <f t="shared" ca="1" si="527"/>
        <v>-9048979.6770963781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-2996608.1313190903</v>
      </c>
      <c r="R699" s="25">
        <f t="array" aca="1" ref="R699" ca="1">INDEX('Lorri 401b'!L:L,MATCH('Retirement Calculator'!A699,'Lorri 401b'!N:N,0),0)</f>
        <v>-6120251.7732314412</v>
      </c>
      <c r="S699" s="25">
        <f t="shared" ca="1" si="527"/>
        <v>-9116859.9045505319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-3017524.6100532813</v>
      </c>
      <c r="R700" s="25">
        <f t="array" aca="1" ref="R700" ca="1">INDEX('Lorri 401b'!L:L,MATCH('Retirement Calculator'!A700,'Lorri 401b'!N:N,0),0)</f>
        <v>-6167498.3562324615</v>
      </c>
      <c r="S700" s="25">
        <f t="shared" ca="1" si="527"/>
        <v>-9185022.9662857428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-3038528.240782198</v>
      </c>
      <c r="R701" s="25">
        <f t="array" aca="1" ref="R701" ca="1">INDEX('Lorri 401b'!L:L,MATCH('Retirement Calculator'!A701,'Lorri 401b'!N:N,0),0)</f>
        <v>-6214941.7999959858</v>
      </c>
      <c r="S701" s="25">
        <f t="shared" ca="1" si="527"/>
        <v>-9253470.0407781843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-3059619.3866391517</v>
      </c>
      <c r="R702" s="25">
        <f t="array" aca="1" ref="R702" ca="1">INDEX('Lorri 401b'!L:L,MATCH('Retirement Calculator'!A702,'Lorri 401b'!N:N,0),0)</f>
        <v>-6262582.9247751916</v>
      </c>
      <c r="S702" s="25">
        <f t="shared" ca="1" si="527"/>
        <v>-9322202.3114143424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-3080798.4122705096</v>
      </c>
      <c r="R703" s="25">
        <f t="array" aca="1" ref="R703" ca="1">INDEX('Lorri 401b'!L:L,MATCH('Retirement Calculator'!A703,'Lorri 401b'!N:N,0),0)</f>
        <v>-6310422.5542409774</v>
      </c>
      <c r="S703" s="25">
        <f t="shared" ca="1" si="527"/>
        <v>-9391220.966511488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-3102065.6838419982</v>
      </c>
      <c r="R704" s="25">
        <f t="array" aca="1" ref="R704" ca="1">INDEX('Lorri 401b'!L:L,MATCH('Retirement Calculator'!A704,'Lorri 401b'!N:N,0),0)</f>
        <v>-6358461.5154962037</v>
      </c>
      <c r="S704" s="25">
        <f t="shared" ca="1" si="527"/>
        <v>-9460527.1993382014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-3123421.5690450347</v>
      </c>
      <c r="R705" s="25">
        <f t="array" aca="1" ref="R705" ca="1">INDEX('Lorri 401b'!L:L,MATCH('Retirement Calculator'!A705,'Lorri 401b'!N:N,0),0)</f>
        <v>-6406700.6390899932</v>
      </c>
      <c r="S705" s="25">
        <f t="shared" ca="1" si="527"/>
        <v>-9530122.2081350274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-3144866.4371030838</v>
      </c>
      <c r="R706" s="25">
        <f t="array" aca="1" ref="R706" ca="1">INDEX('Lorri 401b'!L:L,MATCH('Retirement Calculator'!A706,'Lorri 401b'!N:N,0),0)</f>
        <v>-6455140.7590320902</v>
      </c>
      <c r="S706" s="25">
        <f t="shared" ca="1" si="527"/>
        <v>-9600007.1961351745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-3166400.6587780411</v>
      </c>
      <c r="R707" s="25">
        <f t="array" aca="1" ref="R707" ca="1">INDEX('Lorri 401b'!L:L,MATCH('Retirement Calculator'!A707,'Lorri 401b'!N:N,0),0)</f>
        <v>-6503782.71280728</v>
      </c>
      <c r="S707" s="25">
        <f t="shared" ca="1" si="527"/>
        <v>-9670183.3715853207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-3188024.6063766442</v>
      </c>
      <c r="R708" s="25">
        <f t="array" aca="1" ref="R708" ca="1">INDEX('Lorri 401b'!L:L,MATCH('Retirement Calculator'!A708,'Lorri 401b'!N:N,0),0)</f>
        <v>-6552627.3413898665</v>
      </c>
      <c r="S708" s="25">
        <f t="shared" ca="1" si="527"/>
        <v>-9740651.9477665108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-3209738.6537569081</v>
      </c>
      <c r="R709" s="25">
        <f t="array" aca="1" ref="R709" ca="1">INDEX('Lorri 401b'!L:L,MATCH('Retirement Calculator'!A709,'Lorri 401b'!N:N,0),0)</f>
        <v>-6601675.4892582139</v>
      </c>
      <c r="S709" s="25">
        <f t="shared" ca="1" si="527"/>
        <v>-9811414.143015122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-3231543.1763345897</v>
      </c>
      <c r="R710" s="25">
        <f t="array" aca="1" ref="R710" ca="1">INDEX('Lorri 401b'!L:L,MATCH('Retirement Calculator'!A710,'Lorri 401b'!N:N,0),0)</f>
        <v>-6650928.0044093458</v>
      </c>
      <c r="S710" s="25">
        <f t="shared" ca="1" si="527"/>
        <v>-9882471.1807439364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-3253438.5510896784</v>
      </c>
      <c r="R711" s="25">
        <f t="array" aca="1" ref="R711" ca="1">INDEX('Lorri 401b'!L:L,MATCH('Retirement Calculator'!A711,'Lorri 401b'!N:N,0),0)</f>
        <v>-6700385.7383736074</v>
      </c>
      <c r="S711" s="25">
        <f t="shared" ca="1" si="527"/>
        <v>-9953824.2894632854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-3275425.1565729133</v>
      </c>
      <c r="R712" s="25">
        <f t="array" aca="1" ref="R712" ca="1">INDEX('Lorri 401b'!L:L,MATCH('Retirement Calculator'!A712,'Lorri 401b'!N:N,0),0)</f>
        <v>-6750049.5462293867</v>
      </c>
      <c r="S712" s="25">
        <f t="shared" ca="1" si="527"/>
        <v>-10025474.7028023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-3297503.3729123282</v>
      </c>
      <c r="R713" s="25">
        <f t="array" aca="1" ref="R713" ca="1">INDEX('Lorri 401b'!L:L,MATCH('Retirement Calculator'!A713,'Lorri 401b'!N:N,0),0)</f>
        <v>-6799920.2866178984</v>
      </c>
      <c r="S713" s="25">
        <f t="shared" ca="1" si="527"/>
        <v>-10097423.659530226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-3319673.5818198244</v>
      </c>
      <c r="R714" s="25">
        <f t="array" aca="1" ref="R714" ca="1">INDEX('Lorri 401b'!L:L,MATCH('Retirement Calculator'!A714,'Lorri 401b'!N:N,0),0)</f>
        <v>-6849998.8217580291</v>
      </c>
      <c r="S714" s="25">
        <f t="shared" ca="1" si="527"/>
        <v>-10169672.403577853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-3341936.1665977682</v>
      </c>
      <c r="R715" s="25">
        <f t="array" aca="1" ref="R715" ca="1">INDEX('Lorri 401b'!L:L,MATCH('Retirement Calculator'!A715,'Lorri 401b'!N:N,0),0)</f>
        <v>-6900286.0174612431</v>
      </c>
      <c r="S715" s="25">
        <f t="shared" ca="1" si="527"/>
        <v>-10242222.184059011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-3364291.5121456203</v>
      </c>
      <c r="R716" s="25">
        <f t="array" aca="1" ref="R716" ca="1">INDEX('Lorri 401b'!L:L,MATCH('Retirement Calculator'!A716,'Lorri 401b'!N:N,0),0)</f>
        <v>-6950782.7431465536</v>
      </c>
      <c r="S716" s="25">
        <f t="shared" ca="1" si="527"/>
        <v>-10315074.255292173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-3386740.0049665882</v>
      </c>
      <c r="R717" s="25">
        <f t="array" aca="1" ref="R717" ca="1">INDEX('Lorri 401b'!L:L,MATCH('Retirement Calculator'!A717,'Lorri 401b'!N:N,0),0)</f>
        <v>-7001489.8718555532</v>
      </c>
      <c r="S717" s="25">
        <f t="shared" ca="1" si="527"/>
        <v>-10388229.876822142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-3409282.0331743103</v>
      </c>
      <c r="R718" s="25">
        <f t="array" aca="1" ref="R718" ca="1">INDEX('Lorri 401b'!L:L,MATCH('Retirement Calculator'!A718,'Lorri 401b'!N:N,0),0)</f>
        <v>-7052408.2802675068</v>
      </c>
      <c r="S718" s="25">
        <f t="shared" ca="1" si="527"/>
        <v>-10461690.313441817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-3431917.9864995647</v>
      </c>
      <c r="R719" s="25">
        <f t="array" aca="1" ref="R719" ca="1">INDEX('Lorri 401b'!L:L,MATCH('Retirement Calculator'!A719,'Lorri 401b'!N:N,0),0)</f>
        <v>-7103538.8487145109</v>
      </c>
      <c r="S719" s="25">
        <f t="shared" ca="1" si="527"/>
        <v>-10535456.835214075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-3454648.2562970077</v>
      </c>
      <c r="R720" s="25">
        <f t="array" aca="1" ref="R720" ca="1">INDEX('Lorri 401b'!L:L,MATCH('Retirement Calculator'!A720,'Lorri 401b'!N:N,0),0)</f>
        <v>-7154882.4611967104</v>
      </c>
      <c r="S720" s="25">
        <f t="shared" ca="1" si="527"/>
        <v>-10609530.717493718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-3477473.2355519398</v>
      </c>
      <c r="R721" s="25">
        <f t="array" aca="1" ref="R721" ca="1">INDEX('Lorri 401b'!L:L,MATCH('Retirement Calculator'!A721,'Lorri 401b'!N:N,0),0)</f>
        <v>-7206440.0053975862</v>
      </c>
      <c r="S721" s="25">
        <f t="shared" ca="1" si="527"/>
        <v>-10683913.240949526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-3500393.318887101</v>
      </c>
      <c r="R722" s="25">
        <f t="array" aca="1" ref="R722" ca="1">INDEX('Lorri 401b'!L:L,MATCH('Retirement Calculator'!A722,'Lorri 401b'!N:N,0),0)</f>
        <v>-7258212.3726992989</v>
      </c>
      <c r="S722" s="25">
        <f t="shared" ca="1" si="527"/>
        <v>-10758605.691586399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-3523408.9025694919</v>
      </c>
      <c r="R723" s="25">
        <f t="array" aca="1" ref="R723" ca="1">INDEX('Lorri 401b'!L:L,MATCH('Retirement Calculator'!A723,'Lorri 401b'!N:N,0),0)</f>
        <v>-7310200.4581981022</v>
      </c>
      <c r="S723" s="25">
        <f t="shared" ca="1" si="527"/>
        <v>-10833609.360767594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-3546520.3845172259</v>
      </c>
      <c r="R724" s="25">
        <f t="array" aca="1" ref="R724" ca="1">INDEX('Lorri 401b'!L:L,MATCH('Retirement Calculator'!A724,'Lorri 401b'!N:N,0),0)</f>
        <v>-7362405.1607198166</v>
      </c>
      <c r="S724" s="25">
        <f t="shared" ca="1" si="527"/>
        <v>-10908925.545237042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-3569728.1643064092</v>
      </c>
      <c r="R725" s="25">
        <f t="array" aca="1" ref="R725" ca="1">INDEX('Lorri 401b'!L:L,MATCH('Retirement Calculator'!A725,'Lorri 401b'!N:N,0),0)</f>
        <v>-7414827.3828353714</v>
      </c>
      <c r="S725" s="25">
        <f t="shared" ca="1" si="527"/>
        <v>-10984555.547141781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-3593032.6431780471</v>
      </c>
      <c r="R726" s="25">
        <f t="array" aca="1" ref="R726" ca="1">INDEX('Lorri 401b'!L:L,MATCH('Retirement Calculator'!A726,'Lorri 401b'!N:N,0),0)</f>
        <v>-7467468.0308764083</v>
      </c>
      <c r="S726" s="25">
        <f t="shared" ca="1" si="527"/>
        <v>-11060500.674054455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-3616434.2240449837</v>
      </c>
      <c r="R727" s="25">
        <f t="array" aca="1" ref="R727" ca="1">INDEX('Lorri 401b'!L:L,MATCH('Retirement Calculator'!A727,'Lorri 401b'!N:N,0),0)</f>
        <v>-7520328.0149509488</v>
      </c>
      <c r="S727" s="25">
        <f t="shared" ca="1" si="527"/>
        <v>-11136762.238995932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-3639933.311498866</v>
      </c>
      <c r="R728" s="25">
        <f t="array" aca="1" ref="R728" ca="1">INDEX('Lorri 401b'!L:L,MATCH('Retirement Calculator'!A728,'Lorri 401b'!N:N,0),0)</f>
        <v>-7573408.2489591334</v>
      </c>
      <c r="S728" s="25">
        <f t="shared" ca="1" si="527"/>
        <v>-11213341.560457999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-3663530.3118171394</v>
      </c>
      <c r="R729" s="25">
        <f t="array" aca="1" ref="R729" ca="1">INDEX('Lorri 401b'!L:L,MATCH('Retirement Calculator'!A729,'Lorri 401b'!N:N,0),0)</f>
        <v>-7626709.6506090192</v>
      </c>
      <c r="S729" s="25">
        <f t="shared" ca="1" si="527"/>
        <v>-11290239.96242616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-3687225.6329700723</v>
      </c>
      <c r="R730" s="25">
        <f t="array" aca="1" ref="R730" ca="1">INDEX('Lorri 401b'!L:L,MATCH('Retirement Calculator'!A730,'Lorri 401b'!N:N,0),0)</f>
        <v>-7680233.1414324455</v>
      </c>
      <c r="S730" s="25">
        <f t="shared" ca="1" si="527"/>
        <v>-11367458.774402518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-3711019.6846278091</v>
      </c>
      <c r="R731" s="25">
        <f t="array" aca="1" ref="R731" ca="1">INDEX('Lorri 401b'!L:L,MATCH('Retirement Calculator'!A731,'Lorri 401b'!N:N,0),0)</f>
        <v>-7733979.6468009697</v>
      </c>
      <c r="S731" s="25">
        <f t="shared" ca="1" si="527"/>
        <v>-11444999.331428779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-3734912.8781674528</v>
      </c>
      <c r="R732" s="25">
        <f t="array" aca="1" ref="R732" ca="1">INDEX('Lorri 401b'!L:L,MATCH('Retirement Calculator'!A732,'Lorri 401b'!N:N,0),0)</f>
        <v>-7787950.095941863</v>
      </c>
      <c r="S732" s="25">
        <f t="shared" ca="1" si="527"/>
        <v>-11522862.974109316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-3758905.6266801786</v>
      </c>
      <c r="R733" s="25">
        <f t="array" aca="1" ref="R733" ca="1">INDEX('Lorri 401b'!L:L,MATCH('Retirement Calculator'!A733,'Lorri 401b'!N:N,0),0)</f>
        <v>-7842145.4219541764</v>
      </c>
      <c r="S733" s="25">
        <f t="shared" ca="1" si="527"/>
        <v>-11601051.048634354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-3782998.344978374</v>
      </c>
      <c r="R734" s="25">
        <f t="array" aca="1" ref="R734" ca="1">INDEX('Lorri 401b'!L:L,MATCH('Retirement Calculator'!A734,'Lorri 401b'!N:N,0),0)</f>
        <v>-7896566.561824875</v>
      </c>
      <c r="S734" s="25">
        <f t="shared" ca="1" si="527"/>
        <v>-11679564.906803248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-3807191.4496028121</v>
      </c>
      <c r="R735" s="25">
        <f t="array" aca="1" ref="R735" ca="1">INDEX('Lorri 401b'!L:L,MATCH('Retirement Calculator'!A735,'Lorri 401b'!N:N,0),0)</f>
        <v>-7951214.4564450346</v>
      </c>
      <c r="S735" s="25">
        <f t="shared" ca="1" si="527"/>
        <v>-11758405.906047847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-3831485.3588298517</v>
      </c>
      <c r="R736" s="25">
        <f t="array" aca="1" ref="R736" ca="1">INDEX('Lorri 401b'!L:L,MATCH('Retirement Calculator'!A736,'Lorri 401b'!N:N,0),0)</f>
        <v>-8006090.0506261112</v>
      </c>
      <c r="S736" s="25">
        <f t="shared" ca="1" si="527"/>
        <v>-11837575.409455962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-3855880.4926786707</v>
      </c>
      <c r="R737" s="25">
        <f t="array" aca="1" ref="R737" ca="1">INDEX('Lorri 401b'!L:L,MATCH('Retirement Calculator'!A737,'Lorri 401b'!N:N,0),0)</f>
        <v>-8061194.2931162762</v>
      </c>
      <c r="S737" s="25">
        <f t="shared" ca="1" si="527"/>
        <v>-11917074.785794947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-3880377.2729185265</v>
      </c>
      <c r="R738" s="25">
        <f t="array" aca="1" ref="R738" ca="1">INDEX('Lorri 401b'!L:L,MATCH('Retirement Calculator'!A738,'Lorri 401b'!N:N,0),0)</f>
        <v>-8116528.1366168167</v>
      </c>
      <c r="S738" s="25">
        <f t="shared" ca="1" si="527"/>
        <v>-11996905.409535343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-3904976.1230760482</v>
      </c>
      <c r="R739" s="25">
        <f t="array" aca="1" ref="R739" ca="1">INDEX('Lorri 401b'!L:L,MATCH('Retirement Calculator'!A739,'Lorri 401b'!N:N,0),0)</f>
        <v>-8172092.5377986096</v>
      </c>
      <c r="S739" s="25">
        <f t="shared" ca="1" si="527"/>
        <v>-12077068.660874657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-3929677.4684425597</v>
      </c>
      <c r="R740" s="25">
        <f t="array" aca="1" ref="R740" ca="1">INDEX('Lorri 401b'!L:L,MATCH('Retirement Calculator'!A740,'Lorri 401b'!N:N,0),0)</f>
        <v>-8227888.4573186599</v>
      </c>
      <c r="S740" s="25">
        <f t="shared" ca="1" si="527"/>
        <v>-12157565.925761219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-3954481.7360814316</v>
      </c>
      <c r="R741" s="25">
        <f t="array" aca="1" ref="R741" ca="1">INDEX('Lorri 401b'!L:L,MATCH('Retirement Calculator'!A741,'Lorri 401b'!N:N,0),0)</f>
        <v>-8283916.8598367097</v>
      </c>
      <c r="S741" s="25">
        <f t="shared" ca="1" si="527"/>
        <v>-12238398.595918141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-3979389.3548354656</v>
      </c>
      <c r="R742" s="25">
        <f t="array" aca="1" ref="R742" ca="1">INDEX('Lorri 401b'!L:L,MATCH('Retirement Calculator'!A742,'Lorri 401b'!N:N,0),0)</f>
        <v>-8340178.714031918</v>
      </c>
      <c r="S742" s="25">
        <f t="shared" ca="1" si="527"/>
        <v>-12319568.068867384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-4004400.7553343079</v>
      </c>
      <c r="R743" s="25">
        <f t="array" aca="1" ref="R743" ca="1">INDEX('Lorri 401b'!L:L,MATCH('Retirement Calculator'!A743,'Lorri 401b'!N:N,0),0)</f>
        <v>-8396674.9926196076</v>
      </c>
      <c r="S743" s="25">
        <f t="shared" ca="1" si="527"/>
        <v>-12401075.747953916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-4029516.3700018954</v>
      </c>
      <c r="R744" s="25">
        <f t="array" aca="1" ref="R744" ca="1">INDEX('Lorri 401b'!L:L,MATCH('Retirement Calculator'!A744,'Lorri 401b'!N:N,0),0)</f>
        <v>-8453406.6723680794</v>
      </c>
      <c r="S744" s="25">
        <f t="shared" ca="1" si="527"/>
        <v>-12482923.042369975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-4054736.633063931</v>
      </c>
      <c r="R745" s="25">
        <f t="array" aca="1" ref="R745" ca="1">INDEX('Lorri 401b'!L:L,MATCH('Retirement Calculator'!A745,'Lorri 401b'!N:N,0),0)</f>
        <v>-8510374.7341155037</v>
      </c>
      <c r="S745" s="25">
        <f t="shared" ca="1" si="527"/>
        <v>-12565111.367179435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-4080061.9805553919</v>
      </c>
      <c r="R746" s="25">
        <f t="array" aca="1" ref="R746" ca="1">INDEX('Lorri 401b'!L:L,MATCH('Retirement Calculator'!A746,'Lorri 401b'!N:N,0),0)</f>
        <v>-8567580.1627868749</v>
      </c>
      <c r="S746" s="25">
        <f t="shared" ca="1" si="527"/>
        <v>-12647642.143342268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-4105492.8503280673</v>
      </c>
      <c r="R747" s="25">
        <f t="array" aca="1" ref="R747" ca="1">INDEX('Lorri 401b'!L:L,MATCH('Retirement Calculator'!A747,'Lorri 401b'!N:N,0),0)</f>
        <v>-8625023.9474110436</v>
      </c>
      <c r="S747" s="25">
        <f t="shared" ca="1" si="527"/>
        <v>-12730516.797739111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-4131029.682058129</v>
      </c>
      <c r="R748" s="25">
        <f t="array" aca="1" ref="R748" ca="1">INDEX('Lorri 401b'!L:L,MATCH('Retirement Calculator'!A748,'Lorri 401b'!N:N,0),0)</f>
        <v>-8682707.0811378136</v>
      </c>
      <c r="S748" s="25">
        <f t="shared" ca="1" si="527"/>
        <v>-12813736.763195943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-4156672.9172537327</v>
      </c>
      <c r="R749" s="25">
        <f t="array" aca="1" ref="R749" ca="1">INDEX('Lorri 401b'!L:L,MATCH('Retirement Calculator'!A749,'Lorri 401b'!N:N,0),0)</f>
        <v>-8740630.5612551104</v>
      </c>
      <c r="S749" s="25">
        <f t="shared" ca="1" si="527"/>
        <v>-12897303.478508843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-4182422.9992626514</v>
      </c>
      <c r="R750" s="25">
        <f t="array" aca="1" ref="R750" ca="1">INDEX('Lorri 401b'!L:L,MATCH('Retirement Calculator'!A750,'Lorri 401b'!N:N,0),0)</f>
        <v>-8798795.3892062306</v>
      </c>
      <c r="S750" s="25">
        <f t="shared" ca="1" si="527"/>
        <v>-12981218.388468882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-4208280.3732799403</v>
      </c>
      <c r="R751" s="25">
        <f t="array" aca="1" ref="R751" ca="1">INDEX('Lorri 401b'!L:L,MATCH('Retirement Calculator'!A751,'Lorri 401b'!N:N,0),0)</f>
        <v>-8857202.5706071462</v>
      </c>
      <c r="S751" s="25">
        <f t="shared" ca="1" si="527"/>
        <v>-13065482.943887087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-4234245.4863556344</v>
      </c>
      <c r="R752" s="25">
        <f t="array" aca="1" ref="R752" ca="1">INDEX('Lorri 401b'!L:L,MATCH('Retirement Calculator'!A752,'Lorri 401b'!N:N,0),0)</f>
        <v>-8915853.1152638998</v>
      </c>
      <c r="S752" s="25">
        <f t="shared" ca="1" si="527"/>
        <v>-13150098.601619534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-4260318.7874024771</v>
      </c>
      <c r="R753" s="25">
        <f t="array" aca="1" ref="R753" ca="1">INDEX('Lorri 401b'!L:L,MATCH('Retirement Calculator'!A753,'Lorri 401b'!N:N,0),0)</f>
        <v>-8974748.0371900555</v>
      </c>
      <c r="S753" s="25">
        <f t="shared" ca="1" si="527"/>
        <v>-13235066.824592533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-4286500.7272036821</v>
      </c>
      <c r="R754" s="25">
        <f t="array" aca="1" ref="R754" ca="1">INDEX('Lorri 401b'!L:L,MATCH('Retirement Calculator'!A754,'Lorri 401b'!N:N,0),0)</f>
        <v>-9033888.3546242379</v>
      </c>
      <c r="S754" s="25">
        <f t="shared" ca="1" si="527"/>
        <v>-13320389.08182792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-4312791.7584207254</v>
      </c>
      <c r="R755" s="25">
        <f t="array" aca="1" ref="R755" ca="1">INDEX('Lorri 401b'!L:L,MATCH('Retirement Calculator'!A755,'Lorri 401b'!N:N,0),0)</f>
        <v>-9093275.0900477283</v>
      </c>
      <c r="S755" s="25">
        <f t="shared" ca="1" si="527"/>
        <v>-13406066.848468453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-4339192.3356011733</v>
      </c>
      <c r="R756" s="25">
        <f t="array" aca="1" ref="R756" ca="1">INDEX('Lorri 401b'!L:L,MATCH('Retirement Calculator'!A756,'Lorri 401b'!N:N,0),0)</f>
        <v>-9152909.2702021506</v>
      </c>
      <c r="S756" s="25">
        <f t="shared" ca="1" si="527"/>
        <v>-13492101.605803324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-4365702.9151865393</v>
      </c>
      <c r="R757" s="25">
        <f t="array" aca="1" ref="R757" ca="1">INDEX('Lorri 401b'!L:L,MATCH('Retirement Calculator'!A757,'Lorri 401b'!N:N,0),0)</f>
        <v>-9212791.9261072166</v>
      </c>
      <c r="S757" s="25">
        <f t="shared" ca="1" si="527"/>
        <v>-13578494.841293756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-4392323.9555201782</v>
      </c>
      <c r="R758" s="25">
        <f t="array" aca="1" ref="R758" ca="1">INDEX('Lorri 401b'!L:L,MATCH('Retirement Calculator'!A758,'Lorri 401b'!N:N,0),0)</f>
        <v>-9272924.0930785537</v>
      </c>
      <c r="S758" s="25">
        <f t="shared" ca="1" si="527"/>
        <v>-13665248.048598733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-4419055.9168552067</v>
      </c>
      <c r="R759" s="25">
        <f t="array" aca="1" ref="R759" ca="1">INDEX('Lorri 401b'!L:L,MATCH('Retirement Calculator'!A759,'Lorri 401b'!N:N,0),0)</f>
        <v>-9333306.8107456043</v>
      </c>
      <c r="S759" s="25">
        <f t="shared" ca="1" si="527"/>
        <v>-13752362.727600811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-4445899.2613624651</v>
      </c>
      <c r="R760" s="25">
        <f t="array" aca="1" ref="R760" ca="1">INDEX('Lorri 401b'!L:L,MATCH('Retirement Calculator'!A760,'Lorri 401b'!N:N,0),0)</f>
        <v>-9393941.1230696011</v>
      </c>
      <c r="S760" s="25">
        <f t="shared" ca="1" si="527"/>
        <v>-13839840.384432066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-4472854.4531385032</v>
      </c>
      <c r="R761" s="25">
        <f t="array" aca="1" ref="R761" ca="1">INDEX('Lorri 401b'!L:L,MATCH('Retirement Calculator'!A761,'Lorri 401b'!N:N,0),0)</f>
        <v>-9454828.0783616137</v>
      </c>
      <c r="S761" s="25">
        <f t="shared" ca="1" si="527"/>
        <v>-13927682.531500116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-4499921.9582136087</v>
      </c>
      <c r="R762" s="25">
        <f t="array" aca="1" ref="R762" ca="1">INDEX('Lorri 401b'!L:L,MATCH('Retirement Calculator'!A762,'Lorri 401b'!N:N,0),0)</f>
        <v>-9515968.7293006778</v>
      </c>
      <c r="S762" s="25">
        <f t="shared" ca="1" si="527"/>
        <v>-14015890.687514286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-4527102.2445598599</v>
      </c>
      <c r="R763" s="25">
        <f t="array" aca="1" ref="R763" ca="1">INDEX('Lorri 401b'!L:L,MATCH('Retirement Calculator'!A763,'Lorri 401b'!N:N,0),0)</f>
        <v>-9577364.1329519879</v>
      </c>
      <c r="S763" s="25">
        <f t="shared" ca="1" si="527"/>
        <v>-14104466.377511848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-4554395.7820992209</v>
      </c>
      <c r="R764" s="25">
        <f t="array" aca="1" ref="R764" ca="1">INDEX('Lorri 401b'!L:L,MATCH('Retirement Calculator'!A764,'Lorri 401b'!N:N,0),0)</f>
        <v>-9639015.3507851772</v>
      </c>
      <c r="S764" s="25">
        <f t="shared" ca="1" si="527"/>
        <v>-14193411.132884398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-4581803.0427116621</v>
      </c>
      <c r="R765" s="25">
        <f t="array" aca="1" ref="R765" ca="1">INDEX('Lorri 401b'!L:L,MATCH('Retirement Calculator'!A765,'Lorri 401b'!N:N,0),0)</f>
        <v>-9700923.448692672</v>
      </c>
      <c r="S765" s="25">
        <f t="shared" ca="1" si="527"/>
        <v>-14282726.491404334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-4609324.500243322</v>
      </c>
      <c r="R766" s="25">
        <f t="array" aca="1" ref="R766" ca="1">INDEX('Lorri 401b'!L:L,MATCH('Retirement Calculator'!A766,'Lorri 401b'!N:N,0),0)</f>
        <v>-9763089.4970081151</v>
      </c>
      <c r="S766" s="25">
        <f t="shared" ca="1" si="527"/>
        <v>-14372413.997251436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-4636960.6305146972</v>
      </c>
      <c r="R767" s="25">
        <f t="array" aca="1" ref="R767" ca="1">INDEX('Lorri 401b'!L:L,MATCH('Retirement Calculator'!A767,'Lorri 401b'!N:N,0),0)</f>
        <v>-9825514.5705248713</v>
      </c>
      <c r="S767" s="25">
        <f t="shared" ca="1" si="527"/>
        <v>-14462475.201039568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-4664711.9113288699</v>
      </c>
      <c r="R768" s="25">
        <f t="array" aca="1" ref="R768" ca="1">INDEX('Lorri 401b'!L:L,MATCH('Retirement Calculator'!A768,'Lorri 401b'!N:N,0),0)</f>
        <v>-9888199.748514615</v>
      </c>
      <c r="S768" s="25">
        <f t="shared" ca="1" si="527"/>
        <v>-14552911.659843486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-4692578.8224797677</v>
      </c>
      <c r="R769" s="25">
        <f t="array" aca="1" ref="R769" ca="1">INDEX('Lorri 401b'!L:L,MATCH('Retirement Calculator'!A769,'Lorri 401b'!N:N,0),0)</f>
        <v>-9951146.114745982</v>
      </c>
      <c r="S769" s="25">
        <f t="shared" ca="1" si="527"/>
        <v>-14643724.93722575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-4720561.8457604619</v>
      </c>
      <c r="R770" s="25">
        <f t="array" aca="1" ref="R770" ca="1">INDEX('Lorri 401b'!L:L,MATCH('Retirement Calculator'!A770,'Lorri 401b'!N:N,0),0)</f>
        <v>-10014354.757503314</v>
      </c>
      <c r="S770" s="25">
        <f t="shared" ca="1" si="527"/>
        <v>-14734916.603263777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-4748661.4649714921</v>
      </c>
      <c r="R771" s="25">
        <f t="array" aca="1" ref="R771" ca="1">INDEX('Lorri 401b'!L:L,MATCH('Retirement Calculator'!A771,'Lorri 401b'!N:N,0),0)</f>
        <v>-10077826.769605467</v>
      </c>
      <c r="S771" s="25">
        <f t="shared" ca="1" si="527"/>
        <v>-14826488.234576959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-4776878.1659292346</v>
      </c>
      <c r="R772" s="25">
        <f t="array" aca="1" ref="R772" ca="1">INDEX('Lorri 401b'!L:L,MATCH('Retirement Calculator'!A772,'Lorri 401b'!N:N,0),0)</f>
        <v>-10141563.248424713</v>
      </c>
      <c r="S772" s="25">
        <f t="shared" ca="1" si="527"/>
        <v>-14918441.414353948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-4805212.4364743009</v>
      </c>
      <c r="R773" s="25">
        <f t="array" aca="1" ref="R773" ca="1">INDEX('Lorri 401b'!L:L,MATCH('Retirement Calculator'!A773,'Lorri 401b'!N:N,0),0)</f>
        <v>-10205565.295905706</v>
      </c>
      <c r="S773" s="25">
        <f t="shared" ca="1" si="527"/>
        <v>-15010777.732380006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-4833664.7664799718</v>
      </c>
      <c r="R774" s="25">
        <f t="array" aca="1" ref="R774" ca="1">INDEX('Lorri 401b'!L:L,MATCH('Retirement Calculator'!A774,'Lorri 401b'!N:N,0),0)</f>
        <v>-10269834.018584536</v>
      </c>
      <c r="S774" s="25">
        <f t="shared" ca="1" si="527"/>
        <v>-15103498.785064507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-4862235.6478606667</v>
      </c>
      <c r="R775" s="25">
        <f t="array" aca="1" ref="R775" ca="1">INDEX('Lorri 401b'!L:L,MATCH('Retirement Calculator'!A775,'Lorri 401b'!N:N,0),0)</f>
        <v>-10334370.527607862</v>
      </c>
      <c r="S775" s="25">
        <f t="shared" ca="1" si="527"/>
        <v>-15196606.175468529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-4890925.5745804477</v>
      </c>
      <c r="R776" s="25">
        <f t="array" aca="1" ref="R776" ca="1">INDEX('Lorri 401b'!L:L,MATCH('Retirement Calculator'!A776,'Lorri 401b'!N:N,0),0)</f>
        <v>-10399175.938752118</v>
      </c>
      <c r="S776" s="25">
        <f t="shared" ref="S776:S1030" ca="1" si="787">SUM(Q776:R776)</f>
        <v>-15290101.513332566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-4919735.0426615607</v>
      </c>
      <c r="R777" s="25">
        <f t="array" aca="1" ref="R777" ca="1">INDEX('Lorri 401b'!L:L,MATCH('Retirement Calculator'!A777,'Lorri 401b'!N:N,0),0)</f>
        <v>-10464251.37244281</v>
      </c>
      <c r="S777" s="25">
        <f t="shared" ca="1" si="787"/>
        <v>-15383986.415104371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-4948664.5501930118</v>
      </c>
      <c r="R778" s="25">
        <f t="array" aca="1" ref="R778" ca="1">INDEX('Lorri 401b'!L:L,MATCH('Retirement Calculator'!A778,'Lorri 401b'!N:N,0),0)</f>
        <v>-10529597.953773879</v>
      </c>
      <c r="S778" s="25">
        <f t="shared" ca="1" si="787"/>
        <v>-15478262.50396689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-4977714.5973391775</v>
      </c>
      <c r="R779" s="25">
        <f t="array" aca="1" ref="R779" ca="1">INDEX('Lorri 401b'!L:L,MATCH('Retirement Calculator'!A779,'Lorri 401b'!N:N,0),0)</f>
        <v>-10595216.812527159</v>
      </c>
      <c r="S779" s="25">
        <f t="shared" ca="1" si="787"/>
        <v>-15572931.409866337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-5006885.6863484522</v>
      </c>
      <c r="R780" s="25">
        <f t="array" aca="1" ref="R780" ca="1">INDEX('Lorri 401b'!L:L,MATCH('Retirement Calculator'!A780,'Lorri 401b'!N:N,0),0)</f>
        <v>-10661109.083191913</v>
      </c>
      <c r="S780" s="25">
        <f t="shared" ca="1" si="787"/>
        <v>-15667994.769540366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-5036178.3215619326</v>
      </c>
      <c r="R781" s="25">
        <f t="array" aca="1" ref="R781" ca="1">INDEX('Lorri 401b'!L:L,MATCH('Retirement Calculator'!A781,'Lorri 401b'!N:N,0),0)</f>
        <v>-10727275.904984435</v>
      </c>
      <c r="S781" s="25">
        <f t="shared" ca="1" si="787"/>
        <v>-15763454.226546368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-5065593.0094221355</v>
      </c>
      <c r="R782" s="25">
        <f t="array" aca="1" ref="R782" ca="1">INDEX('Lorri 401b'!L:L,MATCH('Retirement Calculator'!A782,'Lorri 401b'!N:N,0),0)</f>
        <v>-10793718.42186776</v>
      </c>
      <c r="S782" s="25">
        <f t="shared" ca="1" si="787"/>
        <v>-15859311.431289896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-5095130.2584817559</v>
      </c>
      <c r="R783" s="25">
        <f t="array" aca="1" ref="R783" ca="1">INDEX('Lorri 401b'!L:L,MATCH('Retirement Calculator'!A783,'Lorri 401b'!N:N,0),0)</f>
        <v>-10860437.782571433</v>
      </c>
      <c r="S783" s="25">
        <f t="shared" ca="1" si="787"/>
        <v>-15955568.041053189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-5124790.5794124575</v>
      </c>
      <c r="R784" s="25">
        <f t="array" aca="1" ref="R784" ca="1">INDEX('Lorri 401b'!L:L,MATCH('Retirement Calculator'!A784,'Lorri 401b'!N:N,0),0)</f>
        <v>-10927435.140611371</v>
      </c>
      <c r="S784" s="25">
        <f t="shared" ca="1" si="787"/>
        <v>-16052225.720023829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-5154574.4850137038</v>
      </c>
      <c r="R785" s="25">
        <f t="array" aca="1" ref="R785" ca="1">INDEX('Lorri 401b'!L:L,MATCH('Retirement Calculator'!A785,'Lorri 401b'!N:N,0),0)</f>
        <v>-10994711.654309809</v>
      </c>
      <c r="S785" s="25">
        <f t="shared" ca="1" si="787"/>
        <v>-16149286.139323514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-5184482.4902216224</v>
      </c>
      <c r="R786" s="25">
        <f t="array" aca="1" ref="R786" ca="1">INDEX('Lorri 401b'!L:L,MATCH('Retirement Calculator'!A786,'Lorri 401b'!N:N,0),0)</f>
        <v>-11062268.486815324</v>
      </c>
      <c r="S786" s="25">
        <f t="shared" ca="1" si="787"/>
        <v>-16246750.977036946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-5214515.112117907</v>
      </c>
      <c r="R787" s="25">
        <f t="array" aca="1" ref="R787" ca="1">INDEX('Lorri 401b'!L:L,MATCH('Retirement Calculator'!A787,'Lorri 401b'!N:N,0),0)</f>
        <v>-11130106.806122944</v>
      </c>
      <c r="S787" s="25">
        <f t="shared" ca="1" si="787"/>
        <v>-16344621.918240851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-5244672.8699387601</v>
      </c>
      <c r="R788" s="25">
        <f t="array" aca="1" ref="R788" ca="1">INDEX('Lorri 401b'!L:L,MATCH('Retirement Calculator'!A788,'Lorri 401b'!N:N,0),0)</f>
        <v>-11198227.785094347</v>
      </c>
      <c r="S788" s="25">
        <f t="shared" ca="1" si="787"/>
        <v>-16442900.655033108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-5274956.2850838667</v>
      </c>
      <c r="R789" s="25">
        <f t="array" aca="1" ref="R789" ca="1">INDEX('Lorri 401b'!L:L,MATCH('Retirement Calculator'!A789,'Lorri 401b'!N:N,0),0)</f>
        <v>-11266632.60147813</v>
      </c>
      <c r="S789" s="25">
        <f t="shared" ca="1" si="787"/>
        <v>-16541588.886561997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-5305365.881125411</v>
      </c>
      <c r="R790" s="25">
        <f t="array" aca="1" ref="R790" ca="1">INDEX('Lorri 401b'!L:L,MATCH('Retirement Calculator'!A790,'Lorri 401b'!N:N,0),0)</f>
        <v>-11335322.437930178</v>
      </c>
      <c r="S790" s="25">
        <f t="shared" ca="1" si="787"/>
        <v>-16640688.319055589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-5335902.1838171287</v>
      </c>
      <c r="R791" s="25">
        <f t="array" aca="1" ref="R791" ca="1">INDEX('Lorri 401b'!L:L,MATCH('Retirement Calculator'!A791,'Lorri 401b'!N:N,0),0)</f>
        <v>-11404298.48203411</v>
      </c>
      <c r="S791" s="25">
        <f t="shared" ca="1" si="787"/>
        <v>-16740200.665851239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-5366565.7211033944</v>
      </c>
      <c r="R792" s="25">
        <f t="array" aca="1" ref="R792" ca="1">INDEX('Lorri 401b'!L:L,MATCH('Retirement Calculator'!A792,'Lorri 401b'!N:N,0),0)</f>
        <v>-11473561.926321808</v>
      </c>
      <c r="S792" s="25">
        <f t="shared" ca="1" si="787"/>
        <v>-16840127.647425205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-5397357.0231283531</v>
      </c>
      <c r="R793" s="25">
        <f t="array" aca="1" ref="R793" ca="1">INDEX('Lorri 401b'!L:L,MATCH('Retirement Calculator'!A793,'Lorri 401b'!N:N,0),0)</f>
        <v>-11543113.968294039</v>
      </c>
      <c r="S793" s="25">
        <f t="shared" ca="1" si="787"/>
        <v>-16940470.991422392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-5428276.6222450826</v>
      </c>
      <c r="R794" s="25">
        <f t="array" aca="1" ref="R794" ca="1">INDEX('Lorri 401b'!L:L,MATCH('Retirement Calculator'!A794,'Lorri 401b'!N:N,0),0)</f>
        <v>-11612955.810441155</v>
      </c>
      <c r="S794" s="25">
        <f t="shared" ca="1" si="787"/>
        <v>-17041232.432686239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-5459325.0530247986</v>
      </c>
      <c r="R795" s="25">
        <f t="array" aca="1" ref="R795" ca="1">INDEX('Lorri 401b'!L:L,MATCH('Retirement Calculator'!A795,'Lorri 401b'!N:N,0),0)</f>
        <v>-11683088.660263883</v>
      </c>
      <c r="S795" s="25">
        <f t="shared" ca="1" si="787"/>
        <v>-17142413.71328868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-5490502.8522660965</v>
      </c>
      <c r="R796" s="25">
        <f t="array" aca="1" ref="R796" ca="1">INDEX('Lorri 401b'!L:L,MATCH('Retirement Calculator'!A796,'Lorri 401b'!N:N,0),0)</f>
        <v>-11753513.730294205</v>
      </c>
      <c r="S796" s="25">
        <f t="shared" ca="1" si="787"/>
        <v>-17244016.582560301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-5521810.5590042332</v>
      </c>
      <c r="R797" s="25">
        <f t="array" aca="1" ref="R797" ca="1">INDEX('Lorri 401b'!L:L,MATCH('Retirement Calculator'!A797,'Lorri 401b'!N:N,0),0)</f>
        <v>-11824232.238116322</v>
      </c>
      <c r="S797" s="25">
        <f t="shared" ca="1" si="787"/>
        <v>-17346042.797120556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-5553248.7145204451</v>
      </c>
      <c r="R798" s="25">
        <f t="array" aca="1" ref="R798" ca="1">INDEX('Lorri 401b'!L:L,MATCH('Retirement Calculator'!A798,'Lorri 401b'!N:N,0),0)</f>
        <v>-11895245.406387696</v>
      </c>
      <c r="S798" s="25">
        <f t="shared" ca="1" si="787"/>
        <v>-17448494.120908141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-5584817.8623513086</v>
      </c>
      <c r="R799" s="25">
        <f t="array" aca="1" ref="R799" ca="1">INDEX('Lorri 401b'!L:L,MATCH('Retirement Calculator'!A799,'Lorri 401b'!N:N,0),0)</f>
        <v>-11966554.462860202</v>
      </c>
      <c r="S799" s="25">
        <f t="shared" ca="1" si="787"/>
        <v>-17551372.32521151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-5616518.5482981335</v>
      </c>
      <c r="R800" s="25">
        <f t="array" aca="1" ref="R800" ca="1">INDEX('Lorri 401b'!L:L,MATCH('Retirement Calculator'!A800,'Lorri 401b'!N:N,0),0)</f>
        <v>-12038160.640401343</v>
      </c>
      <c r="S800" s="25">
        <f t="shared" ca="1" si="787"/>
        <v>-17654679.188699476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-5648351.3204364041</v>
      </c>
      <c r="R801" s="25">
        <f t="array" aca="1" ref="R801" ca="1">INDEX('Lorri 401b'!L:L,MATCH('Retirement Calculator'!A801,'Lorri 401b'!N:N,0),0)</f>
        <v>-12110065.177015573</v>
      </c>
      <c r="S801" s="25">
        <f t="shared" ca="1" si="787"/>
        <v>-17758416.497451976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-5680316.7291252501</v>
      </c>
      <c r="R802" s="25">
        <f t="array" aca="1" ref="R802" ca="1">INDEX('Lorri 401b'!L:L,MATCH('Retirement Calculator'!A802,'Lorri 401b'!N:N,0),0)</f>
        <v>-12182269.315865694</v>
      </c>
      <c r="S802" s="25">
        <f t="shared" ca="1" si="787"/>
        <v>-17862586.044990942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-5712415.3270169664</v>
      </c>
      <c r="R803" s="25">
        <f t="array" aca="1" ref="R803" ca="1">INDEX('Lorri 401b'!L:L,MATCH('Retirement Calculator'!A803,'Lorri 401b'!N:N,0),0)</f>
        <v>-12254774.305294357</v>
      </c>
      <c r="S803" s="25">
        <f t="shared" ca="1" si="787"/>
        <v>-17967189.632311322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-5744647.6690665651</v>
      </c>
      <c r="R804" s="25">
        <f t="array" aca="1" ref="R804" ca="1">INDEX('Lorri 401b'!L:L,MATCH('Retirement Calculator'!A804,'Lorri 401b'!N:N,0),0)</f>
        <v>-12327581.398845641</v>
      </c>
      <c r="S804" s="25">
        <f t="shared" ca="1" si="787"/>
        <v>-18072229.067912206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-5777014.3125413703</v>
      </c>
      <c r="R805" s="25">
        <f t="array" aca="1" ref="R805" ca="1">INDEX('Lorri 401b'!L:L,MATCH('Retirement Calculator'!A805,'Lorri 401b'!N:N,0),0)</f>
        <v>-12400691.855286721</v>
      </c>
      <c r="S805" s="25">
        <f t="shared" ca="1" si="787"/>
        <v>-18177706.16782809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-5809515.8170306543</v>
      </c>
      <c r="R806" s="25">
        <f t="array" aca="1" ref="R806" ca="1">INDEX('Lorri 401b'!L:L,MATCH('Retirement Calculator'!A806,'Lorri 401b'!N:N,0),0)</f>
        <v>-12474106.938629638</v>
      </c>
      <c r="S806" s="25">
        <f t="shared" ca="1" si="787"/>
        <v>-18283622.755660292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-5842152.7444553096</v>
      </c>
      <c r="R807" s="25">
        <f t="array" aca="1" ref="R807" ca="1">INDEX('Lorri 401b'!L:L,MATCH('Retirement Calculator'!A807,'Lorri 401b'!N:N,0),0)</f>
        <v>-12547827.918153152</v>
      </c>
      <c r="S807" s="25">
        <f t="shared" ca="1" si="787"/>
        <v>-18389980.66260846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-5874925.659077568</v>
      </c>
      <c r="R808" s="25">
        <f t="array" aca="1" ref="R808" ca="1">INDEX('Lorri 401b'!L:L,MATCH('Retirement Calculator'!A808,'Lorri 401b'!N:N,0),0)</f>
        <v>-12621856.068424679</v>
      </c>
      <c r="S808" s="25">
        <f t="shared" ca="1" si="787"/>
        <v>-18496781.727502249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-5907835.1275107525</v>
      </c>
      <c r="R809" s="25">
        <f t="array" aca="1" ref="R809" ca="1">INDEX('Lorri 401b'!L:L,MATCH('Retirement Calculator'!A809,'Lorri 401b'!N:N,0),0)</f>
        <v>-12696192.66932234</v>
      </c>
      <c r="S809" s="25">
        <f t="shared" ca="1" si="787"/>
        <v>-18604027.79683309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-5940881.718729075</v>
      </c>
      <c r="R810" s="25">
        <f t="array" aca="1" ref="R810" ca="1">INDEX('Lorri 401b'!L:L,MATCH('Retirement Calculator'!A810,'Lorri 401b'!N:N,0),0)</f>
        <v>-12770839.006057072</v>
      </c>
      <c r="S810" s="25">
        <f t="shared" ca="1" si="787"/>
        <v>-18711720.724786147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-5974066.0040774746</v>
      </c>
      <c r="R811" s="25">
        <f t="array" aca="1" ref="R811" ca="1">INDEX('Lorri 401b'!L:L,MATCH('Retirement Calculator'!A811,'Lorri 401b'!N:N,0),0)</f>
        <v>-12845796.369194867</v>
      </c>
      <c r="S811" s="25">
        <f t="shared" ca="1" si="787"/>
        <v>-18819862.373272341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-6007388.5572814923</v>
      </c>
      <c r="R812" s="25">
        <f t="array" aca="1" ref="R812" ca="1">INDEX('Lorri 401b'!L:L,MATCH('Retirement Calculator'!A812,'Lorri 401b'!N:N,0),0)</f>
        <v>-12921066.05467907</v>
      </c>
      <c r="S812" s="25">
        <f t="shared" ca="1" si="787"/>
        <v>-18928454.61196056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-6040849.9544571936</v>
      </c>
      <c r="R813" s="25">
        <f t="array" aca="1" ref="R813" ca="1">INDEX('Lorri 401b'!L:L,MATCH('Retirement Calculator'!A813,'Lorri 401b'!N:N,0),0)</f>
        <v>-12996649.36385279</v>
      </c>
      <c r="S813" s="25">
        <f t="shared" ca="1" si="787"/>
        <v>-19037499.318309985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-6074450.7741211262</v>
      </c>
      <c r="R814" s="25">
        <f t="array" aca="1" ref="R814" ca="1">INDEX('Lorri 401b'!L:L,MATCH('Retirement Calculator'!A814,'Lorri 401b'!N:N,0),0)</f>
        <v>-13072547.603481399</v>
      </c>
      <c r="S814" s="25">
        <f t="shared" ca="1" si="787"/>
        <v>-19146998.377602525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-6108191.5972003257</v>
      </c>
      <c r="R815" s="25">
        <f t="array" aca="1" ref="R815" ca="1">INDEX('Lorri 401b'!L:L,MATCH('Retirement Calculator'!A815,'Lorri 401b'!N:N,0),0)</f>
        <v>-13148762.085775128</v>
      </c>
      <c r="S815" s="25">
        <f t="shared" ca="1" si="787"/>
        <v>-19256953.682975452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-6142073.0070423549</v>
      </c>
      <c r="R816" s="25">
        <f t="array" aca="1" ref="R816" ca="1">INDEX('Lorri 401b'!L:L,MATCH('Retirement Calculator'!A816,'Lorri 401b'!N:N,0),0)</f>
        <v>-13225294.128411748</v>
      </c>
      <c r="S816" s="25">
        <f t="shared" ca="1" si="787"/>
        <v>-19367367.135454103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-6176095.5894253924</v>
      </c>
      <c r="R817" s="25">
        <f t="array" aca="1" ref="R817" ca="1">INDEX('Lorri 401b'!L:L,MATCH('Retirement Calculator'!A817,'Lorri 401b'!N:N,0),0)</f>
        <v>-13302145.054559354</v>
      </c>
      <c r="S817" s="25">
        <f t="shared" ca="1" si="787"/>
        <v>-19478240.643984746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-6210259.9325683592</v>
      </c>
      <c r="R818" s="25">
        <f t="array" aca="1" ref="R818" ca="1">INDEX('Lorri 401b'!L:L,MATCH('Retirement Calculator'!A818,'Lorri 401b'!N:N,0),0)</f>
        <v>-13379316.19289924</v>
      </c>
      <c r="S818" s="25">
        <f t="shared" ca="1" si="787"/>
        <v>-19589576.125467598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-6244566.6271410882</v>
      </c>
      <c r="R819" s="25">
        <f t="array" aca="1" ref="R819" ca="1">INDEX('Lorri 401b'!L:L,MATCH('Retirement Calculator'!A819,'Lorri 401b'!N:N,0),0)</f>
        <v>-13456808.877648877</v>
      </c>
      <c r="S819" s="25">
        <f t="shared" ca="1" si="787"/>
        <v>-19701375.504789963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-6279016.2662745379</v>
      </c>
      <c r="R820" s="25">
        <f t="array" aca="1" ref="R820" ca="1">INDEX('Lorri 401b'!L:L,MATCH('Retirement Calculator'!A820,'Lorri 401b'!N:N,0),0)</f>
        <v>-13534624.44858497</v>
      </c>
      <c r="S820" s="25">
        <f t="shared" ca="1" si="787"/>
        <v>-19813640.714859508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-6313609.4455710435</v>
      </c>
      <c r="R821" s="25">
        <f t="array" aca="1" ref="R821" ca="1">INDEX('Lorri 401b'!L:L,MATCH('Retirement Calculator'!A821,'Lorri 401b'!N:N,0),0)</f>
        <v>-13612764.251066631</v>
      </c>
      <c r="S821" s="25">
        <f t="shared" ca="1" si="787"/>
        <v>-19926373.696637675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-6348346.7631146172</v>
      </c>
      <c r="R822" s="25">
        <f t="array" aca="1" ref="R822" ca="1">INDEX('Lorri 401b'!L:L,MATCH('Retirement Calculator'!A822,'Lorri 401b'!N:N,0),0)</f>
        <v>-13691229.636058632</v>
      </c>
      <c r="S822" s="25">
        <f t="shared" ca="1" si="787"/>
        <v>-20039576.399173249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-6383228.819481289</v>
      </c>
      <c r="R823" s="25">
        <f t="array" aca="1" ref="R823" ca="1">INDEX('Lorri 401b'!L:L,MATCH('Retirement Calculator'!A823,'Lorri 401b'!N:N,0),0)</f>
        <v>-13770021.960154766</v>
      </c>
      <c r="S823" s="25">
        <f t="shared" ca="1" si="787"/>
        <v>-20153250.779636055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-6418256.2177494895</v>
      </c>
      <c r="R824" s="25">
        <f t="array" aca="1" ref="R824" ca="1">INDEX('Lorri 401b'!L:L,MATCH('Retirement Calculator'!A824,'Lorri 401b'!N:N,0),0)</f>
        <v>-13849142.585601302</v>
      </c>
      <c r="S824" s="25">
        <f t="shared" ca="1" si="787"/>
        <v>-20267398.803350791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-6453429.5635104738</v>
      </c>
      <c r="R825" s="25">
        <f t="array" aca="1" ref="R825" ca="1">INDEX('Lorri 401b'!L:L,MATCH('Retirement Calculator'!A825,'Lorri 401b'!N:N,0),0)</f>
        <v>-13928592.88032053</v>
      </c>
      <c r="S825" s="25">
        <f t="shared" ca="1" si="787"/>
        <v>-20382022.443831004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-6488749.4648787957</v>
      </c>
      <c r="R826" s="25">
        <f t="array" aca="1" ref="R826" ca="1">INDEX('Lorri 401b'!L:L,MATCH('Retirement Calculator'!A826,'Lorri 401b'!N:N,0),0)</f>
        <v>-14008374.217934422</v>
      </c>
      <c r="S826" s="25">
        <f t="shared" ca="1" si="787"/>
        <v>-20497123.68281322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-6524216.5325028189</v>
      </c>
      <c r="R827" s="25">
        <f t="array" aca="1" ref="R827" ca="1">INDEX('Lorri 401b'!L:L,MATCH('Retirement Calculator'!A827,'Lorri 401b'!N:N,0),0)</f>
        <v>-14088487.977788372</v>
      </c>
      <c r="S827" s="25">
        <f t="shared" ca="1" si="787"/>
        <v>-20612704.510291189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-6559831.3795752749</v>
      </c>
      <c r="R828" s="25">
        <f t="array" aca="1" ref="R828" ca="1">INDEX('Lorri 401b'!L:L,MATCH('Retirement Calculator'!A828,'Lorri 401b'!N:N,0),0)</f>
        <v>-14168935.544975046</v>
      </c>
      <c r="S828" s="25">
        <f t="shared" ca="1" si="787"/>
        <v>-20728766.924550321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-6595594.6218438661</v>
      </c>
      <c r="R829" s="25">
        <f t="array" aca="1" ref="R829" ca="1">INDEX('Lorri 401b'!L:L,MATCH('Retirement Calculator'!A829,'Lorri 401b'!N:N,0),0)</f>
        <v>-14249718.310358332</v>
      </c>
      <c r="S829" s="25">
        <f t="shared" ca="1" si="787"/>
        <v>-20845312.932202198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-6631506.8776219105</v>
      </c>
      <c r="R830" s="25">
        <f t="array" aca="1" ref="R830" ca="1">INDEX('Lorri 401b'!L:L,MATCH('Retirement Calculator'!A830,'Lorri 401b'!N:N,0),0)</f>
        <v>-14330837.670597382</v>
      </c>
      <c r="S830" s="25">
        <f t="shared" ca="1" si="787"/>
        <v>-20962344.548219293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-6667568.7677990301</v>
      </c>
      <c r="R831" s="25">
        <f t="array" aca="1" ref="R831" ca="1">INDEX('Lorri 401b'!L:L,MATCH('Retirement Calculator'!A831,'Lorri 401b'!N:N,0),0)</f>
        <v>-14412295.028170761</v>
      </c>
      <c r="S831" s="25">
        <f t="shared" ca="1" si="787"/>
        <v>-21079863.795969792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-6703780.9158518873</v>
      </c>
      <c r="R832" s="25">
        <f t="array" aca="1" ref="R832" ca="1">INDEX('Lorri 401b'!L:L,MATCH('Retirement Calculator'!A832,'Lorri 401b'!N:N,0),0)</f>
        <v>-14494091.791400695</v>
      </c>
      <c r="S832" s="25">
        <f t="shared" ca="1" si="787"/>
        <v>-21197872.707252584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-6740143.947854965</v>
      </c>
      <c r="R833" s="25">
        <f t="array" aca="1" ref="R833" ca="1">INDEX('Lorri 401b'!L:L,MATCH('Retirement Calculator'!A833,'Lorri 401b'!N:N,0),0)</f>
        <v>-14576229.374477422</v>
      </c>
      <c r="S833" s="25">
        <f t="shared" ca="1" si="787"/>
        <v>-21316373.322332386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-6776658.4924913887</v>
      </c>
      <c r="R834" s="25">
        <f t="array" aca="1" ref="R834" ca="1">INDEX('Lorri 401b'!L:L,MATCH('Retirement Calculator'!A834,'Lorri 401b'!N:N,0),0)</f>
        <v>-14658709.197483635</v>
      </c>
      <c r="S834" s="25">
        <f t="shared" ca="1" si="787"/>
        <v>-21435367.689975023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-6813325.1810637973</v>
      </c>
      <c r="R835" s="25">
        <f t="array" aca="1" ref="R835" ca="1">INDEX('Lorri 401b'!L:L,MATCH('Retirement Calculator'!A835,'Lorri 401b'!N:N,0),0)</f>
        <v>-14741532.68641904</v>
      </c>
      <c r="S835" s="25">
        <f t="shared" ca="1" si="787"/>
        <v>-21554857.867482837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-6850144.6475052582</v>
      </c>
      <c r="R836" s="25">
        <f t="array" aca="1" ref="R836" ca="1">INDEX('Lorri 401b'!L:L,MATCH('Retirement Calculator'!A836,'Lorri 401b'!N:N,0),0)</f>
        <v>-14824701.273225009</v>
      </c>
      <c r="S836" s="25">
        <f t="shared" ca="1" si="787"/>
        <v>-21674845.920730267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-6887117.528390225</v>
      </c>
      <c r="R837" s="25">
        <f t="array" aca="1" ref="R837" ca="1">INDEX('Lorri 401b'!L:L,MATCH('Retirement Calculator'!A837,'Lorri 401b'!N:N,0),0)</f>
        <v>-14908216.395809337</v>
      </c>
      <c r="S837" s="25">
        <f t="shared" ca="1" si="787"/>
        <v>-21795333.924199563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-6924244.462945546</v>
      </c>
      <c r="R838" s="25">
        <f t="array" aca="1" ref="R838" ca="1">INDEX('Lorri 401b'!L:L,MATCH('Retirement Calculator'!A838,'Lorri 401b'!N:N,0),0)</f>
        <v>-14992079.498071101</v>
      </c>
      <c r="S838" s="25">
        <f t="shared" ca="1" si="787"/>
        <v>-21916323.961016648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-6961526.0930615142</v>
      </c>
      <c r="R839" s="25">
        <f t="array" aca="1" ref="R839" ca="1">INDEX('Lorri 401b'!L:L,MATCH('Retirement Calculator'!A839,'Lorri 401b'!N:N,0),0)</f>
        <v>-15076292.02992562</v>
      </c>
      <c r="S839" s="25">
        <f t="shared" ca="1" si="787"/>
        <v>-22037818.122987136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-6998963.0633029649</v>
      </c>
      <c r="R840" s="25">
        <f t="array" aca="1" ref="R840" ca="1">INDEX('Lorri 401b'!L:L,MATCH('Retirement Calculator'!A840,'Lorri 401b'!N:N,0),0)</f>
        <v>-15160855.447329534</v>
      </c>
      <c r="S840" s="25">
        <f t="shared" ca="1" si="787"/>
        <v>-22159818.5106325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-7036556.0209204219</v>
      </c>
      <c r="R841" s="25">
        <f t="array" aca="1" ref="R841" ca="1">INDEX('Lorri 401b'!L:L,MATCH('Retirement Calculator'!A841,'Lorri 401b'!N:N,0),0)</f>
        <v>-15245771.212305965</v>
      </c>
      <c r="S841" s="25">
        <f t="shared" ca="1" si="787"/>
        <v>-22282327.233226389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-7074305.6158612855</v>
      </c>
      <c r="R842" s="25">
        <f t="array" aca="1" ref="R842" ca="1">INDEX('Lorri 401b'!L:L,MATCH('Retirement Calculator'!A842,'Lorri 401b'!N:N,0),0)</f>
        <v>-15331040.792969797</v>
      </c>
      <c r="S842" s="25">
        <f t="shared" ca="1" si="787"/>
        <v>-22405346.408831082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-7112212.5007810686</v>
      </c>
      <c r="R843" s="25">
        <f t="array" aca="1" ref="R843" ca="1">INDEX('Lorri 401b'!L:L,MATCH('Retirement Calculator'!A843,'Lorri 401b'!N:N,0),0)</f>
        <v>-15416665.663553061</v>
      </c>
      <c r="S843" s="25">
        <f t="shared" ca="1" si="787"/>
        <v>-22528878.16433413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-7150277.3310546847</v>
      </c>
      <c r="R844" s="25">
        <f t="array" aca="1" ref="R844" ca="1">INDEX('Lorri 401b'!L:L,MATCH('Retirement Calculator'!A844,'Lorri 401b'!N:N,0),0)</f>
        <v>-15502647.304430421</v>
      </c>
      <c r="S844" s="25">
        <f t="shared" ca="1" si="787"/>
        <v>-22652924.635485105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-7188500.7647877736</v>
      </c>
      <c r="R845" s="25">
        <f t="array" aca="1" ref="R845" ca="1">INDEX('Lorri 401b'!L:L,MATCH('Retirement Calculator'!A845,'Lorri 401b'!N:N,0),0)</f>
        <v>-15588987.202144772</v>
      </c>
      <c r="S845" s="25">
        <f t="shared" ca="1" si="787"/>
        <v>-22777487.966932546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-7226883.4628280839</v>
      </c>
      <c r="R846" s="25">
        <f t="array" aca="1" ref="R846" ca="1">INDEX('Lorri 401b'!L:L,MATCH('Retirement Calculator'!A846,'Lorri 401b'!N:N,0),0)</f>
        <v>-15675686.849432932</v>
      </c>
      <c r="S846" s="25">
        <f t="shared" ca="1" si="787"/>
        <v>-22902570.312261015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-7265426.0887768958</v>
      </c>
      <c r="R847" s="25">
        <f t="array" aca="1" ref="R847" ca="1">INDEX('Lorri 401b'!L:L,MATCH('Retirement Calculator'!A847,'Lorri 401b'!N:N,0),0)</f>
        <v>-15762747.74525146</v>
      </c>
      <c r="S847" s="25">
        <f t="shared" ca="1" si="787"/>
        <v>-23028173.834028356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-7304129.309000494</v>
      </c>
      <c r="R848" s="25">
        <f t="array" aca="1" ref="R848" ca="1">INDEX('Lorri 401b'!L:L,MATCH('Retirement Calculator'!A848,'Lorri 401b'!N:N,0),0)</f>
        <v>-15850171.394802565</v>
      </c>
      <c r="S848" s="25">
        <f t="shared" ca="1" si="787"/>
        <v>-23154300.703803059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-7342993.7926416909</v>
      </c>
      <c r="R849" s="25">
        <f t="array" aca="1" ref="R849" ca="1">INDEX('Lorri 401b'!L:L,MATCH('Retirement Calculator'!A849,'Lorri 401b'!N:N,0),0)</f>
        <v>-15937959.309560131</v>
      </c>
      <c r="S849" s="25">
        <f t="shared" ca="1" si="787"/>
        <v>-23280953.102201823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-7382020.2116313931</v>
      </c>
      <c r="R850" s="25">
        <f t="array" aca="1" ref="R850" ca="1">INDEX('Lorri 401b'!L:L,MATCH('Retirement Calculator'!A850,'Lorri 401b'!N:N,0),0)</f>
        <v>-16026113.007295854</v>
      </c>
      <c r="S850" s="25">
        <f t="shared" ca="1" si="787"/>
        <v>-23408133.218927249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-7421209.2407002188</v>
      </c>
      <c r="R851" s="25">
        <f t="array" aca="1" ref="R851" ca="1">INDEX('Lorri 401b'!L:L,MATCH('Retirement Calculator'!A851,'Lorri 401b'!N:N,0),0)</f>
        <v>-16114634.012105478</v>
      </c>
      <c r="S851" s="25">
        <f t="shared" ca="1" si="787"/>
        <v>-23535843.252805695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-7460561.5573901646</v>
      </c>
      <c r="R852" s="25">
        <f t="array" aca="1" ref="R852" ca="1">INDEX('Lorri 401b'!L:L,MATCH('Retirement Calculator'!A852,'Lorri 401b'!N:N,0),0)</f>
        <v>-16203523.85443514</v>
      </c>
      <c r="S852" s="25">
        <f t="shared" ca="1" si="787"/>
        <v>-23664085.411825307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-7500077.8420663187</v>
      </c>
      <c r="R853" s="25">
        <f t="array" aca="1" ref="R853" ca="1">INDEX('Lorri 401b'!L:L,MATCH('Retirement Calculator'!A853,'Lorri 401b'!N:N,0),0)</f>
        <v>-16292784.071107844</v>
      </c>
      <c r="S853" s="25">
        <f t="shared" ca="1" si="787"/>
        <v>-23792861.913174164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-7539758.7779286234</v>
      </c>
      <c r="R854" s="25">
        <f t="array" aca="1" ref="R854" ca="1">INDEX('Lorri 401b'!L:L,MATCH('Retirement Calculator'!A854,'Lorri 401b'!N:N,0),0)</f>
        <v>-16382416.205350017</v>
      </c>
      <c r="S854" s="25">
        <f t="shared" ca="1" si="787"/>
        <v>-23922174.98327864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-7579605.0510236872</v>
      </c>
      <c r="R855" s="25">
        <f t="array" aca="1" ref="R855" ca="1">INDEX('Lorri 401b'!L:L,MATCH('Retirement Calculator'!A855,'Lorri 401b'!N:N,0),0)</f>
        <v>-16472421.806818198</v>
      </c>
      <c r="S855" s="25">
        <f t="shared" ca="1" si="787"/>
        <v>-24052026.857841887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-7619617.350256647</v>
      </c>
      <c r="R856" s="25">
        <f t="array" aca="1" ref="R856" ca="1">INDEX('Lorri 401b'!L:L,MATCH('Retirement Calculator'!A856,'Lorri 401b'!N:N,0),0)</f>
        <v>-16562802.431625832</v>
      </c>
      <c r="S856" s="25">
        <f t="shared" ca="1" si="787"/>
        <v>-24182419.78188248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-7659796.3674030779</v>
      </c>
      <c r="R857" s="25">
        <f t="array" aca="1" ref="R857" ca="1">INDEX('Lorri 401b'!L:L,MATCH('Retirement Calculator'!A857,'Lorri 401b'!N:N,0),0)</f>
        <v>-16653559.642370163</v>
      </c>
      <c r="S857" s="25">
        <f t="shared" ca="1" si="787"/>
        <v>-24313356.009773239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-7700142.797120952</v>
      </c>
      <c r="R858" s="25">
        <f t="array" aca="1" ref="R858" ca="1">INDEX('Lorri 401b'!L:L,MATCH('Retirement Calculator'!A858,'Lorri 401b'!N:N,0),0)</f>
        <v>-16744695.008159261</v>
      </c>
      <c r="S858" s="25">
        <f t="shared" ca="1" si="787"/>
        <v>-24444837.805280212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-7740657.3369626505</v>
      </c>
      <c r="R859" s="25">
        <f t="array" aca="1" ref="R859" ca="1">INDEX('Lorri 401b'!L:L,MATCH('Retirement Calculator'!A859,'Lorri 401b'!N:N,0),0)</f>
        <v>-16836210.104639146</v>
      </c>
      <c r="S859" s="25">
        <f t="shared" ca="1" si="787"/>
        <v>-24576867.441601798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-7781340.6873870231</v>
      </c>
      <c r="R860" s="25">
        <f t="array" aca="1" ref="R860" ca="1">INDEX('Lorri 401b'!L:L,MATCH('Retirement Calculator'!A860,'Lorri 401b'!N:N,0),0)</f>
        <v>-16928106.514021032</v>
      </c>
      <c r="S860" s="25">
        <f t="shared" ca="1" si="787"/>
        <v>-24709447.201408055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-7822193.5517714974</v>
      </c>
      <c r="R861" s="25">
        <f t="array" aca="1" ref="R861" ca="1">INDEX('Lorri 401b'!L:L,MATCH('Retirement Calculator'!A861,'Lorri 401b'!N:N,0),0)</f>
        <v>-17020385.825108673</v>
      </c>
      <c r="S861" s="25">
        <f t="shared" ca="1" si="787"/>
        <v>-24842579.376880169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-7863216.6364242397</v>
      </c>
      <c r="R862" s="25">
        <f t="array" aca="1" ref="R862" ca="1">INDEX('Lorri 401b'!L:L,MATCH('Retirement Calculator'!A862,'Lorri 401b'!N:N,0),0)</f>
        <v>-17113049.633325849</v>
      </c>
      <c r="S862" s="25">
        <f t="shared" ca="1" si="787"/>
        <v>-24976266.269750088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-7904410.6505963691</v>
      </c>
      <c r="R863" s="25">
        <f t="array" aca="1" ref="R863" ca="1">INDEX('Lorri 401b'!L:L,MATCH('Retirement Calculator'!A863,'Lorri 401b'!N:N,0),0)</f>
        <v>-17206099.540743928</v>
      </c>
      <c r="S863" s="25">
        <f t="shared" ca="1" si="787"/>
        <v>-25110510.191340297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-7945776.3064942155</v>
      </c>
      <c r="R864" s="25">
        <f t="array" aca="1" ref="R864" ca="1">INDEX('Lorri 401b'!L:L,MATCH('Retirement Calculator'!A864,'Lorri 401b'!N:N,0),0)</f>
        <v>-17299537.156109583</v>
      </c>
      <c r="S864" s="25">
        <f t="shared" ca="1" si="787"/>
        <v>-25245313.4626038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-7987314.3192916363</v>
      </c>
      <c r="R865" s="25">
        <f t="array" aca="1" ref="R865" ca="1">INDEX('Lorri 401b'!L:L,MATCH('Retirement Calculator'!A865,'Lorri 401b'!N:N,0),0)</f>
        <v>-17393364.094872594</v>
      </c>
      <c r="S865" s="25">
        <f t="shared" ca="1" si="787"/>
        <v>-25380678.41416423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-8029025.4071423793</v>
      </c>
      <c r="R866" s="25">
        <f t="array" aca="1" ref="R866" ca="1">INDEX('Lorri 401b'!L:L,MATCH('Retirement Calculator'!A866,'Lorri 401b'!N:N,0),0)</f>
        <v>-17487581.979213785</v>
      </c>
      <c r="S866" s="25">
        <f t="shared" ca="1" si="787"/>
        <v>-25516607.386356164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-8070910.2911925009</v>
      </c>
      <c r="R867" s="25">
        <f t="array" aca="1" ref="R867" ca="1">INDEX('Lorri 401b'!L:L,MATCH('Retirement Calculator'!A867,'Lorri 401b'!N:N,0),0)</f>
        <v>-17582192.438073065</v>
      </c>
      <c r="S867" s="25">
        <f t="shared" ca="1" si="787"/>
        <v>-25653102.729265567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-8112969.6955928309</v>
      </c>
      <c r="R868" s="25">
        <f t="array" aca="1" ref="R868" ca="1">INDEX('Lorri 401b'!L:L,MATCH('Retirement Calculator'!A868,'Lorri 401b'!N:N,0),0)</f>
        <v>-17677197.107177593</v>
      </c>
      <c r="S868" s="25">
        <f t="shared" ca="1" si="787"/>
        <v>-25790166.802770425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-8155204.3475114955</v>
      </c>
      <c r="R869" s="25">
        <f t="array" aca="1" ref="R869" ca="1">INDEX('Lorri 401b'!L:L,MATCH('Retirement Calculator'!A869,'Lorri 401b'!N:N,0),0)</f>
        <v>-17772597.629070055</v>
      </c>
      <c r="S869" s="25">
        <f t="shared" ca="1" si="787"/>
        <v>-25927801.976581551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-8197614.9771464877</v>
      </c>
      <c r="R870" s="25">
        <f t="array" aca="1" ref="R870" ca="1">INDEX('Lorri 401b'!L:L,MATCH('Retirement Calculator'!A870,'Lorri 401b'!N:N,0),0)</f>
        <v>-17868395.653137069</v>
      </c>
      <c r="S870" s="25">
        <f t="shared" ca="1" si="787"/>
        <v>-26066010.630283557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-8240202.3177382927</v>
      </c>
      <c r="R871" s="25">
        <f t="array" aca="1" ref="R871" ca="1">INDEX('Lorri 401b'!L:L,MATCH('Retirement Calculator'!A871,'Lorri 401b'!N:N,0),0)</f>
        <v>-17964592.835637696</v>
      </c>
      <c r="S871" s="25">
        <f t="shared" ca="1" si="787"/>
        <v>-26204795.153375991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-8282967.1055825632</v>
      </c>
      <c r="R872" s="25">
        <f t="array" aca="1" ref="R872" ca="1">INDEX('Lorri 401b'!L:L,MATCH('Retirement Calculator'!A872,'Lorri 401b'!N:N,0),0)</f>
        <v>-18061190.839732073</v>
      </c>
      <c r="S872" s="25">
        <f t="shared" ca="1" si="787"/>
        <v>-26344157.945314638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-8325910.0800428521</v>
      </c>
      <c r="R873" s="25">
        <f t="array" aca="1" ref="R873" ca="1">INDEX('Lorri 401b'!L:L,MATCH('Retirement Calculator'!A873,'Lorri 401b'!N:N,0),0)</f>
        <v>-18158191.335510179</v>
      </c>
      <c r="S873" s="25">
        <f t="shared" ca="1" si="787"/>
        <v>-26484101.415553033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-8369031.9835633924</v>
      </c>
      <c r="R874" s="25">
        <f t="array" aca="1" ref="R874" ca="1">INDEX('Lorri 401b'!L:L,MATCH('Retirement Calculator'!A874,'Lorri 401b'!N:N,0),0)</f>
        <v>-18255596.000020694</v>
      </c>
      <c r="S874" s="25">
        <f t="shared" ca="1" si="787"/>
        <v>-26624627.983584087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-8412333.5616819337</v>
      </c>
      <c r="R875" s="25">
        <f t="array" aca="1" ref="R875" ca="1">INDEX('Lorri 401b'!L:L,MATCH('Retirement Calculator'!A875,'Lorri 401b'!N:N,0),0)</f>
        <v>-18353406.517300002</v>
      </c>
      <c r="S875" s="25">
        <f t="shared" ca="1" si="787"/>
        <v>-26765740.078981936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-8455815.563042637</v>
      </c>
      <c r="R876" s="25">
        <f t="array" aca="1" ref="R876" ca="1">INDEX('Lorri 401b'!L:L,MATCH('Retirement Calculator'!A876,'Lorri 401b'!N:N,0),0)</f>
        <v>-18451624.578401309</v>
      </c>
      <c r="S876" s="25">
        <f t="shared" ca="1" si="787"/>
        <v>-26907440.141443945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-8499478.739409009</v>
      </c>
      <c r="R877" s="25">
        <f t="array" aca="1" ref="R877" ca="1">INDEX('Lorri 401b'!L:L,MATCH('Retirement Calculator'!A877,'Lorri 401b'!N:N,0),0)</f>
        <v>-18550251.881423868</v>
      </c>
      <c r="S877" s="25">
        <f t="shared" ca="1" si="787"/>
        <v>-27049730.620832875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-8543323.8456769083</v>
      </c>
      <c r="R878" s="25">
        <f t="array" aca="1" ref="R878" ca="1">INDEX('Lorri 401b'!L:L,MATCH('Retirement Calculator'!A878,'Lorri 401b'!N:N,0),0)</f>
        <v>-18649290.131542355</v>
      </c>
      <c r="S878" s="25">
        <f t="shared" ca="1" si="787"/>
        <v>-27192613.977219261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-8587351.63988759</v>
      </c>
      <c r="R879" s="25">
        <f t="array" aca="1" ref="R879" ca="1">INDEX('Lorri 401b'!L:L,MATCH('Retirement Calculator'!A879,'Lorri 401b'!N:N,0),0)</f>
        <v>-18748741.041036338</v>
      </c>
      <c r="S879" s="25">
        <f t="shared" ca="1" si="787"/>
        <v>-27336092.680923928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-8631562.8832408171</v>
      </c>
      <c r="R880" s="25">
        <f t="array" aca="1" ref="R880" ca="1">INDEX('Lorri 401b'!L:L,MATCH('Retirement Calculator'!A880,'Lorri 401b'!N:N,0),0)</f>
        <v>-18848606.329319876</v>
      </c>
      <c r="S880" s="25">
        <f t="shared" ca="1" si="787"/>
        <v>-27480169.212560691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-8675958.3401080146</v>
      </c>
      <c r="R881" s="25">
        <f t="array" aca="1" ref="R881" ca="1">INDEX('Lorri 401b'!L:L,MATCH('Retirement Calculator'!A881,'Lorri 401b'!N:N,0),0)</f>
        <v>-18948887.722971264</v>
      </c>
      <c r="S881" s="25">
        <f t="shared" ca="1" si="787"/>
        <v>-27624846.063079279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-8720538.7780454922</v>
      </c>
      <c r="R882" s="25">
        <f t="array" aca="1" ref="R882" ca="1">INDEX('Lorri 401b'!L:L,MATCH('Retirement Calculator'!A882,'Lorri 401b'!N:N,0),0)</f>
        <v>-19049586.955762867</v>
      </c>
      <c r="S882" s="25">
        <f t="shared" ca="1" si="787"/>
        <v>-27770125.733808361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-8765304.9678077102</v>
      </c>
      <c r="R883" s="25">
        <f t="array" aca="1" ref="R883" ca="1">INDEX('Lorri 401b'!L:L,MATCH('Retirement Calculator'!A883,'Lorri 401b'!N:N,0),0)</f>
        <v>-19150705.7686911</v>
      </c>
      <c r="S883" s="25">
        <f t="shared" ca="1" si="787"/>
        <v>-27916010.73649881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-8810257.6833606027</v>
      </c>
      <c r="R884" s="25">
        <f t="array" aca="1" ref="R884" ca="1">INDEX('Lorri 401b'!L:L,MATCH('Retirement Calculator'!A884,'Lorri 401b'!N:N,0),0)</f>
        <v>-19252245.910006534</v>
      </c>
      <c r="S884" s="25">
        <f t="shared" ca="1" si="787"/>
        <v>-28062503.593367137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-8855397.7018949669</v>
      </c>
      <c r="R885" s="25">
        <f t="array" aca="1" ref="R885" ca="1">INDEX('Lorri 401b'!L:L,MATCH('Retirement Calculator'!A885,'Lorri 401b'!N:N,0),0)</f>
        <v>-19354209.135244116</v>
      </c>
      <c r="S885" s="25">
        <f t="shared" ca="1" si="787"/>
        <v>-28209606.837139085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-8900725.8038398903</v>
      </c>
      <c r="R886" s="25">
        <f t="array" aca="1" ref="R886" ca="1">INDEX('Lorri 401b'!L:L,MATCH('Retirement Calculator'!A886,'Lorri 401b'!N:N,0),0)</f>
        <v>-19456597.207253523</v>
      </c>
      <c r="S886" s="25">
        <f t="shared" ca="1" si="787"/>
        <v>-28357323.011093415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-8946242.7728762515</v>
      </c>
      <c r="R887" s="25">
        <f t="array" aca="1" ref="R887" ca="1">INDEX('Lorri 401b'!L:L,MATCH('Retirement Calculator'!A887,'Lorri 401b'!N:N,0),0)</f>
        <v>-19559411.896229636</v>
      </c>
      <c r="S887" s="25">
        <f t="shared" ca="1" si="787"/>
        <v>-28505654.669105887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-8991949.3959502634</v>
      </c>
      <c r="R888" s="25">
        <f t="array" aca="1" ref="R888" ca="1">INDEX('Lorri 401b'!L:L,MATCH('Retirement Calculator'!A888,'Lorri 401b'!N:N,0),0)</f>
        <v>-19662654.979743149</v>
      </c>
      <c r="S888" s="25">
        <f t="shared" ca="1" si="787"/>
        <v>-28654604.375693411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-9037846.4632870834</v>
      </c>
      <c r="R889" s="25">
        <f t="array" aca="1" ref="R889" ca="1">INDEX('Lorri 401b'!L:L,MATCH('Retirement Calculator'!A889,'Lorri 401b'!N:N,0),0)</f>
        <v>-19766328.242771301</v>
      </c>
      <c r="S889" s="25">
        <f t="shared" ca="1" si="787"/>
        <v>-28804174.706058383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-9083934.7684044745</v>
      </c>
      <c r="R890" s="25">
        <f t="array" aca="1" ref="R890" ca="1">INDEX('Lorri 401b'!L:L,MATCH('Retirement Calculator'!A890,'Lorri 401b'!N:N,0),0)</f>
        <v>-19870433.477728736</v>
      </c>
      <c r="S890" s="25">
        <f t="shared" ca="1" si="787"/>
        <v>-28954368.246133208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-9130215.1081265211</v>
      </c>
      <c r="R891" s="25">
        <f t="array" aca="1" ref="R891" ca="1">INDEX('Lorri 401b'!L:L,MATCH('Retirement Calculator'!A891,'Lorri 401b'!N:N,0),0)</f>
        <v>-19974972.484498493</v>
      </c>
      <c r="S891" s="25">
        <f t="shared" ca="1" si="787"/>
        <v>-29105187.592625014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-9176688.2825974096</v>
      </c>
      <c r="R892" s="25">
        <f t="array" aca="1" ref="R892" ca="1">INDEX('Lorri 401b'!L:L,MATCH('Retirement Calculator'!A892,'Lorri 401b'!N:N,0),0)</f>
        <v>-20079947.070463125</v>
      </c>
      <c r="S892" s="25">
        <f t="shared" ca="1" si="787"/>
        <v>-29256635.353060536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-9223355.0952952597</v>
      </c>
      <c r="R893" s="25">
        <f t="array" aca="1" ref="R893" ca="1">INDEX('Lorri 401b'!L:L,MATCH('Retirement Calculator'!A893,'Lorri 401b'!N:N,0),0)</f>
        <v>-20185359.050535943</v>
      </c>
      <c r="S893" s="25">
        <f t="shared" ca="1" si="787"/>
        <v>-29408714.145831205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-9270216.3530460186</v>
      </c>
      <c r="R894" s="25">
        <f t="array" aca="1" ref="R894" ca="1">INDEX('Lorri 401b'!L:L,MATCH('Retirement Calculator'!A894,'Lorri 401b'!N:N,0),0)</f>
        <v>-20291210.247192398</v>
      </c>
      <c r="S894" s="25">
        <f t="shared" ca="1" si="787"/>
        <v>-29561426.600238416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-9317272.8660374042</v>
      </c>
      <c r="R895" s="25">
        <f t="array" aca="1" ref="R895" ca="1">INDEX('Lorri 401b'!L:L,MATCH('Retirement Calculator'!A895,'Lorri 401b'!N:N,0),0)</f>
        <v>-20397502.490501586</v>
      </c>
      <c r="S895" s="25">
        <f t="shared" ca="1" si="787"/>
        <v>-29714775.356538989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-9364525.4478329215</v>
      </c>
      <c r="R896" s="25">
        <f t="array" aca="1" ref="R896" ca="1">INDEX('Lorri 401b'!L:L,MATCH('Retirement Calculator'!A896,'Lorri 401b'!N:N,0),0)</f>
        <v>-20504237.618157897</v>
      </c>
      <c r="S896" s="25">
        <f t="shared" ca="1" si="787"/>
        <v>-29868763.065990821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-9411974.9153859206</v>
      </c>
      <c r="R897" s="25">
        <f t="array" aca="1" ref="R897" ca="1">INDEX('Lorri 401b'!L:L,MATCH('Retirement Calculator'!A897,'Lorri 401b'!N:N,0),0)</f>
        <v>-20611417.475512777</v>
      </c>
      <c r="S897" s="25">
        <f t="shared" ca="1" si="787"/>
        <v>-30023392.390898697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-9459622.089053724</v>
      </c>
      <c r="R898" s="25">
        <f t="array" aca="1" ref="R898" ca="1">INDEX('Lorri 401b'!L:L,MATCH('Retirement Calculator'!A898,'Lorri 401b'!N:N,0),0)</f>
        <v>-20719043.915606633</v>
      </c>
      <c r="S898" s="25">
        <f t="shared" ca="1" si="787"/>
        <v>-30178666.004660357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-9507467.7926118094</v>
      </c>
      <c r="R899" s="25">
        <f t="array" aca="1" ref="R899" ca="1">INDEX('Lorri 401b'!L:L,MATCH('Retirement Calculator'!A899,'Lorri 401b'!N:N,0),0)</f>
        <v>-20827118.799200881</v>
      </c>
      <c r="S899" s="25">
        <f t="shared" ca="1" si="787"/>
        <v>-30334586.591812693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-9555512.8532680534</v>
      </c>
      <c r="R900" s="25">
        <f t="array" aca="1" ref="R900" ca="1">INDEX('Lorri 401b'!L:L,MATCH('Retirement Calculator'!A900,'Lorri 401b'!N:N,0),0)</f>
        <v>-20935643.994810108</v>
      </c>
      <c r="S900" s="25">
        <f t="shared" ca="1" si="787"/>
        <v>-30491156.848078161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-9603758.1016770322</v>
      </c>
      <c r="R901" s="25">
        <f t="array" aca="1" ref="R901" ca="1">INDEX('Lorri 401b'!L:L,MATCH('Retirement Calculator'!A901,'Lorri 401b'!N:N,0),0)</f>
        <v>-21044621.378734373</v>
      </c>
      <c r="S901" s="25">
        <f t="shared" ca="1" si="787"/>
        <v>-30648379.480411403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-9652204.3719543815</v>
      </c>
      <c r="R902" s="25">
        <f t="array" aca="1" ref="R902" ca="1">INDEX('Lorri 401b'!L:L,MATCH('Retirement Calculator'!A902,'Lorri 401b'!N:N,0),0)</f>
        <v>-21154052.835091654</v>
      </c>
      <c r="S902" s="25">
        <f t="shared" ca="1" si="787"/>
        <v>-30806257.207046036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-9700852.5016912185</v>
      </c>
      <c r="R903" s="25">
        <f t="array" aca="1" ref="R903" ca="1">INDEX('Lorri 401b'!L:L,MATCH('Retirement Calculator'!A903,'Lorri 401b'!N:N,0),0)</f>
        <v>-21263940.255850423</v>
      </c>
      <c r="S903" s="25">
        <f t="shared" ca="1" si="787"/>
        <v>-30964792.757541642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-9749703.331968626</v>
      </c>
      <c r="R904" s="25">
        <f t="array" aca="1" ref="R904" ca="1">INDEX('Lorri 401b'!L:L,MATCH('Retirement Calculator'!A904,'Lorri 401b'!N:N,0),0)</f>
        <v>-21374285.540862355</v>
      </c>
      <c r="S904" s="25">
        <f t="shared" ca="1" si="787"/>
        <v>-31123988.87283098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-9798757.7073721904</v>
      </c>
      <c r="R905" s="25">
        <f t="array" aca="1" ref="R905" ca="1">INDEX('Lorri 401b'!L:L,MATCH('Retirement Calculator'!A905,'Lorri 401b'!N:N,0),0)</f>
        <v>-21485090.597895171</v>
      </c>
      <c r="S905" s="25">
        <f t="shared" ca="1" si="787"/>
        <v>-31283848.305267364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-9848016.4760066029</v>
      </c>
      <c r="R906" s="25">
        <f t="array" aca="1" ref="R906" ca="1">INDEX('Lorri 401b'!L:L,MATCH('Retirement Calculator'!A906,'Lorri 401b'!N:N,0),0)</f>
        <v>-21596357.342665624</v>
      </c>
      <c r="S906" s="25">
        <f t="shared" ca="1" si="787"/>
        <v>-31444373.818672225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-9897480.4895103257</v>
      </c>
      <c r="R907" s="25">
        <f t="array" aca="1" ref="R907" ca="1">INDEX('Lorri 401b'!L:L,MATCH('Retirement Calculator'!A907,'Lorri 401b'!N:N,0),0)</f>
        <v>-21708087.698872618</v>
      </c>
      <c r="S907" s="25">
        <f t="shared" ca="1" si="787"/>
        <v>-31605568.188382946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-9947150.6030703131</v>
      </c>
      <c r="R908" s="25">
        <f t="array" aca="1" ref="R908" ca="1">INDEX('Lorri 401b'!L:L,MATCH('Retirement Calculator'!A908,'Lorri 401b'!N:N,0),0)</f>
        <v>-21820283.598230477</v>
      </c>
      <c r="S908" s="25">
        <f t="shared" ca="1" si="787"/>
        <v>-31767434.201300792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-9997027.6754368003</v>
      </c>
      <c r="R909" s="25">
        <f t="array" aca="1" ref="R909" ca="1">INDEX('Lorri 401b'!L:L,MATCH('Retirement Calculator'!A909,'Lorri 401b'!N:N,0),0)</f>
        <v>-21932946.980502326</v>
      </c>
      <c r="S909" s="25">
        <f t="shared" ca="1" si="787"/>
        <v>-31929974.655939125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-10047112.568938149</v>
      </c>
      <c r="R910" s="25">
        <f t="array" aca="1" ref="R910" ca="1">INDEX('Lorri 401b'!L:L,MATCH('Retirement Calculator'!A910,'Lorri 401b'!N:N,0),0)</f>
        <v>-22046079.793533642</v>
      </c>
      <c r="S910" s="25">
        <f t="shared" ca="1" si="787"/>
        <v>-32093192.362471789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-10097406.149495753</v>
      </c>
      <c r="R911" s="25">
        <f t="array" aca="1" ref="R911" ca="1">INDEX('Lorri 401b'!L:L,MATCH('Retirement Calculator'!A911,'Lorri 401b'!N:N,0),0)</f>
        <v>-22159683.99328592</v>
      </c>
      <c r="S911" s="25">
        <f t="shared" ca="1" si="787"/>
        <v>-32257090.142781675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-10147909.286639012</v>
      </c>
      <c r="R912" s="25">
        <f t="array" aca="1" ref="R912" ca="1">INDEX('Lorri 401b'!L:L,MATCH('Retirement Calculator'!A912,'Lorri 401b'!N:N,0),0)</f>
        <v>-22273761.543870501</v>
      </c>
      <c r="S912" s="25">
        <f t="shared" ca="1" si="787"/>
        <v>-32421670.830509514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-10198622.853520369</v>
      </c>
      <c r="R913" s="25">
        <f t="array" aca="1" ref="R913" ca="1">INDEX('Lorri 401b'!L:L,MATCH('Retirement Calculator'!A913,'Lorri 401b'!N:N,0),0)</f>
        <v>-22388314.417582516</v>
      </c>
      <c r="S913" s="25">
        <f t="shared" ca="1" si="787"/>
        <v>-32586937.271102883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-10249547.726930398</v>
      </c>
      <c r="R914" s="25">
        <f t="array" aca="1" ref="R914" ca="1">INDEX('Lorri 401b'!L:L,MATCH('Retirement Calculator'!A914,'Lorri 401b'!N:N,0),0)</f>
        <v>-22503344.594934996</v>
      </c>
      <c r="S914" s="25">
        <f t="shared" ca="1" si="787"/>
        <v>-32752892.321865395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-10300684.78731297</v>
      </c>
      <c r="R915" s="25">
        <f t="array" aca="1" ref="R915" ca="1">INDEX('Lorri 401b'!L:L,MATCH('Retirement Calculator'!A915,'Lorri 401b'!N:N,0),0)</f>
        <v>-22618854.064693112</v>
      </c>
      <c r="S915" s="25">
        <f t="shared" ca="1" si="787"/>
        <v>-32919538.852006081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-10352034.918780468</v>
      </c>
      <c r="R916" s="25">
        <f t="array" aca="1" ref="R916" ca="1">INDEX('Lorri 401b'!L:L,MATCH('Retirement Calculator'!A916,'Lorri 401b'!N:N,0),0)</f>
        <v>-22734844.823908556</v>
      </c>
      <c r="S916" s="25">
        <f t="shared" ca="1" si="787"/>
        <v>-33086879.742689025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-10403599.009129081</v>
      </c>
      <c r="R917" s="25">
        <f t="array" aca="1" ref="R917" ca="1">INDEX('Lorri 401b'!L:L,MATCH('Retirement Calculator'!A917,'Lorri 401b'!N:N,0),0)</f>
        <v>-22851318.877954062</v>
      </c>
      <c r="S917" s="25">
        <f t="shared" ca="1" si="787"/>
        <v>-33254917.887083143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-10455377.949854147</v>
      </c>
      <c r="R918" s="25">
        <f t="array" aca="1" ref="R918" ca="1">INDEX('Lorri 401b'!L:L,MATCH('Retirement Calculator'!A918,'Lorri 401b'!N:N,0),0)</f>
        <v>-22968278.240558092</v>
      </c>
      <c r="S918" s="25">
        <f t="shared" ca="1" si="787"/>
        <v>-33423656.190412238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-10507372.636165567</v>
      </c>
      <c r="R919" s="25">
        <f t="array" aca="1" ref="R919" ca="1">INDEX('Lorri 401b'!L:L,MATCH('Retirement Calculator'!A919,'Lorri 401b'!N:N,0),0)</f>
        <v>-23085724.933839638</v>
      </c>
      <c r="S919" s="25">
        <f t="shared" ca="1" si="787"/>
        <v>-33593097.570005208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-10559583.967003284</v>
      </c>
      <c r="R920" s="25">
        <f t="array" aca="1" ref="R920" ca="1">INDEX('Lorri 401b'!L:L,MATCH('Retirement Calculator'!A920,'Lorri 401b'!N:N,0),0)</f>
        <v>-23203660.98834319</v>
      </c>
      <c r="S920" s="25">
        <f t="shared" ca="1" si="787"/>
        <v>-33763244.955346473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-10612012.845052825</v>
      </c>
      <c r="R921" s="25">
        <f t="array" aca="1" ref="R921" ca="1">INDEX('Lorri 401b'!L:L,MATCH('Retirement Calculator'!A921,'Lorri 401b'!N:N,0),0)</f>
        <v>-23322088.443073843</v>
      </c>
      <c r="S921" s="25">
        <f t="shared" ca="1" si="787"/>
        <v>-33934101.28812667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-10664660.176760906</v>
      </c>
      <c r="R922" s="25">
        <f t="array" aca="1" ref="R922" ca="1">INDEX('Lorri 401b'!L:L,MATCH('Retirement Calculator'!A922,'Lorri 401b'!N:N,0),0)</f>
        <v>-23441009.34553254</v>
      </c>
      <c r="S922" s="25">
        <f t="shared" ca="1" si="787"/>
        <v>-34105669.522293448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-10717526.872351104</v>
      </c>
      <c r="R923" s="25">
        <f t="array" aca="1" ref="R923" ca="1">INDEX('Lorri 401b'!L:L,MATCH('Retirement Calculator'!A923,'Lorri 401b'!N:N,0),0)</f>
        <v>-23560425.751751482</v>
      </c>
      <c r="S923" s="25">
        <f t="shared" ca="1" si="787"/>
        <v>-34277952.624102585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-10770613.845839595</v>
      </c>
      <c r="R924" s="25">
        <f t="array" aca="1" ref="R924" ca="1">INDEX('Lorri 401b'!L:L,MATCH('Retirement Calculator'!A924,'Lorri 401b'!N:N,0),0)</f>
        <v>-23680339.726329669</v>
      </c>
      <c r="S924" s="25">
        <f t="shared" ca="1" si="787"/>
        <v>-34450953.572169267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-10823922.015050955</v>
      </c>
      <c r="R925" s="25">
        <f t="array" aca="1" ref="R925" ca="1">INDEX('Lorri 401b'!L:L,MATCH('Retirement Calculator'!A925,'Lorri 401b'!N:N,0),0)</f>
        <v>-23800753.342468597</v>
      </c>
      <c r="S925" s="25">
        <f t="shared" ca="1" si="787"/>
        <v>-34624675.357519552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-10877452.301634029</v>
      </c>
      <c r="R926" s="25">
        <f t="array" aca="1" ref="R926" ca="1">INDEX('Lorri 401b'!L:L,MATCH('Retirement Calculator'!A926,'Lorri 401b'!N:N,0),0)</f>
        <v>-23921668.682008103</v>
      </c>
      <c r="S926" s="25">
        <f t="shared" ca="1" si="787"/>
        <v>-34799120.983642131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-10931205.631077865</v>
      </c>
      <c r="R927" s="25">
        <f t="array" aca="1" ref="R927" ca="1">INDEX('Lorri 401b'!L:L,MATCH('Retirement Calculator'!A927,'Lorri 401b'!N:N,0),0)</f>
        <v>-24043087.835462358</v>
      </c>
      <c r="S927" s="25">
        <f t="shared" ca="1" si="787"/>
        <v>-34974293.466540225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-10985182.932727717</v>
      </c>
      <c r="R928" s="25">
        <f t="array" aca="1" ref="R928" ca="1">INDEX('Lorri 401b'!L:L,MATCH('Retirement Calculator'!A928,'Lorri 401b'!N:N,0),0)</f>
        <v>-24165012.902056005</v>
      </c>
      <c r="S928" s="25">
        <f t="shared" ca="1" si="787"/>
        <v>-35150195.834783718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-11039385.139801111</v>
      </c>
      <c r="R929" s="25">
        <f t="array" aca="1" ref="R929" ca="1">INDEX('Lorri 401b'!L:L,MATCH('Retirement Calculator'!A929,'Lorri 401b'!N:N,0),0)</f>
        <v>-24287445.989760458</v>
      </c>
      <c r="S929" s="25">
        <f t="shared" ca="1" si="787"/>
        <v>-35326831.129561573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-11093813.189403977</v>
      </c>
      <c r="R930" s="25">
        <f t="array" aca="1" ref="R930" ca="1">INDEX('Lorri 401b'!L:L,MATCH('Retirement Calculator'!A930,'Lorri 401b'!N:N,0),0)</f>
        <v>-24410389.215330347</v>
      </c>
      <c r="S930" s="25">
        <f t="shared" ca="1" si="787"/>
        <v>-35504202.404734328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-11148468.022546856</v>
      </c>
      <c r="R931" s="25">
        <f t="array" aca="1" ref="R931" ca="1">INDEX('Lorri 401b'!L:L,MATCH('Retirement Calculator'!A931,'Lorri 401b'!N:N,0),0)</f>
        <v>-24533844.704340111</v>
      </c>
      <c r="S931" s="25">
        <f t="shared" ca="1" si="787"/>
        <v>-35682312.726886965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-11203350.584161162</v>
      </c>
      <c r="R932" s="25">
        <f t="array" aca="1" ref="R932" ca="1">INDEX('Lorri 401b'!L:L,MATCH('Retirement Calculator'!A932,'Lorri 401b'!N:N,0),0)</f>
        <v>-24657814.591220751</v>
      </c>
      <c r="S932" s="25">
        <f t="shared" ca="1" si="787"/>
        <v>-35861165.175381914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-11258461.823115528</v>
      </c>
      <c r="R933" s="25">
        <f t="array" aca="1" ref="R933" ca="1">INDEX('Lorri 401b'!L:L,MATCH('Retirement Calculator'!A933,'Lorri 401b'!N:N,0),0)</f>
        <v>-24782301.019296724</v>
      </c>
      <c r="S933" s="25">
        <f t="shared" ca="1" si="787"/>
        <v>-36040762.842412248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-11313802.692232203</v>
      </c>
      <c r="R934" s="25">
        <f t="array" aca="1" ref="R934" ca="1">INDEX('Lorri 401b'!L:L,MATCH('Retirement Calculator'!A934,'Lorri 401b'!N:N,0),0)</f>
        <v>-24907306.140823014</v>
      </c>
      <c r="S934" s="25">
        <f t="shared" ca="1" si="787"/>
        <v>-36221108.833055213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-11369374.148303531</v>
      </c>
      <c r="R935" s="25">
        <f t="array" aca="1" ref="R935" ca="1">INDEX('Lorri 401b'!L:L,MATCH('Retirement Calculator'!A935,'Lorri 401b'!N:N,0),0)</f>
        <v>-25032832.117022332</v>
      </c>
      <c r="S935" s="25">
        <f t="shared" ca="1" si="787"/>
        <v>-36402206.265325859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-11425177.15210849</v>
      </c>
      <c r="R936" s="25">
        <f t="array" aca="1" ref="R936" ca="1">INDEX('Lorri 401b'!L:L,MATCH('Retirement Calculator'!A936,'Lorri 401b'!N:N,0),0)</f>
        <v>-25158881.118122481</v>
      </c>
      <c r="S936" s="25">
        <f t="shared" ca="1" si="787"/>
        <v>-36584058.270230971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-11481212.668429304</v>
      </c>
      <c r="R937" s="25">
        <f t="array" aca="1" ref="R937" ca="1">INDEX('Lorri 401b'!L:L,MATCH('Retirement Calculator'!A937,'Lorri 401b'!N:N,0),0)</f>
        <v>-25285455.323393878</v>
      </c>
      <c r="S937" s="25">
        <f t="shared" ca="1" si="787"/>
        <v>-36766667.991823182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-11537481.66606812</v>
      </c>
      <c r="R938" s="25">
        <f t="array" aca="1" ref="R938" ca="1">INDEX('Lorri 401b'!L:L,MATCH('Retirement Calculator'!A938,'Lorri 401b'!N:N,0),0)</f>
        <v>-25412556.921187241</v>
      </c>
      <c r="S938" s="25">
        <f t="shared" ca="1" si="787"/>
        <v>-36950038.587255359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-11593985.117863765</v>
      </c>
      <c r="R939" s="25">
        <f t="array" aca="1" ref="R939" ca="1">INDEX('Lorri 401b'!L:L,MATCH('Retirement Calculator'!A939,'Lorri 401b'!N:N,0),0)</f>
        <v>-25540188.108971409</v>
      </c>
      <c r="S939" s="25">
        <f t="shared" ca="1" si="787"/>
        <v>-37134173.226835176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-11650724.00070856</v>
      </c>
      <c r="R940" s="25">
        <f t="array" aca="1" ref="R940" ca="1">INDEX('Lorri 401b'!L:L,MATCH('Retirement Calculator'!A940,'Lorri 401b'!N:N,0),0)</f>
        <v>-25668351.093371347</v>
      </c>
      <c r="S940" s="25">
        <f t="shared" ca="1" si="787"/>
        <v>-37319075.094079904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-11707699.295565207</v>
      </c>
      <c r="R941" s="25">
        <f t="array" aca="1" ref="R941" ca="1">INDEX('Lorri 401b'!L:L,MATCH('Retirement Calculator'!A941,'Lorri 401b'!N:N,0),0)</f>
        <v>-25797048.09020628</v>
      </c>
      <c r="S941" s="25">
        <f t="shared" ca="1" si="787"/>
        <v>-37504747.385771483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-11764911.987483757</v>
      </c>
      <c r="R942" s="25">
        <f t="array" aca="1" ref="R942" ca="1">INDEX('Lorri 401b'!L:L,MATCH('Retirement Calculator'!A942,'Lorri 401b'!N:N,0),0)</f>
        <v>-25926281.324528027</v>
      </c>
      <c r="S942" s="25">
        <f t="shared" ca="1" si="787"/>
        <v>-37691193.312011786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-11822363.065618634</v>
      </c>
      <c r="R943" s="25">
        <f t="array" aca="1" ref="R943" ca="1">INDEX('Lorri 401b'!L:L,MATCH('Retirement Calculator'!A943,'Lorri 401b'!N:N,0),0)</f>
        <v>-26056053.030659448</v>
      </c>
      <c r="S943" s="25">
        <f t="shared" ca="1" si="787"/>
        <v>-37878416.096278086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-11880053.523245741</v>
      </c>
      <c r="R944" s="25">
        <f t="array" aca="1" ref="R944" ca="1">INDEX('Lorri 401b'!L:L,MATCH('Retirement Calculator'!A944,'Lorri 401b'!N:N,0),0)</f>
        <v>-26186365.452233084</v>
      </c>
      <c r="S944" s="25">
        <f t="shared" ca="1" si="787"/>
        <v>-38066418.975478828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-11937984.357779626</v>
      </c>
      <c r="R945" s="25">
        <f t="array" aca="1" ref="R945" ca="1">INDEX('Lorri 401b'!L:L,MATCH('Retirement Calculator'!A945,'Lorri 401b'!N:N,0),0)</f>
        <v>-26317220.842229944</v>
      </c>
      <c r="S945" s="25">
        <f t="shared" ca="1" si="787"/>
        <v>-38255205.20000957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-11996156.570790736</v>
      </c>
      <c r="R946" s="25">
        <f t="array" aca="1" ref="R946" ca="1">INDEX('Lorri 401b'!L:L,MATCH('Retirement Calculator'!A946,'Lorri 401b'!N:N,0),0)</f>
        <v>-26448621.463018458</v>
      </c>
      <c r="S946" s="25">
        <f t="shared" ca="1" si="787"/>
        <v>-38444778.033809192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-12054571.168022726</v>
      </c>
      <c r="R947" s="25">
        <f t="array" aca="1" ref="R947" ca="1">INDEX('Lorri 401b'!L:L,MATCH('Retirement Calculator'!A947,'Lorri 401b'!N:N,0),0)</f>
        <v>-26580569.586393591</v>
      </c>
      <c r="S947" s="25">
        <f t="shared" ca="1" si="787"/>
        <v>-38635140.754416317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-12113229.159409849</v>
      </c>
      <c r="R948" s="25">
        <f t="array" aca="1" ref="R948" ca="1">INDEX('Lorri 401b'!L:L,MATCH('Retirement Calculator'!A948,'Lorri 401b'!N:N,0),0)</f>
        <v>-26713067.493616119</v>
      </c>
      <c r="S948" s="25">
        <f t="shared" ca="1" si="787"/>
        <v>-38826296.65302597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-12172131.559094418</v>
      </c>
      <c r="R949" s="25">
        <f t="array" aca="1" ref="R949" ca="1">INDEX('Lorri 401b'!L:L,MATCH('Retirement Calculator'!A949,'Lorri 401b'!N:N,0),0)</f>
        <v>-26846117.475452073</v>
      </c>
      <c r="S949" s="25">
        <f t="shared" ca="1" si="787"/>
        <v>-39018249.034546494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-12231279.385444339</v>
      </c>
      <c r="R950" s="25">
        <f t="array" aca="1" ref="R950" ca="1">INDEX('Lorri 401b'!L:L,MATCH('Retirement Calculator'!A950,'Lorri 401b'!N:N,0),0)</f>
        <v>-26979721.832212344</v>
      </c>
      <c r="S950" s="25">
        <f t="shared" ca="1" si="787"/>
        <v>-39211001.217656687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-12290673.661070719</v>
      </c>
      <c r="R951" s="25">
        <f t="array" aca="1" ref="R951" ca="1">INDEX('Lorri 401b'!L:L,MATCH('Retirement Calculator'!A951,'Lorri 401b'!N:N,0),0)</f>
        <v>-27113882.873792451</v>
      </c>
      <c r="S951" s="25">
        <f t="shared" ca="1" si="787"/>
        <v>-39404556.534863174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-12350315.412845543</v>
      </c>
      <c r="R952" s="25">
        <f t="array" aca="1" ref="R952" ca="1">INDEX('Lorri 401b'!L:L,MATCH('Retirement Calculator'!A952,'Lorri 401b'!N:N,0),0)</f>
        <v>-27248602.919712473</v>
      </c>
      <c r="S952" s="25">
        <f t="shared" ca="1" si="787"/>
        <v>-39598918.332558013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-12410205.671919428</v>
      </c>
      <c r="R953" s="25">
        <f t="array" aca="1" ref="R953" ca="1">INDEX('Lorri 401b'!L:L,MATCH('Retirement Calculator'!A953,'Lorri 401b'!N:N,0),0)</f>
        <v>-27383884.299157161</v>
      </c>
      <c r="S953" s="25">
        <f t="shared" ca="1" si="787"/>
        <v>-39794089.971076593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-12470345.473739453</v>
      </c>
      <c r="R954" s="25">
        <f t="array" aca="1" ref="R954" ca="1">INDEX('Lorri 401b'!L:L,MATCH('Retirement Calculator'!A954,'Lorri 401b'!N:N,0),0)</f>
        <v>-27519729.351016205</v>
      </c>
      <c r="S954" s="25">
        <f t="shared" ca="1" si="787"/>
        <v>-39990074.824755654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-12530735.858067062</v>
      </c>
      <c r="R955" s="25">
        <f t="array" aca="1" ref="R955" ca="1">INDEX('Lorri 401b'!L:L,MATCH('Retirement Calculator'!A955,'Lorri 401b'!N:N,0),0)</f>
        <v>-27656140.423924662</v>
      </c>
      <c r="S955" s="25">
        <f t="shared" ca="1" si="787"/>
        <v>-40186876.28199172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-12591377.868996035</v>
      </c>
      <c r="R956" s="25">
        <f t="array" aca="1" ref="R956" ca="1">INDEX('Lorri 401b'!L:L,MATCH('Retirement Calculator'!A956,'Lorri 401b'!N:N,0),0)</f>
        <v>-27793119.876303568</v>
      </c>
      <c r="S956" s="25">
        <f t="shared" ca="1" si="787"/>
        <v>-40384497.745299608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-12652272.554970548</v>
      </c>
      <c r="R957" s="25">
        <f t="array" aca="1" ref="R957" ca="1">INDEX('Lorri 401b'!L:L,MATCH('Retirement Calculator'!A957,'Lorri 401b'!N:N,0),0)</f>
        <v>-27930670.076400723</v>
      </c>
      <c r="S957" s="25">
        <f t="shared" ca="1" si="787"/>
        <v>-40582942.631371275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-12713420.968803287</v>
      </c>
      <c r="R958" s="25">
        <f t="array" aca="1" ref="R958" ca="1">INDEX('Lorri 401b'!L:L,MATCH('Retirement Calculator'!A958,'Lorri 401b'!N:N,0),0)</f>
        <v>-28068793.402331613</v>
      </c>
      <c r="S958" s="25">
        <f t="shared" ca="1" si="787"/>
        <v>-40782214.3711349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-12774824.167693662</v>
      </c>
      <c r="R959" s="25">
        <f t="array" aca="1" ref="R959" ca="1">INDEX('Lorri 401b'!L:L,MATCH('Retirement Calculator'!A959,'Lorri 401b'!N:N,0),0)</f>
        <v>-28207492.242120549</v>
      </c>
      <c r="S959" s="25">
        <f t="shared" ca="1" si="787"/>
        <v>-40982316.409814209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-12836483.213246079</v>
      </c>
      <c r="R960" s="25">
        <f t="array" aca="1" ref="R960" ca="1">INDEX('Lorri 401b'!L:L,MATCH('Retirement Calculator'!A960,'Lorri 401b'!N:N,0),0)</f>
        <v>-28346768.993741941</v>
      </c>
      <c r="S960" s="25">
        <f t="shared" ca="1" si="787"/>
        <v>-41183252.206988022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-12898399.1714883</v>
      </c>
      <c r="R961" s="25">
        <f t="array" aca="1" ref="R961" ca="1">INDEX('Lorri 401b'!L:L,MATCH('Retirement Calculator'!A961,'Lorri 401b'!N:N,0),0)</f>
        <v>-28486626.065161753</v>
      </c>
      <c r="S961" s="25">
        <f t="shared" ca="1" si="787"/>
        <v>-41385025.23665005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-12960573.112889862</v>
      </c>
      <c r="R962" s="25">
        <f t="array" aca="1" ref="R962" ca="1">INDEX('Lorri 401b'!L:L,MATCH('Retirement Calculator'!A962,'Lorri 401b'!N:N,0),0)</f>
        <v>-28627065.874379151</v>
      </c>
      <c r="S962" s="25">
        <f t="shared" ca="1" si="787"/>
        <v>-41587638.987269014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-13023006.112380598</v>
      </c>
      <c r="R963" s="25">
        <f t="array" aca="1" ref="R963" ca="1">INDEX('Lorri 401b'!L:L,MATCH('Retirement Calculator'!A963,'Lorri 401b'!N:N,0),0)</f>
        <v>-28768090.849468283</v>
      </c>
      <c r="S963" s="25">
        <f t="shared" ca="1" si="787"/>
        <v>-41791096.961848885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-13085699.249369211</v>
      </c>
      <c r="R964" s="25">
        <f t="array" aca="1" ref="R964" ca="1">INDEX('Lorri 401b'!L:L,MATCH('Retirement Calculator'!A964,'Lorri 401b'!N:N,0),0)</f>
        <v>-28909703.42862029</v>
      </c>
      <c r="S964" s="25">
        <f t="shared" ca="1" si="787"/>
        <v>-41995402.677989498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-13148653.607761944</v>
      </c>
      <c r="R965" s="25">
        <f t="array" aca="1" ref="R965" ca="1">INDEX('Lorri 401b'!L:L,MATCH('Retirement Calculator'!A965,'Lorri 401b'!N:N,0),0)</f>
        <v>-29051906.060185429</v>
      </c>
      <c r="S965" s="25">
        <f t="shared" ca="1" si="787"/>
        <v>-42200559.667947374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-13211870.275981313</v>
      </c>
      <c r="R966" s="25">
        <f t="array" aca="1" ref="R966" ca="1">INDEX('Lorri 401b'!L:L,MATCH('Retirement Calculator'!A966,'Lorri 401b'!N:N,0),0)</f>
        <v>-29194701.202715423</v>
      </c>
      <c r="S966" s="25">
        <f t="shared" ca="1" si="787"/>
        <v>-42406571.478696734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-13275350.34698493</v>
      </c>
      <c r="R967" s="25">
        <f t="array" aca="1" ref="R967" ca="1">INDEX('Lorri 401b'!L:L,MATCH('Retirement Calculator'!A967,'Lorri 401b'!N:N,0),0)</f>
        <v>-29338091.32500596</v>
      </c>
      <c r="S967" s="25">
        <f t="shared" ca="1" si="787"/>
        <v>-42613441.671990886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-13339094.918284396</v>
      </c>
      <c r="R968" s="25">
        <f t="array" aca="1" ref="R968" ca="1">INDEX('Lorri 401b'!L:L,MATCH('Retirement Calculator'!A968,'Lorri 401b'!N:N,0),0)</f>
        <v>-29482078.906139374</v>
      </c>
      <c r="S968" s="25">
        <f t="shared" ca="1" si="787"/>
        <v>-42821173.824423768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-13403105.091964275</v>
      </c>
      <c r="R969" s="25">
        <f t="array" aca="1" ref="R969" ca="1">INDEX('Lorri 401b'!L:L,MATCH('Retirement Calculator'!A969,'Lorri 401b'!N:N,0),0)</f>
        <v>-29626666.435527511</v>
      </c>
      <c r="S969" s="25">
        <f t="shared" ca="1" si="787"/>
        <v>-43029771.527491786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-13467381.974701153</v>
      </c>
      <c r="R970" s="25">
        <f t="array" aca="1" ref="R970" ca="1">INDEX('Lorri 401b'!L:L,MATCH('Retirement Calculator'!A970,'Lorri 401b'!N:N,0),0)</f>
        <v>-29771856.412954763</v>
      </c>
      <c r="S970" s="25">
        <f t="shared" ca="1" si="787"/>
        <v>-43239238.387655914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-13531926.677782768</v>
      </c>
      <c r="R971" s="25">
        <f t="array" aca="1" ref="R971" ca="1">INDEX('Lorri 401b'!L:L,MATCH('Retirement Calculator'!A971,'Lorri 401b'!N:N,0),0)</f>
        <v>-29917651.348621294</v>
      </c>
      <c r="S971" s="25">
        <f t="shared" ca="1" si="787"/>
        <v>-43449578.02640406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-13596740.317127224</v>
      </c>
      <c r="R972" s="25">
        <f t="array" aca="1" ref="R972" ca="1">INDEX('Lorri 401b'!L:L,MATCH('Retirement Calculator'!A972,'Lorri 401b'!N:N,0),0)</f>
        <v>-30064053.763186436</v>
      </c>
      <c r="S972" s="25">
        <f t="shared" ca="1" si="787"/>
        <v>-43660794.08031366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-13661824.013302281</v>
      </c>
      <c r="R973" s="25">
        <f t="array" aca="1" ref="R973" ca="1">INDEX('Lorri 401b'!L:L,MATCH('Retirement Calculator'!A973,'Lorri 401b'!N:N,0),0)</f>
        <v>-30211066.187812269</v>
      </c>
      <c r="S973" s="25">
        <f t="shared" ca="1" si="787"/>
        <v>-43872890.20111455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-13727178.891544735</v>
      </c>
      <c r="R974" s="25">
        <f t="array" aca="1" ref="R974" ca="1">INDEX('Lorri 401b'!L:L,MATCH('Retirement Calculator'!A974,'Lorri 401b'!N:N,0),0)</f>
        <v>-30358691.164207377</v>
      </c>
      <c r="S974" s="25">
        <f t="shared" ca="1" si="787"/>
        <v>-44085870.055752113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-13792806.081779866</v>
      </c>
      <c r="R975" s="25">
        <f t="array" aca="1" ref="R975" ca="1">INDEX('Lorri 401b'!L:L,MATCH('Retirement Calculator'!A975,'Lorri 401b'!N:N,0),0)</f>
        <v>-30506931.244670797</v>
      </c>
      <c r="S975" s="25">
        <f t="shared" ca="1" si="787"/>
        <v>-44299737.326450661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-13858706.718640976</v>
      </c>
      <c r="R976" s="25">
        <f t="array" aca="1" ref="R976" ca="1">INDEX('Lorri 401b'!L:L,MATCH('Retirement Calculator'!A976,'Lorri 401b'!N:N,0),0)</f>
        <v>-30655788.992136147</v>
      </c>
      <c r="S976" s="25">
        <f t="shared" ca="1" si="787"/>
        <v>-44514495.710777119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-13924881.941489007</v>
      </c>
      <c r="R977" s="25">
        <f t="array" aca="1" ref="R977" ca="1">INDEX('Lorri 401b'!L:L,MATCH('Retirement Calculator'!A977,'Lorri 401b'!N:N,0),0)</f>
        <v>-30805266.980215937</v>
      </c>
      <c r="S977" s="25">
        <f t="shared" ca="1" si="787"/>
        <v>-44730148.921704948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-13991332.894432239</v>
      </c>
      <c r="R978" s="25">
        <f t="array" aca="1" ref="R978" ca="1">INDEX('Lorri 401b'!L:L,MATCH('Retirement Calculator'!A978,'Lorri 401b'!N:N,0),0)</f>
        <v>-30955367.793246057</v>
      </c>
      <c r="S978" s="25">
        <f t="shared" ca="1" si="787"/>
        <v>-44946700.687678292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-14058060.726346068</v>
      </c>
      <c r="R979" s="25">
        <f t="array" aca="1" ref="R979" ca="1">INDEX('Lorri 401b'!L:L,MATCH('Retirement Calculator'!A979,'Lorri 401b'!N:N,0),0)</f>
        <v>-31106094.026330471</v>
      </c>
      <c r="S979" s="25">
        <f t="shared" ca="1" si="787"/>
        <v>-45164154.752676539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-14125066.590892872</v>
      </c>
      <c r="R980" s="25">
        <f t="array" aca="1" ref="R980" ca="1">INDEX('Lorri 401b'!L:L,MATCH('Retirement Calculator'!A980,'Lorri 401b'!N:N,0),0)</f>
        <v>-31257448.285386071</v>
      </c>
      <c r="S980" s="25">
        <f t="shared" ca="1" si="787"/>
        <v>-45382514.876278944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-14192351.646541953</v>
      </c>
      <c r="R981" s="25">
        <f t="array" aca="1" ref="R981" ca="1">INDEX('Lorri 401b'!L:L,MATCH('Retirement Calculator'!A981,'Lorri 401b'!N:N,0),0)</f>
        <v>-31409433.187187735</v>
      </c>
      <c r="S981" s="25">
        <f t="shared" ca="1" si="787"/>
        <v>-45601784.833729684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-14259917.056589572</v>
      </c>
      <c r="R982" s="25">
        <f t="array" aca="1" ref="R982" ca="1">INDEX('Lorri 401b'!L:L,MATCH('Retirement Calculator'!A982,'Lorri 401b'!N:N,0),0)</f>
        <v>-31562051.359413572</v>
      </c>
      <c r="S982" s="25">
        <f t="shared" ca="1" si="787"/>
        <v>-45821968.416003145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-14327763.989179056</v>
      </c>
      <c r="R983" s="25">
        <f t="array" aca="1" ref="R983" ca="1">INDEX('Lorri 401b'!L:L,MATCH('Retirement Calculator'!A983,'Lorri 401b'!N:N,0),0)</f>
        <v>-31715305.44069035</v>
      </c>
      <c r="S983" s="25">
        <f t="shared" ca="1" si="787"/>
        <v>-46043069.429869406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-14395893.617320998</v>
      </c>
      <c r="R984" s="25">
        <f t="array" aca="1" ref="R984" ca="1">INDEX('Lorri 401b'!L:L,MATCH('Retirement Calculator'!A984,'Lorri 401b'!N:N,0),0)</f>
        <v>-31869198.080639113</v>
      </c>
      <c r="S984" s="25">
        <f t="shared" ca="1" si="787"/>
        <v>-46265091.697960109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-14464307.118913529</v>
      </c>
      <c r="R985" s="25">
        <f t="array" aca="1" ref="R985" ca="1">INDEX('Lorri 401b'!L:L,MATCH('Retirement Calculator'!A985,'Lorri 401b'!N:N,0),0)</f>
        <v>-32023731.939920995</v>
      </c>
      <c r="S985" s="25">
        <f t="shared" ca="1" si="787"/>
        <v>-46488039.058834523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-14533005.676762696</v>
      </c>
      <c r="R986" s="25">
        <f t="array" aca="1" ref="R986" ca="1">INDEX('Lorri 401b'!L:L,MATCH('Retirement Calculator'!A986,'Lorri 401b'!N:N,0),0)</f>
        <v>-32178909.69028322</v>
      </c>
      <c r="S986" s="25">
        <f t="shared" ca="1" si="787"/>
        <v>-46711915.367045917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-14601990.478602903</v>
      </c>
      <c r="R987" s="25">
        <f t="array" aca="1" ref="R987" ca="1">INDEX('Lorri 401b'!L:L,MATCH('Retirement Calculator'!A987,'Lorri 401b'!N:N,0),0)</f>
        <v>-32334734.014605287</v>
      </c>
      <c r="S987" s="25">
        <f t="shared" ca="1" si="787"/>
        <v>-46936724.493208192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-14671262.717117444</v>
      </c>
      <c r="R988" s="25">
        <f t="array" aca="1" ref="R988" ca="1">INDEX('Lorri 401b'!L:L,MATCH('Retirement Calculator'!A988,'Lorri 401b'!N:N,0),0)</f>
        <v>-32491207.606945366</v>
      </c>
      <c r="S988" s="25">
        <f t="shared" ca="1" si="787"/>
        <v>-47162470.324062809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-14740823.589959128</v>
      </c>
      <c r="R989" s="25">
        <f t="array" aca="1" ref="R989" ca="1">INDEX('Lorri 401b'!L:L,MATCH('Retirement Calculator'!A989,'Lorri 401b'!N:N,0),0)</f>
        <v>-32648333.172586858</v>
      </c>
      <c r="S989" s="25">
        <f t="shared" ca="1" si="787"/>
        <v>-47389156.762545988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-14810674.299770985</v>
      </c>
      <c r="R990" s="25">
        <f t="array" aca="1" ref="R990" ca="1">INDEX('Lorri 401b'!L:L,MATCH('Retirement Calculator'!A990,'Lorri 401b'!N:N,0),0)</f>
        <v>-32806113.428085193</v>
      </c>
      <c r="S990" s="25">
        <f t="shared" ca="1" si="787"/>
        <v>-47616787.727856174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-14880816.054207059</v>
      </c>
      <c r="R991" s="25">
        <f t="array" aca="1" ref="R991" ca="1">INDEX('Lorri 401b'!L:L,MATCH('Retirement Calculator'!A991,'Lorri 401b'!N:N,0),0)</f>
        <v>-32964551.101314768</v>
      </c>
      <c r="S991" s="25">
        <f t="shared" ca="1" si="787"/>
        <v>-47845367.155521825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-14951250.065953283</v>
      </c>
      <c r="R992" s="25">
        <f t="array" aca="1" ref="R992" ca="1">INDEX('Lorri 401b'!L:L,MATCH('Retirement Calculator'!A992,'Lorri 401b'!N:N,0),0)</f>
        <v>-33123648.931516133</v>
      </c>
      <c r="S992" s="25">
        <f t="shared" ca="1" si="787"/>
        <v>-48074898.997469418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-15021977.552748449</v>
      </c>
      <c r="R993" s="25">
        <f t="array" aca="1" ref="R993" ca="1">INDEX('Lorri 401b'!L:L,MATCH('Retirement Calculator'!A993,'Lorri 401b'!N:N,0),0)</f>
        <v>-33283409.669343337</v>
      </c>
      <c r="S993" s="25">
        <f t="shared" ca="1" si="787"/>
        <v>-48305387.222091787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-15092999.737405263</v>
      </c>
      <c r="R994" s="25">
        <f t="array" aca="1" ref="R994" ca="1">INDEX('Lorri 401b'!L:L,MATCH('Retirement Calculator'!A994,'Lorri 401b'!N:N,0),0)</f>
        <v>-33443836.07691149</v>
      </c>
      <c r="S994" s="25">
        <f t="shared" ca="1" si="787"/>
        <v>-48536835.81431675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-15164317.84783148</v>
      </c>
      <c r="R995" s="25">
        <f t="array" aca="1" ref="R995" ca="1">INDEX('Lorri 401b'!L:L,MATCH('Retirement Calculator'!A995,'Lorri 401b'!N:N,0),0)</f>
        <v>-33604930.927844509</v>
      </c>
      <c r="S995" s="25">
        <f t="shared" ca="1" si="787"/>
        <v>-48769248.77567599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-15235933.117051139</v>
      </c>
      <c r="R996" s="25">
        <f t="array" aca="1" ref="R996" ca="1">INDEX('Lorri 401b'!L:L,MATCH('Retirement Calculator'!A996,'Lorri 401b'!N:N,0),0)</f>
        <v>-33766697.007323086</v>
      </c>
      <c r="S996" s="25">
        <f t="shared" ca="1" si="787"/>
        <v>-49002630.124374226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-15307846.783225881</v>
      </c>
      <c r="R997" s="25">
        <f t="array" aca="1" ref="R997" ca="1">INDEX('Lorri 401b'!L:L,MATCH('Retirement Calculator'!A997,'Lorri 401b'!N:N,0),0)</f>
        <v>-33929137.112132818</v>
      </c>
      <c r="S997" s="25">
        <f t="shared" ca="1" si="787"/>
        <v>-49236983.895358697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-15380060.08967635</v>
      </c>
      <c r="R998" s="25">
        <f t="array" aca="1" ref="R998" ca="1">INDEX('Lorri 401b'!L:L,MATCH('Retirement Calculator'!A998,'Lorri 401b'!N:N,0),0)</f>
        <v>-34092254.050712593</v>
      </c>
      <c r="S998" s="25">
        <f t="shared" ca="1" si="787"/>
        <v>-49472314.140388943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-15452574.284903696</v>
      </c>
      <c r="R999" s="25">
        <f t="array" aca="1" ref="R999" ca="1">INDEX('Lorri 401b'!L:L,MATCH('Retirement Calculator'!A999,'Lorri 401b'!N:N,0),0)</f>
        <v>-34256050.643203117</v>
      </c>
      <c r="S999" s="25">
        <f t="shared" ca="1" si="787"/>
        <v>-49708624.928106815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-15525390.622611156</v>
      </c>
      <c r="R1000" s="25">
        <f t="array" aca="1" ref="R1000" ca="1">INDEX('Lorri 401b'!L:L,MATCH('Retirement Calculator'!A1000,'Lorri 401b'!N:N,0),0)</f>
        <v>-34420529.721495688</v>
      </c>
      <c r="S1000" s="25">
        <f t="shared" ca="1" si="787"/>
        <v>-49945920.344106846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-15598510.361725731</v>
      </c>
      <c r="R1001" s="25">
        <f t="array" aca="1" ref="R1001" ca="1">INDEX('Lorri 401b'!L:L,MATCH('Retirement Calculator'!A1001,'Lorri 401b'!N:N,0),0)</f>
        <v>-34585694.129281141</v>
      </c>
      <c r="S1001" s="25">
        <f t="shared" ca="1" si="787"/>
        <v>-50184204.491006874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-15671934.766419949</v>
      </c>
      <c r="R1002" s="25">
        <f t="array" aca="1" ref="R1002" ca="1">INDEX('Lorri 401b'!L:L,MATCH('Retirement Calculator'!A1002,'Lorri 401b'!N:N,0),0)</f>
        <v>-34751546.722099036</v>
      </c>
      <c r="S1002" s="25">
        <f t="shared" ca="1" si="787"/>
        <v>-50423481.488518983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-15745665.106133727</v>
      </c>
      <c r="R1003" s="25">
        <f t="array" aca="1" ref="R1003" ca="1">INDEX('Lorri 401b'!L:L,MATCH('Retirement Calculator'!A1003,'Lorri 401b'!N:N,0),0)</f>
        <v>-34918090.367387004</v>
      </c>
      <c r="S1003" s="25">
        <f t="shared" ca="1" si="787"/>
        <v>-50663755.473520733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-15819702.655596312</v>
      </c>
      <c r="R1004" s="25">
        <f t="array" aca="1" ref="R1004" ca="1">INDEX('Lorri 401b'!L:L,MATCH('Retirement Calculator'!A1004,'Lorri 401b'!N:N,0),0)</f>
        <v>-35085327.944530338</v>
      </c>
      <c r="S1004" s="25">
        <f t="shared" ca="1" si="787"/>
        <v>-50905030.600126654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-15894048.694848325</v>
      </c>
      <c r="R1005" s="25">
        <f t="array" aca="1" ref="R1005" ca="1">INDEX('Lorri 401b'!L:L,MATCH('Retirement Calculator'!A1005,'Lorri 401b'!N:N,0),0)</f>
        <v>-35253262.344911769</v>
      </c>
      <c r="S1005" s="25">
        <f t="shared" ca="1" si="787"/>
        <v>-51147311.039760098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-15968704.509263888</v>
      </c>
      <c r="R1006" s="25">
        <f t="array" aca="1" ref="R1006" ca="1">INDEX('Lorri 401b'!L:L,MATCH('Retirement Calculator'!A1006,'Lorri 401b'!N:N,0),0)</f>
        <v>-35421896.471961454</v>
      </c>
      <c r="S1006" s="25">
        <f t="shared" ca="1" si="787"/>
        <v>-51390600.981225342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-16043671.389572849</v>
      </c>
      <c r="R1007" s="25">
        <f t="array" aca="1" ref="R1007" ca="1">INDEX('Lorri 401b'!L:L,MATCH('Retirement Calculator'!A1007,'Lorri 401b'!N:N,0),0)</f>
        <v>-35591233.241207182</v>
      </c>
      <c r="S1007" s="25">
        <f t="shared" ca="1" si="787"/>
        <v>-51634904.630780034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-16118950.631883098</v>
      </c>
      <c r="R1008" s="25">
        <f t="array" aca="1" ref="R1008" ca="1">INDEX('Lorri 401b'!L:L,MATCH('Retirement Calculator'!A1008,'Lorri 401b'!N:N,0),0)</f>
        <v>-35761275.580324769</v>
      </c>
      <c r="S1008" s="25">
        <f t="shared" ca="1" si="787"/>
        <v>-51880226.212207869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-16194543.537702972</v>
      </c>
      <c r="R1009" s="25">
        <f t="array" aca="1" ref="R1009" ca="1">INDEX('Lorri 401b'!L:L,MATCH('Retirement Calculator'!A1009,'Lorri 401b'!N:N,0),0)</f>
        <v>-35932026.429188676</v>
      </c>
      <c r="S1009" s="25">
        <f t="shared" ca="1" si="787"/>
        <v>-52126569.966891646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-16270451.413963763</v>
      </c>
      <c r="R1010" s="25">
        <f t="array" aca="1" ref="R1010" ca="1">INDEX('Lorri 401b'!L:L,MATCH('Retirement Calculator'!A1010,'Lorri 401b'!N:N,0),0)</f>
        <v>-36103488.739922851</v>
      </c>
      <c r="S1010" s="25">
        <f t="shared" ca="1" si="787"/>
        <v>-52373940.153886616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-16346675.573042307</v>
      </c>
      <c r="R1011" s="25">
        <f t="array" aca="1" ref="R1011" ca="1">INDEX('Lorri 401b'!L:L,MATCH('Retirement Calculator'!A1011,'Lorri 401b'!N:N,0),0)</f>
        <v>-36275665.476951748</v>
      </c>
      <c r="S1011" s="25">
        <f t="shared" ca="1" si="787"/>
        <v>-52622341.049994051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-16423217.332783679</v>
      </c>
      <c r="R1012" s="25">
        <f t="array" aca="1" ref="R1012" ca="1">INDEX('Lorri 401b'!L:L,MATCH('Retirement Calculator'!A1012,'Lorri 401b'!N:N,0),0)</f>
        <v>-36448559.617051601</v>
      </c>
      <c r="S1012" s="25">
        <f t="shared" ca="1" si="787"/>
        <v>-52871776.949835278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-16500078.016523972</v>
      </c>
      <c r="R1013" s="25">
        <f t="array" aca="1" ref="R1013" ca="1">INDEX('Lorri 401b'!L:L,MATCH('Retirement Calculator'!A1013,'Lorri 401b'!N:N,0),0)</f>
        <v>-36622174.149401873</v>
      </c>
      <c r="S1013" s="25">
        <f t="shared" ca="1" si="787"/>
        <v>-53122252.165925846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-16577258.953113183</v>
      </c>
      <c r="R1014" s="25">
        <f t="array" aca="1" ref="R1014" ca="1">INDEX('Lorri 401b'!L:L,MATCH('Retirement Calculator'!A1014,'Lorri 401b'!N:N,0),0)</f>
        <v>-36796512.075636938</v>
      </c>
      <c r="S1014" s="25">
        <f t="shared" ca="1" si="787"/>
        <v>-53373771.028750122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-16654761.476938182</v>
      </c>
      <c r="R1015" s="25">
        <f t="array" aca="1" ref="R1015" ca="1">INDEX('Lorri 401b'!L:L,MATCH('Retirement Calculator'!A1015,'Lorri 401b'!N:N,0),0)</f>
        <v>-36971576.409897983</v>
      </c>
      <c r="S1015" s="25">
        <f t="shared" ca="1" si="787"/>
        <v>-53626337.886836164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-16732586.927945787</v>
      </c>
      <c r="R1016" s="25">
        <f t="array" aca="1" ref="R1016" ca="1">INDEX('Lorri 401b'!L:L,MATCH('Retirement Calculator'!A1016,'Lorri 401b'!N:N,0),0)</f>
        <v>-37147370.17888511</v>
      </c>
      <c r="S1016" s="25">
        <f t="shared" ca="1" si="787"/>
        <v>-53879957.106830895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-16810736.651665922</v>
      </c>
      <c r="R1017" s="25">
        <f t="array" aca="1" ref="R1017" ca="1">INDEX('Lorri 401b'!L:L,MATCH('Retirement Calculator'!A1017,'Lorri 401b'!N:N,0),0)</f>
        <v>-37323896.421909682</v>
      </c>
      <c r="S1017" s="25">
        <f t="shared" ca="1" si="787"/>
        <v>-54134633.073575601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-16889211.999234889</v>
      </c>
      <c r="R1018" s="25">
        <f t="array" aca="1" ref="R1018" ca="1">INDEX('Lorri 401b'!L:L,MATCH('Retirement Calculator'!A1018,'Lorri 401b'!N:N,0),0)</f>
        <v>-37501158.190946862</v>
      </c>
      <c r="S1018" s="25">
        <f t="shared" ca="1" si="787"/>
        <v>-54390370.190181747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-16968014.327418726</v>
      </c>
      <c r="R1019" s="25">
        <f t="array" aca="1" ref="R1019" ca="1">INDEX('Lorri 401b'!L:L,MATCH('Retirement Calculator'!A1019,'Lorri 401b'!N:N,0),0)</f>
        <v>-37679158.550688364</v>
      </c>
      <c r="S1019" s="25">
        <f t="shared" ca="1" si="787"/>
        <v>-54647172.878107086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-17047144.998636663</v>
      </c>
      <c r="R1020" s="25">
        <f t="array" aca="1" ref="R1020" ca="1">INDEX('Lorri 401b'!L:L,MATCH('Retirement Calculator'!A1020,'Lorri 401b'!N:N,0),0)</f>
        <v>-37857900.578595452</v>
      </c>
      <c r="S1020" s="25">
        <f t="shared" ca="1" si="787"/>
        <v>-54905045.577232115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-17126605.380984675</v>
      </c>
      <c r="R1021" s="25">
        <f t="array" aca="1" ref="R1021" ca="1">INDEX('Lorri 401b'!L:L,MATCH('Retirement Calculator'!A1021,'Lorri 401b'!N:N,0),0)</f>
        <v>-38037387.364952154</v>
      </c>
      <c r="S1021" s="25">
        <f t="shared" ca="1" si="787"/>
        <v>-55163992.745936826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-17206396.848259136</v>
      </c>
      <c r="R1022" s="25">
        <f t="array" aca="1" ref="R1022" ca="1">INDEX('Lorri 401b'!L:L,MATCH('Retirement Calculator'!A1022,'Lorri 401b'!N:N,0),0)</f>
        <v>-38217622.012918673</v>
      </c>
      <c r="S1022" s="25">
        <f t="shared" ca="1" si="787"/>
        <v>-55424018.86117781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-17286520.779980574</v>
      </c>
      <c r="R1023" s="25">
        <f t="array" aca="1" ref="R1023" ca="1">INDEX('Lorri 401b'!L:L,MATCH('Retirement Calculator'!A1023,'Lorri 401b'!N:N,0),0)</f>
        <v>-38398607.638585053</v>
      </c>
      <c r="S1023" s="25">
        <f t="shared" ca="1" si="787"/>
        <v>-55685128.418565631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-17366978.56141752</v>
      </c>
      <c r="R1024" s="25">
        <f t="array" aca="1" ref="R1024" ca="1">INDEX('Lorri 401b'!L:L,MATCH('Retirement Calculator'!A1024,'Lorri 401b'!N:N,0),0)</f>
        <v>-38580347.371025048</v>
      </c>
      <c r="S1024" s="25">
        <f t="shared" ca="1" si="787"/>
        <v>-55947325.932442568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-17447771.583610453</v>
      </c>
      <c r="R1025" s="25">
        <f t="array" aca="1" ref="R1025" ca="1">INDEX('Lorri 401b'!L:L,MATCH('Retirement Calculator'!A1025,'Lorri 401b'!N:N,0),0)</f>
        <v>-38762844.352350205</v>
      </c>
      <c r="S1025" s="25">
        <f t="shared" ca="1" si="787"/>
        <v>-56210615.935960658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-17528901.243395858</v>
      </c>
      <c r="R1026" s="25">
        <f t="array" aca="1" ref="R1026" ca="1">INDEX('Lorri 401b'!L:L,MATCH('Retirement Calculator'!A1026,'Lorri 401b'!N:N,0),0)</f>
        <v>-38946101.737764217</v>
      </c>
      <c r="S1026" s="25">
        <f t="shared" ca="1" si="787"/>
        <v>-56475002.981160074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-17610368.943430368</v>
      </c>
      <c r="R1027" s="25">
        <f t="array" aca="1" ref="R1027" ca="1">INDEX('Lorri 401b'!L:L,MATCH('Retirement Calculator'!A1027,'Lorri 401b'!N:N,0),0)</f>
        <v>-39130122.69561746</v>
      </c>
      <c r="S1027" s="25">
        <f t="shared" ca="1" si="787"/>
        <v>-56740491.639047831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-17692176.09221502</v>
      </c>
      <c r="R1028" s="25">
        <f t="array" aca="1" ref="R1028" ca="1">INDEX('Lorri 401b'!L:L,MATCH('Retirement Calculator'!A1028,'Lorri 401b'!N:N,0),0)</f>
        <v>-39314910.407461755</v>
      </c>
      <c r="S1028" s="25">
        <f t="shared" ca="1" si="787"/>
        <v>-57007086.499676779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-17774324.10411961</v>
      </c>
      <c r="R1029" s="25">
        <f t="array" aca="1" ref="R1029" ca="1">INDEX('Lorri 401b'!L:L,MATCH('Retirement Calculator'!A1029,'Lorri 401b'!N:N,0),0)</f>
        <v>-39500468.0681054</v>
      </c>
      <c r="S1029" s="25">
        <f t="shared" ca="1" si="787"/>
        <v>-57274792.172225013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-17856814.399407133</v>
      </c>
      <c r="R1030" s="25">
        <f t="array" aca="1" ref="R1030" ca="1">INDEX('Lorri 401b'!L:L,MATCH('Retirement Calculator'!A1030,'Lorri 401b'!N:N,0),0)</f>
        <v>-39686798.885668397</v>
      </c>
      <c r="S1030" s="25">
        <f t="shared" ca="1" si="787"/>
        <v>-57543613.28507553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-17939648.404258355</v>
      </c>
      <c r="R1031" s="25">
        <f t="array" aca="1" ref="R1031" ca="1">INDEX('Lorri 401b'!L:L,MATCH('Retirement Calculator'!A1031,'Lorri 401b'!N:N,0),0)</f>
        <v>-39873906.081637904</v>
      </c>
      <c r="S1031" s="25">
        <f t="shared" ref="S1031:S1171" ca="1" si="1047">SUM(Q1031:R1031)</f>
        <v>-57813554.48589626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-18022827.550796457</v>
      </c>
      <c r="R1032" s="25">
        <f t="array" aca="1" ref="R1032" ca="1">INDEX('Lorri 401b'!L:L,MATCH('Retirement Calculator'!A1032,'Lorri 401b'!N:N,0),0)</f>
        <v>-40061792.890923947</v>
      </c>
      <c r="S1032" s="25">
        <f t="shared" ca="1" si="1047"/>
        <v>-58084620.441720404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-18106353.277111802</v>
      </c>
      <c r="R1033" s="25">
        <f t="array" aca="1" ref="R1033" ca="1">INDEX('Lorri 401b'!L:L,MATCH('Retirement Calculator'!A1033,'Lorri 401b'!N:N,0),0)</f>
        <v>-40250462.561915353</v>
      </c>
      <c r="S1033" s="25">
        <f t="shared" ca="1" si="1047"/>
        <v>-58356815.839027151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-18190227.027286794</v>
      </c>
      <c r="R1034" s="25">
        <f t="array" aca="1" ref="R1034" ca="1">INDEX('Lorri 401b'!L:L,MATCH('Retirement Calculator'!A1034,'Lorri 401b'!N:N,0),0)</f>
        <v>-40439918.356535889</v>
      </c>
      <c r="S1034" s="25">
        <f t="shared" ca="1" si="1047"/>
        <v>-58630145.38382268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-18274450.251420848</v>
      </c>
      <c r="R1035" s="25">
        <f t="array" aca="1" ref="R1035" ca="1">INDEX('Lorri 401b'!L:L,MATCH('Retirement Calculator'!A1035,'Lorri 401b'!N:N,0),0)</f>
        <v>-40630163.55030068</v>
      </c>
      <c r="S1035" s="25">
        <f t="shared" ca="1" si="1047"/>
        <v>-58904613.801721528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-18359024.405655462</v>
      </c>
      <c r="R1036" s="25">
        <f t="array" aca="1" ref="R1036" ca="1">INDEX('Lorri 401b'!L:L,MATCH('Retirement Calculator'!A1036,'Lorri 401b'!N:N,0),0)</f>
        <v>-40821201.432372823</v>
      </c>
      <c r="S1036" s="25">
        <f t="shared" ca="1" si="1047"/>
        <v>-59180225.838028282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-18443950.952199385</v>
      </c>
      <c r="R1037" s="25">
        <f t="array" aca="1" ref="R1037" ca="1">INDEX('Lorri 401b'!L:L,MATCH('Retirement Calculator'!A1037,'Lorri 401b'!N:N,0),0)</f>
        <v>-41013035.305620268</v>
      </c>
      <c r="S1037" s="25">
        <f t="shared" ca="1" si="1047"/>
        <v>-59456986.257819653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-18529231.359353907</v>
      </c>
      <c r="R1038" s="25">
        <f t="array" aca="1" ref="R1038" ca="1">INDEX('Lorri 401b'!L:L,MATCH('Retirement Calculator'!A1038,'Lorri 401b'!N:N,0),0)</f>
        <v>-41205668.486672908</v>
      </c>
      <c r="S1038" s="25">
        <f t="shared" ca="1" si="1047"/>
        <v>-59734899.846026815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-18614867.101538241</v>
      </c>
      <c r="R1039" s="25">
        <f t="array" aca="1" ref="R1039" ca="1">INDEX('Lorri 401b'!L:L,MATCH('Retirement Calculator'!A1039,'Lorri 401b'!N:N,0),0)</f>
        <v>-41399104.30597993</v>
      </c>
      <c r="S1039" s="25">
        <f t="shared" ca="1" si="1047"/>
        <v>-60013971.407518171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-18700859.659315009</v>
      </c>
      <c r="R1040" s="25">
        <f t="array" aca="1" ref="R1040" ca="1">INDEX('Lorri 401b'!L:L,MATCH('Retirement Calculator'!A1040,'Lorri 401b'!N:N,0),0)</f>
        <v>-41593346.107867405</v>
      </c>
      <c r="S1040" s="25">
        <f t="shared" ca="1" si="1047"/>
        <v>-60294205.76718241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-18787210.519415848</v>
      </c>
      <c r="R1041" s="25">
        <f t="array" aca="1" ref="R1041" ca="1">INDEX('Lorri 401b'!L:L,MATCH('Retirement Calculator'!A1041,'Lorri 401b'!N:N,0),0)</f>
        <v>-41788397.250596076</v>
      </c>
      <c r="S1041" s="25">
        <f t="shared" ca="1" si="1047"/>
        <v>-60575607.770011924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-18873921.174767107</v>
      </c>
      <c r="R1042" s="25">
        <f t="array" aca="1" ref="R1042" ca="1">INDEX('Lorri 401b'!L:L,MATCH('Retirement Calculator'!A1042,'Lorri 401b'!N:N,0),0)</f>
        <v>-41984261.106419452</v>
      </c>
      <c r="S1042" s="25">
        <f t="shared" ca="1" si="1047"/>
        <v>-60858182.281186558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-18960993.124515664</v>
      </c>
      <c r="R1043" s="25">
        <f t="array" aca="1" ref="R1043" ca="1">INDEX('Lorri 401b'!L:L,MATCH('Retirement Calculator'!A1043,'Lorri 401b'!N:N,0),0)</f>
        <v>-42180941.061642088</v>
      </c>
      <c r="S1043" s="25">
        <f t="shared" ca="1" si="1047"/>
        <v>-61141934.186157748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-19048427.874054838</v>
      </c>
      <c r="R1044" s="25">
        <f t="array" aca="1" ref="R1044" ca="1">INDEX('Lorri 401b'!L:L,MATCH('Retirement Calculator'!A1044,'Lorri 401b'!N:N,0),0)</f>
        <v>-42378440.516678154</v>
      </c>
      <c r="S1044" s="25">
        <f t="shared" ca="1" si="1047"/>
        <v>-61426868.390732989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-19136226.935050424</v>
      </c>
      <c r="R1045" s="25">
        <f t="array" aca="1" ref="R1045" ca="1">INDEX('Lorri 401b'!L:L,MATCH('Retirement Calculator'!A1045,'Lorri 401b'!N:N,0),0)</f>
        <v>-42576762.886110201</v>
      </c>
      <c r="S1045" s="25">
        <f t="shared" ca="1" si="1047"/>
        <v>-61712989.821160629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-19224391.825466827</v>
      </c>
      <c r="R1046" s="25">
        <f t="array" aca="1" ref="R1046" ca="1">INDEX('Lorri 401b'!L:L,MATCH('Retirement Calculator'!A1046,'Lorri 401b'!N:N,0),0)</f>
        <v>-42775911.598748215</v>
      </c>
      <c r="S1046" s="25">
        <f t="shared" ca="1" si="1047"/>
        <v>-62000303.424215041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-19312924.069593299</v>
      </c>
      <c r="R1047" s="25">
        <f t="array" aca="1" ref="R1047" ca="1">INDEX('Lorri 401b'!L:L,MATCH('Retirement Calculator'!A1047,'Lorri 401b'!N:N,0),0)</f>
        <v>-42975890.097688884</v>
      </c>
      <c r="S1047" s="25">
        <f t="shared" ca="1" si="1047"/>
        <v>-62288814.167282179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-19401825.198070299</v>
      </c>
      <c r="R1048" s="25">
        <f t="array" aca="1" ref="R1048" ca="1">INDEX('Lorri 401b'!L:L,MATCH('Retirement Calculator'!A1048,'Lorri 401b'!N:N,0),0)</f>
        <v>-43176701.84037514</v>
      </c>
      <c r="S1048" s="25">
        <f t="shared" ca="1" si="1047"/>
        <v>-62578527.038445443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-19491096.74791595</v>
      </c>
      <c r="R1049" s="25">
        <f t="array" aca="1" ref="R1049" ca="1">INDEX('Lorri 401b'!L:L,MATCH('Retirement Calculator'!A1049,'Lorri 401b'!N:N,0),0)</f>
        <v>-43378350.298655927</v>
      </c>
      <c r="S1049" s="25">
        <f t="shared" ca="1" si="1047"/>
        <v>-62869447.046571881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-19580740.262552626</v>
      </c>
      <c r="R1050" s="25">
        <f t="array" aca="1" ref="R1050" ca="1">INDEX('Lorri 401b'!L:L,MATCH('Retirement Calculator'!A1050,'Lorri 401b'!N:N,0),0)</f>
        <v>-43580838.958846211</v>
      </c>
      <c r="S1050" s="25">
        <f t="shared" ca="1" si="1047"/>
        <v>-63161579.221398838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-19670757.291833621</v>
      </c>
      <c r="R1051" s="25">
        <f t="array" aca="1" ref="R1051" ca="1">INDEX('Lorri 401b'!L:L,MATCH('Retirement Calculator'!A1051,'Lorri 401b'!N:N,0),0)</f>
        <v>-43784171.32178729</v>
      </c>
      <c r="S1051" s="25">
        <f t="shared" ca="1" si="1047"/>
        <v>-63454928.613620907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-19761149.392069954</v>
      </c>
      <c r="R1052" s="25">
        <f t="array" aca="1" ref="R1052" ca="1">INDEX('Lorri 401b'!L:L,MATCH('Retirement Calculator'!A1052,'Lorri 401b'!N:N,0),0)</f>
        <v>-43988350.90290729</v>
      </c>
      <c r="S1052" s="25">
        <f t="shared" ca="1" si="1047"/>
        <v>-63749500.294977248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-19851918.126057271</v>
      </c>
      <c r="R1053" s="25">
        <f t="array" aca="1" ref="R1053" ca="1">INDEX('Lorri 401b'!L:L,MATCH('Retirement Calculator'!A1053,'Lorri 401b'!N:N,0),0)</f>
        <v>-44193381.232281961</v>
      </c>
      <c r="S1053" s="25">
        <f t="shared" ca="1" si="1047"/>
        <v>-64045299.358339235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-19943065.063102867</v>
      </c>
      <c r="R1054" s="25">
        <f t="array" aca="1" ref="R1054" ca="1">INDEX('Lorri 401b'!L:L,MATCH('Retirement Calculator'!A1054,'Lorri 401b'!N:N,0),0)</f>
        <v>-44399265.854695693</v>
      </c>
      <c r="S1054" s="25">
        <f t="shared" ca="1" si="1047"/>
        <v>-64342330.917798564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-20034591.779052824</v>
      </c>
      <c r="R1055" s="25">
        <f t="array" aca="1" ref="R1055" ca="1">INDEX('Lorri 401b'!L:L,MATCH('Retirement Calculator'!A1055,'Lorri 401b'!N:N,0),0)</f>
        <v>-44606008.329702809</v>
      </c>
      <c r="S1055" s="25">
        <f t="shared" ca="1" si="1047"/>
        <v>-64640600.108755633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-20126499.856319238</v>
      </c>
      <c r="R1056" s="25">
        <f t="array" aca="1" ref="R1056" ca="1">INDEX('Lorri 401b'!L:L,MATCH('Retirement Calculator'!A1056,'Lorri 401b'!N:N,0),0)</f>
        <v>-44813612.231689125</v>
      </c>
      <c r="S1056" s="25">
        <f t="shared" ca="1" si="1047"/>
        <v>-64940112.088008359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-20218790.883907594</v>
      </c>
      <c r="R1057" s="25">
        <f t="array" aca="1" ref="R1057" ca="1">INDEX('Lorri 401b'!L:L,MATCH('Retirement Calculator'!A1057,'Lorri 401b'!N:N,0),0)</f>
        <v>-45022081.149933718</v>
      </c>
      <c r="S1057" s="25">
        <f t="shared" ca="1" si="1047"/>
        <v>-65240872.033841312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-20311466.457444236</v>
      </c>
      <c r="R1058" s="25">
        <f t="array" aca="1" ref="R1058" ca="1">INDEX('Lorri 401b'!L:L,MATCH('Retirement Calculator'!A1058,'Lorri 401b'!N:N,0),0)</f>
        <v>-45231418.688671</v>
      </c>
      <c r="S1058" s="25">
        <f t="shared" ca="1" si="1047"/>
        <v>-65542885.146115236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-20404528.179203946</v>
      </c>
      <c r="R1059" s="25">
        <f t="array" aca="1" ref="R1059" ca="1">INDEX('Lorri 401b'!L:L,MATCH('Retirement Calculator'!A1059,'Lorri 401b'!N:N,0),0)</f>
        <v>-45441628.46715302</v>
      </c>
      <c r="S1059" s="25">
        <f t="shared" ca="1" si="1047"/>
        <v>-65846156.64635697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-20497977.658137657</v>
      </c>
      <c r="R1060" s="25">
        <f t="array" aca="1" ref="R1060" ca="1">INDEX('Lorri 401b'!L:L,MATCH('Retirement Calculator'!A1060,'Lorri 401b'!N:N,0),0)</f>
        <v>-45652714.119712047</v>
      </c>
      <c r="S1060" s="25">
        <f t="shared" ca="1" si="1047"/>
        <v>-66150691.777849704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-20591816.509900257</v>
      </c>
      <c r="R1061" s="25">
        <f t="array" aca="1" ref="R1061" ca="1">INDEX('Lorri 401b'!L:L,MATCH('Retirement Calculator'!A1061,'Lorri 401b'!N:N,0),0)</f>
        <v>-45864679.295823403</v>
      </c>
      <c r="S1061" s="25">
        <f t="shared" ca="1" si="1047"/>
        <v>-66456495.80572366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-20686046.356878534</v>
      </c>
      <c r="R1062" s="25">
        <f t="array" aca="1" ref="R1062" ca="1">INDEX('Lorri 401b'!L:L,MATCH('Retirement Calculator'!A1062,'Lorri 401b'!N:N,0),0)</f>
        <v>-46077527.660168558</v>
      </c>
      <c r="S1062" s="25">
        <f t="shared" ca="1" si="1047"/>
        <v>-66763574.017047092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-20780668.82821922</v>
      </c>
      <c r="R1063" s="25">
        <f t="array" aca="1" ref="R1063" ca="1">INDEX('Lorri 401b'!L:L,MATCH('Retirement Calculator'!A1063,'Lorri 401b'!N:N,0),0)</f>
        <v>-46291262.892698482</v>
      </c>
      <c r="S1063" s="25">
        <f t="shared" ca="1" si="1047"/>
        <v>-67071931.720917702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-20875685.55985716</v>
      </c>
      <c r="R1064" s="25">
        <f t="array" aca="1" ref="R1064" ca="1">INDEX('Lorri 401b'!L:L,MATCH('Retirement Calculator'!A1064,'Lorri 401b'!N:N,0),0)</f>
        <v>-46505888.688697278</v>
      </c>
      <c r="S1064" s="25">
        <f t="shared" ca="1" si="1047"/>
        <v>-67381574.248554438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-20971098.194543593</v>
      </c>
      <c r="R1065" s="25">
        <f t="array" aca="1" ref="R1065" ca="1">INDEX('Lorri 401b'!L:L,MATCH('Retirement Calculator'!A1065,'Lorri 401b'!N:N,0),0)</f>
        <v>-46721408.758846074</v>
      </c>
      <c r="S1065" s="25">
        <f t="shared" ca="1" si="1047"/>
        <v>-67692506.953389674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-21066908.38187455</v>
      </c>
      <c r="R1066" s="25">
        <f t="array" aca="1" ref="R1066" ca="1">INDEX('Lorri 401b'!L:L,MATCH('Retirement Calculator'!A1066,'Lorri 401b'!N:N,0),0)</f>
        <v>-46937826.829287156</v>
      </c>
      <c r="S1066" s="25">
        <f t="shared" ca="1" si="1047"/>
        <v>-68004735.211161703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-21163117.778319389</v>
      </c>
      <c r="R1067" s="25">
        <f t="array" aca="1" ref="R1067" ca="1">INDEX('Lorri 401b'!L:L,MATCH('Retirement Calculator'!A1067,'Lorri 401b'!N:N,0),0)</f>
        <v>-47155146.641688406</v>
      </c>
      <c r="S1067" s="25">
        <f t="shared" ca="1" si="1047"/>
        <v>-68318264.420007795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-21259728.047249414</v>
      </c>
      <c r="R1068" s="25">
        <f t="array" aca="1" ref="R1068" ca="1">INDEX('Lorri 401b'!L:L,MATCH('Retirement Calculator'!A1068,'Lorri 401b'!N:N,0),0)</f>
        <v>-47373371.953307994</v>
      </c>
      <c r="S1068" s="25">
        <f t="shared" ca="1" si="1047"/>
        <v>-68633100.000557408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-21356740.858966645</v>
      </c>
      <c r="R1069" s="25">
        <f t="array" aca="1" ref="R1069" ca="1">INDEX('Lorri 401b'!L:L,MATCH('Retirement Calculator'!A1069,'Lorri 401b'!N:N,0),0)</f>
        <v>-47592506.537059329</v>
      </c>
      <c r="S1069" s="25">
        <f t="shared" ca="1" si="1047"/>
        <v>-68949247.396025971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-21454157.890732698</v>
      </c>
      <c r="R1070" s="25">
        <f t="array" aca="1" ref="R1070" ca="1">INDEX('Lorri 401b'!L:L,MATCH('Retirement Calculator'!A1070,'Lorri 401b'!N:N,0),0)</f>
        <v>-47812554.181576297</v>
      </c>
      <c r="S1070" s="25">
        <f t="shared" ca="1" si="1047"/>
        <v>-69266712.072308987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-21551980.826797776</v>
      </c>
      <c r="R1071" s="25">
        <f t="array" aca="1" ref="R1071" ca="1">INDEX('Lorri 401b'!L:L,MATCH('Retirement Calculator'!A1071,'Lorri 401b'!N:N,0),0)</f>
        <v>-48033518.691278756</v>
      </c>
      <c r="S1071" s="25">
        <f t="shared" ca="1" si="1047"/>
        <v>-69585499.518076539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-21650211.358429793</v>
      </c>
      <c r="R1072" s="25">
        <f t="array" aca="1" ref="R1072" ca="1">INDEX('Lorri 401b'!L:L,MATCH('Retirement Calculator'!A1072,'Lorri 401b'!N:N,0),0)</f>
        <v>-48255403.886438303</v>
      </c>
      <c r="S1072" s="25">
        <f t="shared" ca="1" si="1047"/>
        <v>-69905615.2448681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-21748851.183943611</v>
      </c>
      <c r="R1073" s="25">
        <f t="array" aca="1" ref="R1073" ca="1">INDEX('Lorri 401b'!L:L,MATCH('Retirement Calculator'!A1073,'Lorri 401b'!N:N,0),0)</f>
        <v>-48478213.603244349</v>
      </c>
      <c r="S1073" s="25">
        <f t="shared" ca="1" si="1047"/>
        <v>-70227064.787187964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-21847902.0087304</v>
      </c>
      <c r="R1074" s="25">
        <f t="array" aca="1" ref="R1074" ca="1">INDEX('Lorri 401b'!L:L,MATCH('Retirement Calculator'!A1074,'Lorri 401b'!N:N,0),0)</f>
        <v>-48701951.693870425</v>
      </c>
      <c r="S1074" s="25">
        <f t="shared" ca="1" si="1047"/>
        <v>-70549853.702600822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-21947365.545287136</v>
      </c>
      <c r="R1075" s="25">
        <f t="array" aca="1" ref="R1075" ca="1">INDEX('Lorri 401b'!L:L,MATCH('Retirement Calculator'!A1075,'Lorri 401b'!N:N,0),0)</f>
        <v>-48926622.026540771</v>
      </c>
      <c r="S1075" s="25">
        <f t="shared" ca="1" si="1047"/>
        <v>-70873987.571827903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-22047243.513246194</v>
      </c>
      <c r="R1076" s="25">
        <f t="array" aca="1" ref="R1076" ca="1">INDEX('Lorri 401b'!L:L,MATCH('Retirement Calculator'!A1076,'Lorri 401b'!N:N,0),0)</f>
        <v>-49152228.485597245</v>
      </c>
      <c r="S1076" s="25">
        <f t="shared" ca="1" si="1047"/>
        <v>-71199471.998843431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-22147537.639405079</v>
      </c>
      <c r="R1077" s="25">
        <f t="array" aca="1" ref="R1077" ca="1">INDEX('Lorri 401b'!L:L,MATCH('Retirement Calculator'!A1077,'Lorri 401b'!N:N,0),0)</f>
        <v>-49378774.971566454</v>
      </c>
      <c r="S1077" s="25">
        <f t="shared" ca="1" si="1047"/>
        <v>-71526312.61097154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-22248249.657756291</v>
      </c>
      <c r="R1078" s="25">
        <f t="array" aca="1" ref="R1078" ca="1">INDEX('Lorri 401b'!L:L,MATCH('Retirement Calculator'!A1078,'Lorri 401b'!N:N,0),0)</f>
        <v>-49606265.401227199</v>
      </c>
      <c r="S1078" s="25">
        <f t="shared" ca="1" si="1047"/>
        <v>-71854515.05898349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-22349381.309517302</v>
      </c>
      <c r="R1079" s="25">
        <f t="array" aca="1" ref="R1079" ca="1">INDEX('Lorri 401b'!L:L,MATCH('Retirement Calculator'!A1079,'Lorri 401b'!N:N,0),0)</f>
        <v>-49834703.707678199</v>
      </c>
      <c r="S1079" s="25">
        <f t="shared" ca="1" si="1047"/>
        <v>-72184085.017195493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-22450934.343160652</v>
      </c>
      <c r="R1080" s="25">
        <f t="array" aca="1" ref="R1080" ca="1">INDEX('Lorri 401b'!L:L,MATCH('Retirement Calculator'!A1080,'Lorri 401b'!N:N,0),0)</f>
        <v>-50064093.840406083</v>
      </c>
      <c r="S1080" s="25">
        <f t="shared" ca="1" si="1047"/>
        <v>-72515028.183566734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-22552910.51444418</v>
      </c>
      <c r="R1081" s="25">
        <f t="array" aca="1" ref="R1081" ca="1">INDEX('Lorri 401b'!L:L,MATCH('Retirement Calculator'!A1081,'Lorri 401b'!N:N,0),0)</f>
        <v>-50294439.765353665</v>
      </c>
      <c r="S1081" s="25">
        <f t="shared" ca="1" si="1047"/>
        <v>-72847350.279797852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-22655311.58644139</v>
      </c>
      <c r="R1082" s="25">
        <f t="array" aca="1" ref="R1082" ca="1">INDEX('Lorri 401b'!L:L,MATCH('Retirement Calculator'!A1082,'Lorri 401b'!N:N,0),0)</f>
        <v>-50525745.46498853</v>
      </c>
      <c r="S1082" s="25">
        <f t="shared" ca="1" si="1047"/>
        <v>-73181057.051429927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-22758139.329571921</v>
      </c>
      <c r="R1083" s="25">
        <f t="array" aca="1" ref="R1083" ca="1">INDEX('Lorri 401b'!L:L,MATCH('Retirement Calculator'!A1083,'Lorri 401b'!N:N,0),0)</f>
        <v>-50758014.938371867</v>
      </c>
      <c r="S1083" s="25">
        <f t="shared" ca="1" si="1047"/>
        <v>-73516154.267943785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-22861395.521632165</v>
      </c>
      <c r="R1084" s="25">
        <f t="array" aca="1" ref="R1084" ca="1">INDEX('Lorri 401b'!L:L,MATCH('Retirement Calculator'!A1084,'Lorri 401b'!N:N,0),0)</f>
        <v>-50991252.201227635</v>
      </c>
      <c r="S1084" s="25">
        <f t="shared" ca="1" si="1047"/>
        <v>-73852647.7228598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-22965081.947825991</v>
      </c>
      <c r="R1085" s="25">
        <f t="array" aca="1" ref="R1085" ca="1">INDEX('Lorri 401b'!L:L,MATCH('Retirement Calculator'!A1085,'Lorri 401b'!N:N,0),0)</f>
        <v>-51225461.286011972</v>
      </c>
      <c r="S1085" s="25">
        <f t="shared" ca="1" si="1047"/>
        <v>-74190543.233837962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-23069200.400795624</v>
      </c>
      <c r="R1086" s="25">
        <f t="array" aca="1" ref="R1086" ca="1">INDEX('Lorri 401b'!L:L,MATCH('Retirement Calculator'!A1086,'Lorri 401b'!N:N,0),0)</f>
        <v>-51460646.241982907</v>
      </c>
      <c r="S1086" s="25">
        <f t="shared" ca="1" si="1047"/>
        <v>-74529846.642778531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-23173752.680652633</v>
      </c>
      <c r="R1087" s="25">
        <f t="array" aca="1" ref="R1087" ca="1">INDEX('Lorri 401b'!L:L,MATCH('Retirement Calculator'!A1087,'Lorri 401b'!N:N,0),0)</f>
        <v>-51696811.135270394</v>
      </c>
      <c r="S1087" s="25">
        <f t="shared" ca="1" si="1047"/>
        <v>-74870563.815923035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-23278740.595009044</v>
      </c>
      <c r="R1088" s="25">
        <f t="array" aca="1" ref="R1088" ca="1">INDEX('Lorri 401b'!L:L,MATCH('Retirement Calculator'!A1088,'Lorri 401b'!N:N,0),0)</f>
        <v>-51933960.048946574</v>
      </c>
      <c r="S1088" s="25">
        <f t="shared" ca="1" si="1047"/>
        <v>-75212700.643955618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-23384165.959008608</v>
      </c>
      <c r="R1089" s="25">
        <f t="array" aca="1" ref="R1089" ca="1">INDEX('Lorri 401b'!L:L,MATCH('Retirement Calculator'!A1089,'Lorri 401b'!N:N,0),0)</f>
        <v>-52172097.083096407</v>
      </c>
      <c r="S1089" s="25">
        <f t="shared" ca="1" si="1047"/>
        <v>-75556263.042105019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-23490030.595358171</v>
      </c>
      <c r="R1090" s="25">
        <f t="array" aca="1" ref="R1090" ca="1">INDEX('Lorri 401b'!L:L,MATCH('Retirement Calculator'!A1090,'Lorri 401b'!N:N,0),0)</f>
        <v>-52411226.354888529</v>
      </c>
      <c r="S1090" s="25">
        <f t="shared" ca="1" si="1047"/>
        <v>-75901256.950246692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-23596336.334359188</v>
      </c>
      <c r="R1091" s="25">
        <f t="array" aca="1" ref="R1091" ca="1">INDEX('Lorri 401b'!L:L,MATCH('Retirement Calculator'!A1091,'Lorri 401b'!N:N,0),0)</f>
        <v>-52651351.998646453</v>
      </c>
      <c r="S1091" s="25">
        <f t="shared" ca="1" si="1047"/>
        <v>-76247688.333005637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-23703085.013939377</v>
      </c>
      <c r="R1092" s="25">
        <f t="array" aca="1" ref="R1092" ca="1">INDEX('Lorri 401b'!L:L,MATCH('Retirement Calculator'!A1092,'Lorri 401b'!N:N,0),0)</f>
        <v>-52892478.165920034</v>
      </c>
      <c r="S1092" s="25">
        <f t="shared" ca="1" si="1047"/>
        <v>-76595563.179859415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-23810278.479684483</v>
      </c>
      <c r="R1093" s="25">
        <f t="array" aca="1" ref="R1093" ca="1">INDEX('Lorri 401b'!L:L,MATCH('Retirement Calculator'!A1093,'Lorri 401b'!N:N,0),0)</f>
        <v>-53134609.025557257</v>
      </c>
      <c r="S1093" s="25">
        <f t="shared" ca="1" si="1047"/>
        <v>-76944887.505241737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-23917918.584870193</v>
      </c>
      <c r="R1094" s="25">
        <f t="array" aca="1" ref="R1094" ca="1">INDEX('Lorri 401b'!L:L,MATCH('Retirement Calculator'!A1094,'Lorri 401b'!N:N,0),0)</f>
        <v>-53377748.763776302</v>
      </c>
      <c r="S1094" s="25">
        <f t="shared" ca="1" si="1047"/>
        <v>-77295667.348646492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-24026007.19049418</v>
      </c>
      <c r="R1095" s="25">
        <f t="array" aca="1" ref="R1095" ca="1">INDEX('Lorri 401b'!L:L,MATCH('Retirement Calculator'!A1095,'Lorri 401b'!N:N,0),0)</f>
        <v>-53621901.584237926</v>
      </c>
      <c r="S1095" s="25">
        <f t="shared" ca="1" si="1047"/>
        <v>-77647908.774732113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-24134546.165308263</v>
      </c>
      <c r="R1096" s="25">
        <f t="array" aca="1" ref="R1096" ca="1">INDEX('Lorri 401b'!L:L,MATCH('Retirement Calculator'!A1096,'Lorri 401b'!N:N,0),0)</f>
        <v>-53867071.708118141</v>
      </c>
      <c r="S1096" s="25">
        <f t="shared" ca="1" si="1047"/>
        <v>-78001617.873426408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-24243537.385850739</v>
      </c>
      <c r="R1097" s="25">
        <f t="array" aca="1" ref="R1097" ca="1">INDEX('Lorri 401b'!L:L,MATCH('Retirement Calculator'!A1097,'Lorri 401b'!N:N,0),0)</f>
        <v>-54113263.374181189</v>
      </c>
      <c r="S1097" s="25">
        <f t="shared" ca="1" si="1047"/>
        <v>-78356800.760031924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-24352982.736478809</v>
      </c>
      <c r="R1098" s="25">
        <f t="array" aca="1" ref="R1098" ca="1">INDEX('Lorri 401b'!L:L,MATCH('Retirement Calculator'!A1098,'Lorri 401b'!N:N,0),0)</f>
        <v>-54360480.83885283</v>
      </c>
      <c r="S1098" s="25">
        <f t="shared" ca="1" si="1047"/>
        <v>-78713463.575331643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-24462884.109401163</v>
      </c>
      <c r="R1099" s="25">
        <f t="array" aca="1" ref="R1099" ca="1">INDEX('Lorri 401b'!L:L,MATCH('Retirement Calculator'!A1099,'Lorri 401b'!N:N,0),0)</f>
        <v>-54608728.376293935</v>
      </c>
      <c r="S1099" s="25">
        <f t="shared" ca="1" si="1047"/>
        <v>-79071612.485695094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-24573243.404710695</v>
      </c>
      <c r="R1100" s="25">
        <f t="array" aca="1" ref="R1100" ca="1">INDEX('Lorri 401b'!L:L,MATCH('Retirement Calculator'!A1100,'Lorri 401b'!N:N,0),0)</f>
        <v>-54858010.278474383</v>
      </c>
      <c r="S1100" s="25">
        <f t="shared" ca="1" si="1047"/>
        <v>-79431253.683185071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-24684062.530417349</v>
      </c>
      <c r="R1101" s="25">
        <f t="array" aca="1" ref="R1101" ca="1">INDEX('Lorri 401b'!L:L,MATCH('Retirement Calculator'!A1101,'Lorri 401b'!N:N,0),0)</f>
        <v>-55108330.855247244</v>
      </c>
      <c r="S1101" s="25">
        <f t="shared" ca="1" si="1047"/>
        <v>-79792393.385664597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-24795343.402481113</v>
      </c>
      <c r="R1102" s="25">
        <f t="array" aca="1" ref="R1102" ca="1">INDEX('Lorri 401b'!L:L,MATCH('Retirement Calculator'!A1102,'Lorri 401b'!N:N,0),0)</f>
        <v>-55359694.434423327</v>
      </c>
      <c r="S1102" s="25">
        <f t="shared" ca="1" si="1047"/>
        <v>-80155037.836904436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-24907087.944845144</v>
      </c>
      <c r="R1103" s="25">
        <f t="array" aca="1" ref="R1103" ca="1">INDEX('Lorri 401b'!L:L,MATCH('Retirement Calculator'!A1103,'Lorri 401b'!N:N,0),0)</f>
        <v>-55612105.361845978</v>
      </c>
      <c r="S1103" s="25">
        <f t="shared" ca="1" si="1047"/>
        <v>-80519193.306691125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-25019298.089469023</v>
      </c>
      <c r="R1104" s="25">
        <f t="array" aca="1" ref="R1104" ca="1">INDEX('Lorri 401b'!L:L,MATCH('Retirement Calculator'!A1104,'Lorri 401b'!N:N,0),0)</f>
        <v>-55865568.001466222</v>
      </c>
      <c r="S1104" s="25">
        <f t="shared" ca="1" si="1047"/>
        <v>-80884866.090935245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-25131975.77636217</v>
      </c>
      <c r="R1105" s="25">
        <f t="array" aca="1" ref="R1105" ca="1">INDEX('Lorri 401b'!L:L,MATCH('Retirement Calculator'!A1105,'Lorri 401b'!N:N,0),0)</f>
        <v>-56120086.735418223</v>
      </c>
      <c r="S1105" s="25">
        <f t="shared" ca="1" si="1047"/>
        <v>-81252062.511780396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-25245122.953617372</v>
      </c>
      <c r="R1106" s="25">
        <f t="array" aca="1" ref="R1106" ca="1">INDEX('Lorri 401b'!L:L,MATCH('Retirement Calculator'!A1106,'Lorri 401b'!N:N,0),0)</f>
        <v>-56375665.964095019</v>
      </c>
      <c r="S1106" s="25">
        <f t="shared" ca="1" si="1047"/>
        <v>-81620788.91771239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-25358741.577444471</v>
      </c>
      <c r="R1107" s="25">
        <f t="array" aca="1" ref="R1107" ca="1">INDEX('Lorri 401b'!L:L,MATCH('Retirement Calculator'!A1107,'Lorri 401b'!N:N,0),0)</f>
        <v>-56632310.106224634</v>
      </c>
      <c r="S1107" s="25">
        <f t="shared" ca="1" si="1047"/>
        <v>-81991051.683669105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-25472833.612204183</v>
      </c>
      <c r="R1108" s="25">
        <f t="array" aca="1" ref="R1108" ca="1">INDEX('Lorri 401b'!L:L,MATCH('Retirement Calculator'!A1108,'Lorri 401b'!N:N,0),0)</f>
        <v>-56890023.59894646</v>
      </c>
      <c r="S1108" s="25">
        <f t="shared" ca="1" si="1047"/>
        <v>-82362857.211150646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-25587401.030442059</v>
      </c>
      <c r="R1109" s="25">
        <f t="array" aca="1" ref="R1109" ca="1">INDEX('Lorri 401b'!L:L,MATCH('Retirement Calculator'!A1109,'Lorri 401b'!N:N,0),0)</f>
        <v>-57148810.89788796</v>
      </c>
      <c r="S1109" s="25">
        <f t="shared" ca="1" si="1047"/>
        <v>-82736211.928330019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-25702445.812922593</v>
      </c>
      <c r="R1110" s="25">
        <f t="array" aca="1" ref="R1110" ca="1">INDEX('Lorri 401b'!L:L,MATCH('Retirement Calculator'!A1110,'Lorri 401b'!N:N,0),0)</f>
        <v>-57408676.477241717</v>
      </c>
      <c r="S1110" s="25">
        <f t="shared" ca="1" si="1047"/>
        <v>-83111122.290164307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-25817969.948663462</v>
      </c>
      <c r="R1111" s="25">
        <f t="array" aca="1" ref="R1111" ca="1">INDEX('Lorri 401b'!L:L,MATCH('Retirement Calculator'!A1111,'Lorri 401b'!N:N,0),0)</f>
        <v>-57669624.829842776</v>
      </c>
      <c r="S1111" s="25">
        <f t="shared" ca="1" si="1047"/>
        <v>-83487594.778506234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-25933975.434969921</v>
      </c>
      <c r="R1112" s="25">
        <f t="array" aca="1" ref="R1112" ca="1">INDEX('Lorri 401b'!L:L,MATCH('Retirement Calculator'!A1112,'Lorri 401b'!N:N,0),0)</f>
        <v>-57931660.467246346</v>
      </c>
      <c r="S1112" s="25">
        <f t="shared" ca="1" si="1047"/>
        <v>-83865635.902216271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-26050464.277469322</v>
      </c>
      <c r="R1113" s="25">
        <f t="array" aca="1" ref="R1113" ca="1">INDEX('Lorri 401b'!L:L,MATCH('Retirement Calculator'!A1113,'Lorri 401b'!N:N,0),0)</f>
        <v>-58194787.919805758</v>
      </c>
      <c r="S1113" s="25">
        <f t="shared" ca="1" si="1047"/>
        <v>-84245252.197275072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-26167438.490145802</v>
      </c>
      <c r="R1114" s="25">
        <f t="array" aca="1" ref="R1114" ca="1">INDEX('Lorri 401b'!L:L,MATCH('Retirement Calculator'!A1114,'Lorri 401b'!N:N,0),0)</f>
        <v>-58459011.736750834</v>
      </c>
      <c r="S1114" s="25">
        <f t="shared" ca="1" si="1047"/>
        <v>-84626450.226896644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-26284900.095375102</v>
      </c>
      <c r="R1115" s="25">
        <f t="array" aca="1" ref="R1115" ca="1">INDEX('Lorri 401b'!L:L,MATCH('Retirement Calculator'!A1115,'Lorri 401b'!N:N,0),0)</f>
        <v>-58724336.486266516</v>
      </c>
      <c r="S1115" s="25">
        <f t="shared" ca="1" si="1047"/>
        <v>-85009236.581641614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-26402851.123959523</v>
      </c>
      <c r="R1116" s="25">
        <f t="array" aca="1" ref="R1116" ca="1">INDEX('Lorri 401b'!L:L,MATCH('Retirement Calculator'!A1116,'Lorri 401b'!N:N,0),0)</f>
        <v>-58990766.75557185</v>
      </c>
      <c r="S1116" s="25">
        <f t="shared" ca="1" si="1047"/>
        <v>-85393617.879531369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-26521293.615163047</v>
      </c>
      <c r="R1117" s="25">
        <f t="array" aca="1" ref="R1117" ca="1">INDEX('Lorri 401b'!L:L,MATCH('Retirement Calculator'!A1117,'Lorri 401b'!N:N,0),0)</f>
        <v>-59258307.150999285</v>
      </c>
      <c r="S1117" s="25">
        <f t="shared" ca="1" si="1047"/>
        <v>-85779600.766162336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-26640229.616746586</v>
      </c>
      <c r="R1118" s="25">
        <f t="array" aca="1" ref="R1118" ca="1">INDEX('Lorri 401b'!L:L,MATCH('Retirement Calculator'!A1118,'Lorri 401b'!N:N,0),0)</f>
        <v>-59526962.298074335</v>
      </c>
      <c r="S1118" s="25">
        <f t="shared" ca="1" si="1047"/>
        <v>-86167191.914820924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-26759661.185003389</v>
      </c>
      <c r="R1119" s="25">
        <f t="array" aca="1" ref="R1119" ca="1">INDEX('Lorri 401b'!L:L,MATCH('Retirement Calculator'!A1119,'Lorri 401b'!N:N,0),0)</f>
        <v>-59796736.841595531</v>
      </c>
      <c r="S1119" s="25">
        <f t="shared" ca="1" si="1047"/>
        <v>-86556398.026598915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-26879590.384794597</v>
      </c>
      <c r="R1120" s="25">
        <f t="array" aca="1" ref="R1120" ca="1">INDEX('Lorri 401b'!L:L,MATCH('Retirement Calculator'!A1120,'Lorri 401b'!N:N,0),0)</f>
        <v>-60067635.445714734</v>
      </c>
      <c r="S1120" s="25">
        <f t="shared" ca="1" si="1047"/>
        <v>-86947225.830509335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-27000019.289584935</v>
      </c>
      <c r="R1121" s="25">
        <f t="array" aca="1" ref="R1121" ca="1">INDEX('Lorri 401b'!L:L,MATCH('Retirement Calculator'!A1121,'Lorri 401b'!N:N,0),0)</f>
        <v>-60339662.794017769</v>
      </c>
      <c r="S1121" s="25">
        <f t="shared" ca="1" si="1047"/>
        <v>-87339682.083602697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-27120949.981478564</v>
      </c>
      <c r="R1122" s="25">
        <f t="array" aca="1" ref="R1122" ca="1">INDEX('Lorri 401b'!L:L,MATCH('Retirement Calculator'!A1122,'Lorri 401b'!N:N,0),0)</f>
        <v>-60612823.589605398</v>
      </c>
      <c r="S1122" s="25">
        <f t="shared" ca="1" si="1047"/>
        <v>-87733773.571083963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-27242384.551255085</v>
      </c>
      <c r="R1123" s="25">
        <f t="array" aca="1" ref="R1123" ca="1">INDEX('Lorri 401b'!L:L,MATCH('Retirement Calculator'!A1123,'Lorri 401b'!N:N,0),0)</f>
        <v>-60887122.555174641</v>
      </c>
      <c r="S1123" s="25">
        <f t="shared" ca="1" si="1047"/>
        <v>-88129507.106429726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-27364325.098405674</v>
      </c>
      <c r="R1124" s="25">
        <f t="array" aca="1" ref="R1124" ca="1">INDEX('Lorri 401b'!L:L,MATCH('Retirement Calculator'!A1124,'Lorri 401b'!N:N,0),0)</f>
        <v>-61162564.433100425</v>
      </c>
      <c r="S1124" s="25">
        <f t="shared" ca="1" si="1047"/>
        <v>-88526889.531506091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-27486773.731169391</v>
      </c>
      <c r="R1125" s="25">
        <f t="array" aca="1" ref="R1125" ca="1">INDEX('Lorri 401b'!L:L,MATCH('Retirement Calculator'!A1125,'Lorri 401b'!N:N,0),0)</f>
        <v>-61439153.985517561</v>
      </c>
      <c r="S1125" s="25">
        <f t="shared" ca="1" si="1047"/>
        <v>-88925927.716686949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-27609732.566569623</v>
      </c>
      <c r="R1126" s="25">
        <f t="array" aca="1" ref="R1126" ca="1">INDEX('Lorri 401b'!L:L,MATCH('Retirement Calculator'!A1126,'Lorri 401b'!N:N,0),0)</f>
        <v>-61716895.994403109</v>
      </c>
      <c r="S1126" s="25">
        <f t="shared" ca="1" si="1047"/>
        <v>-89326628.560972735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-27733203.73045069</v>
      </c>
      <c r="R1127" s="25">
        <f t="array" aca="1" ref="R1127" ca="1">INDEX('Lorri 401b'!L:L,MATCH('Retirement Calculator'!A1127,'Lorri 401b'!N:N,0),0)</f>
        <v>-61995795.261659011</v>
      </c>
      <c r="S1127" s="25">
        <f t="shared" ca="1" si="1047"/>
        <v>-89728998.992109701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-27857189.357514594</v>
      </c>
      <c r="R1128" s="25">
        <f t="array" aca="1" ref="R1128" ca="1">INDEX('Lorri 401b'!L:L,MATCH('Retirement Calculator'!A1128,'Lorri 401b'!N:N,0),0)</f>
        <v>-62275856.609195143</v>
      </c>
      <c r="S1128" s="25">
        <f t="shared" ca="1" si="1047"/>
        <v>-90133045.966709733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-27981691.591357931</v>
      </c>
      <c r="R1129" s="25">
        <f t="array" aca="1" ref="R1129" ca="1">INDEX('Lorri 401b'!L:L,MATCH('Retirement Calculator'!A1129,'Lorri 401b'!N:N,0),0)</f>
        <v>-62557084.879012674</v>
      </c>
      <c r="S1129" s="25">
        <f t="shared" ca="1" si="1047"/>
        <v>-90538776.470370606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-28106712.584508948</v>
      </c>
      <c r="R1130" s="25">
        <f t="array" aca="1" ref="R1130" ca="1">INDEX('Lorri 401b'!L:L,MATCH('Retirement Calculator'!A1130,'Lorri 401b'!N:N,0),0)</f>
        <v>-62839484.933287784</v>
      </c>
      <c r="S1130" s="25">
        <f t="shared" ca="1" si="1047"/>
        <v>-90946197.517796725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-28232254.498464763</v>
      </c>
      <c r="R1131" s="25">
        <f t="array" aca="1" ref="R1131" ca="1">INDEX('Lorri 401b'!L:L,MATCH('Retirement Calculator'!A1131,'Lorri 401b'!N:N,0),0)</f>
        <v>-63123061.654455706</v>
      </c>
      <c r="S1131" s="25">
        <f t="shared" ca="1" si="1047"/>
        <v>-91355316.15292047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-28358319.503728725</v>
      </c>
      <c r="R1132" s="25">
        <f t="array" aca="1" ref="R1132" ca="1">INDEX('Lorri 401b'!L:L,MATCH('Retirement Calculator'!A1132,'Lorri 401b'!N:N,0),0)</f>
        <v>-63407819.945295162</v>
      </c>
      <c r="S1132" s="25">
        <f t="shared" ca="1" si="1047"/>
        <v>-91766139.449023888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-28484909.779847953</v>
      </c>
      <c r="R1133" s="25">
        <f t="array" aca="1" ref="R1133" ca="1">INDEX('Lorri 401b'!L:L,MATCH('Retirement Calculator'!A1133,'Lorri 401b'!N:N,0),0)</f>
        <v>-63693764.729013115</v>
      </c>
      <c r="S1133" s="25">
        <f t="shared" ca="1" si="1047"/>
        <v>-92178674.508861065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-28612027.515451014</v>
      </c>
      <c r="R1134" s="25">
        <f t="array" aca="1" ref="R1134" ca="1">INDEX('Lorri 401b'!L:L,MATCH('Retirement Calculator'!A1134,'Lorri 401b'!N:N,0),0)</f>
        <v>-63980900.94932989</v>
      </c>
      <c r="S1134" s="25">
        <f t="shared" ca="1" si="1047"/>
        <v>-92592928.464780897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-28739674.908285752</v>
      </c>
      <c r="R1135" s="25">
        <f t="array" aca="1" ref="R1135" ca="1">INDEX('Lorri 401b'!L:L,MATCH('Retirement Calculator'!A1135,'Lorri 401b'!N:N,0),0)</f>
        <v>-64269233.57056465</v>
      </c>
      <c r="S1135" s="25">
        <f t="shared" ca="1" si="1047"/>
        <v>-93008908.478850394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-28867854.165257301</v>
      </c>
      <c r="R1136" s="25">
        <f t="array" aca="1" ref="R1136" ca="1">INDEX('Lorri 401b'!L:L,MATCH('Retirement Calculator'!A1136,'Lorri 401b'!N:N,0),0)</f>
        <v>-64558767.577721223</v>
      </c>
      <c r="S1136" s="25">
        <f t="shared" ca="1" si="1047"/>
        <v>-93426621.742978528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-28996567.502466232</v>
      </c>
      <c r="R1137" s="25">
        <f t="array" aca="1" ref="R1137" ca="1">INDEX('Lorri 401b'!L:L,MATCH('Retirement Calculator'!A1137,'Lorri 401b'!N:N,0),0)</f>
        <v>-64849507.976574287</v>
      </c>
      <c r="S1137" s="25">
        <f t="shared" ca="1" si="1047"/>
        <v>-93846075.479040518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-29125817.145246867</v>
      </c>
      <c r="R1138" s="25">
        <f t="array" aca="1" ref="R1138" ca="1">INDEX('Lorri 401b'!L:L,MATCH('Retirement Calculator'!A1138,'Lorri 401b'!N:N,0),0)</f>
        <v>-65141459.793755904</v>
      </c>
      <c r="S1138" s="25">
        <f t="shared" ca="1" si="1047"/>
        <v>-94267276.939002767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-29255605.328205757</v>
      </c>
      <c r="R1139" s="25">
        <f t="array" aca="1" ref="R1139" ca="1">INDEX('Lorri 401b'!L:L,MATCH('Retirement Calculator'!A1139,'Lorri 401b'!N:N,0),0)</f>
        <v>-65434628.076842442</v>
      </c>
      <c r="S1139" s="25">
        <f t="shared" ca="1" si="1047"/>
        <v>-94690233.405048192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-29385934.295260306</v>
      </c>
      <c r="R1140" s="25">
        <f t="array" aca="1" ref="R1140" ca="1">INDEX('Lorri 401b'!L:L,MATCH('Retirement Calculator'!A1140,'Lorri 401b'!N:N,0),0)</f>
        <v>-65729017.894441843</v>
      </c>
      <c r="S1140" s="25">
        <f t="shared" ca="1" si="1047"/>
        <v>-95114952.189702153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-29516806.299677584</v>
      </c>
      <c r="R1141" s="25">
        <f t="array" aca="1" ref="R1141" ca="1">INDEX('Lorri 401b'!L:L,MATCH('Retirement Calculator'!A1141,'Lorri 401b'!N:N,0),0)</f>
        <v>-66024634.33628124</v>
      </c>
      <c r="S1141" s="25">
        <f t="shared" ca="1" si="1047"/>
        <v>-95541440.635958821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-29648223.604113266</v>
      </c>
      <c r="R1142" s="25">
        <f t="array" aca="1" ref="R1142" ca="1">INDEX('Lorri 401b'!L:L,MATCH('Retirement Calculator'!A1142,'Lorri 401b'!N:N,0),0)</f>
        <v>-66321482.513294965</v>
      </c>
      <c r="S1142" s="25">
        <f t="shared" ca="1" si="1047"/>
        <v>-95969706.117408231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-29780188.480650764</v>
      </c>
      <c r="R1143" s="25">
        <f t="array" aca="1" ref="R1143" ca="1">INDEX('Lorri 401b'!L:L,MATCH('Retirement Calculator'!A1143,'Lorri 401b'!N:N,0),0)</f>
        <v>-66619567.557712913</v>
      </c>
      <c r="S1143" s="25">
        <f t="shared" ca="1" si="1047"/>
        <v>-96399756.03836368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-29912703.210840501</v>
      </c>
      <c r="R1144" s="25">
        <f t="array" aca="1" ref="R1144" ca="1">INDEX('Lorri 401b'!L:L,MATCH('Retirement Calculator'!A1144,'Lorri 401b'!N:N,0),0)</f>
        <v>-66918894.623149268</v>
      </c>
      <c r="S1144" s="25">
        <f t="shared" ca="1" si="1047"/>
        <v>-96831597.833989769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-30045770.085739363</v>
      </c>
      <c r="R1145" s="25">
        <f t="array" aca="1" ref="R1145" ca="1">INDEX('Lorri 401b'!L:L,MATCH('Retirement Calculator'!A1145,'Lorri 401b'!N:N,0),0)</f>
        <v>-67219468.884691611</v>
      </c>
      <c r="S1145" s="25">
        <f t="shared" ca="1" si="1047"/>
        <v>-97265238.97043097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-30179391.405950304</v>
      </c>
      <c r="R1146" s="25">
        <f t="array" aca="1" ref="R1146" ca="1">INDEX('Lorri 401b'!L:L,MATCH('Retirement Calculator'!A1146,'Lorri 401b'!N:N,0),0)</f>
        <v>-67521295.538990393</v>
      </c>
      <c r="S1146" s="25">
        <f t="shared" ca="1" si="1047"/>
        <v>-97700686.944940701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-30313569.481662124</v>
      </c>
      <c r="R1147" s="25">
        <f t="array" aca="1" ref="R1147" ca="1">INDEX('Lorri 401b'!L:L,MATCH('Retirement Calculator'!A1147,'Lorri 401b'!N:N,0),0)</f>
        <v>-67824379.804348752</v>
      </c>
      <c r="S1147" s="25">
        <f t="shared" ca="1" si="1047"/>
        <v>-98137949.286010876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-30448306.632689409</v>
      </c>
      <c r="R1148" s="25">
        <f t="array" aca="1" ref="R1148" ca="1">INDEX('Lorri 401b'!L:L,MATCH('Retirement Calculator'!A1148,'Lorri 401b'!N:N,0),0)</f>
        <v>-68128726.920812771</v>
      </c>
      <c r="S1148" s="25">
        <f t="shared" ca="1" si="1047"/>
        <v>-98577033.553502172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-30583605.188512642</v>
      </c>
      <c r="R1149" s="25">
        <f t="array" aca="1" ref="R1149" ca="1">INDEX('Lorri 401b'!L:L,MATCH('Retirement Calculator'!A1149,'Lorri 401b'!N:N,0),0)</f>
        <v>-68434342.150262058</v>
      </c>
      <c r="S1149" s="25">
        <f t="shared" ca="1" si="1047"/>
        <v>-99017947.338774696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-30719467.488318469</v>
      </c>
      <c r="R1150" s="25">
        <f t="array" aca="1" ref="R1150" ca="1">INDEX('Lorri 401b'!L:L,MATCH('Retirement Calculator'!A1150,'Lorri 401b'!N:N,0),0)</f>
        <v>-68741230.776500717</v>
      </c>
      <c r="S1150" s="25">
        <f t="shared" ca="1" si="1047"/>
        <v>-99460698.26481919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-30855895.881040156</v>
      </c>
      <c r="R1151" s="25">
        <f t="array" aca="1" ref="R1151" ca="1">INDEX('Lorri 401b'!L:L,MATCH('Retirement Calculator'!A1151,'Lorri 401b'!N:N,0),0)</f>
        <v>-69049398.105348706</v>
      </c>
      <c r="S1151" s="25">
        <f t="shared" ca="1" si="1047"/>
        <v>-99905293.986388862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-30992892.725398183</v>
      </c>
      <c r="R1152" s="25">
        <f t="array" aca="1" ref="R1152" ca="1">INDEX('Lorri 401b'!L:L,MATCH('Retirement Calculator'!A1152,'Lorri 401b'!N:N,0),0)</f>
        <v>-69358849.464733556</v>
      </c>
      <c r="S1152" s="25">
        <f t="shared" ca="1" si="1047"/>
        <v>-100351742.19013174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-31130460.389941033</v>
      </c>
      <c r="R1153" s="25">
        <f t="array" aca="1" ref="R1153" ca="1">INDEX('Lorri 401b'!L:L,MATCH('Retirement Calculator'!A1153,'Lorri 401b'!N:N,0),0)</f>
        <v>-69669590.204782501</v>
      </c>
      <c r="S1153" s="25">
        <f t="shared" ca="1" si="1047"/>
        <v>-100800050.59472354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-31268601.253086146</v>
      </c>
      <c r="R1154" s="25">
        <f t="array" aca="1" ref="R1154" ca="1">INDEX('Lorri 401b'!L:L,MATCH('Retirement Calculator'!A1154,'Lorri 401b'!N:N,0),0)</f>
        <v>-69981625.697914988</v>
      </c>
      <c r="S1154" s="25">
        <f t="shared" ca="1" si="1047"/>
        <v>-101250226.95100114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-31407317.703161031</v>
      </c>
      <c r="R1155" s="25">
        <f t="array" aca="1" ref="R1155" ca="1">INDEX('Lorri 401b'!L:L,MATCH('Retirement Calculator'!A1155,'Lorri 401b'!N:N,0),0)</f>
        <v>-70294961.338935524</v>
      </c>
      <c r="S1155" s="25">
        <f t="shared" ca="1" si="1047"/>
        <v>-101702279.04209656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-31546612.138444562</v>
      </c>
      <c r="R1156" s="25">
        <f t="array" aca="1" ref="R1156" ca="1">INDEX('Lorri 401b'!L:L,MATCH('Retirement Calculator'!A1156,'Lorri 401b'!N:N,0),0)</f>
        <v>-70609602.545126989</v>
      </c>
      <c r="S1156" s="25">
        <f t="shared" ca="1" si="1047"/>
        <v>-102156214.68357155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-31686486.967208441</v>
      </c>
      <c r="R1157" s="25">
        <f t="array" aca="1" ref="R1157" ca="1">INDEX('Lorri 401b'!L:L,MATCH('Retirement Calculator'!A1157,'Lorri 401b'!N:N,0),0)</f>
        <v>-70925554.756344244</v>
      </c>
      <c r="S1157" s="25">
        <f t="shared" ca="1" si="1047"/>
        <v>-102612041.72355269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-31826944.607758835</v>
      </c>
      <c r="R1158" s="25">
        <f t="array" aca="1" ref="R1158" ca="1">INDEX('Lorri 401b'!L:L,MATCH('Retirement Calculator'!A1158,'Lorri 401b'!N:N,0),0)</f>
        <v>-71242823.435108244</v>
      </c>
      <c r="S1158" s="25">
        <f t="shared" ca="1" si="1047"/>
        <v>-103069768.04286708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-31967987.488478191</v>
      </c>
      <c r="R1159" s="25">
        <f t="array" aca="1" ref="R1159" ca="1">INDEX('Lorri 401b'!L:L,MATCH('Retirement Calculator'!A1159,'Lorri 401b'!N:N,0),0)</f>
        <v>-71561414.066700429</v>
      </c>
      <c r="S1159" s="25">
        <f t="shared" ca="1" si="1047"/>
        <v>-103529401.55517861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-32109618.047867209</v>
      </c>
      <c r="R1160" s="25">
        <f t="array" aca="1" ref="R1160" ca="1">INDEX('Lorri 401b'!L:L,MATCH('Retirement Calculator'!A1160,'Lorri 401b'!N:N,0),0)</f>
        <v>-71881332.159257576</v>
      </c>
      <c r="S1160" s="25">
        <f t="shared" ca="1" si="1047"/>
        <v>-103990950.20712478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-32251838.734587014</v>
      </c>
      <c r="R1161" s="25">
        <f t="array" aca="1" ref="R1161" ca="1">INDEX('Lorri 401b'!L:L,MATCH('Retirement Calculator'!A1161,'Lorri 401b'!N:N,0),0)</f>
        <v>-72202583.24386704</v>
      </c>
      <c r="S1161" s="25">
        <f t="shared" ca="1" si="1047"/>
        <v>-104454421.97845405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-32394652.007501487</v>
      </c>
      <c r="R1162" s="25">
        <f t="array" aca="1" ref="R1162" ca="1">INDEX('Lorri 401b'!L:L,MATCH('Retirement Calculator'!A1162,'Lorri 401b'!N:N,0),0)</f>
        <v>-72525172.874662384</v>
      </c>
      <c r="S1162" s="25">
        <f t="shared" ca="1" si="1047"/>
        <v>-104919824.88216387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-32538060.335719768</v>
      </c>
      <c r="R1163" s="25">
        <f t="array" aca="1" ref="R1163" ca="1">INDEX('Lorri 401b'!L:L,MATCH('Retirement Calculator'!A1163,'Lorri 401b'!N:N,0),0)</f>
        <v>-72849106.628919378</v>
      </c>
      <c r="S1163" s="25">
        <f t="shared" ca="1" si="1047"/>
        <v>-105387166.96463914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-32682066.198638961</v>
      </c>
      <c r="R1164" s="25">
        <f t="array" aca="1" ref="R1164" ca="1">INDEX('Lorri 401b'!L:L,MATCH('Retirement Calculator'!A1164,'Lorri 401b'!N:N,0),0)</f>
        <v>-73174390.107152432</v>
      </c>
      <c r="S1164" s="25">
        <f t="shared" ca="1" si="1047"/>
        <v>-105856456.30579139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-32826672.085986983</v>
      </c>
      <c r="R1165" s="25">
        <f t="array" aca="1" ref="R1165" ca="1">INDEX('Lorri 401b'!L:L,MATCH('Retirement Calculator'!A1165,'Lorri 401b'!N:N,0),0)</f>
        <v>-73501028.933211461</v>
      </c>
      <c r="S1165" s="25">
        <f t="shared" ca="1" si="1047"/>
        <v>-106327701.01919845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-32971880.497865621</v>
      </c>
      <c r="R1166" s="25">
        <f t="array" aca="1" ref="R1166" ca="1">INDEX('Lorri 401b'!L:L,MATCH('Retirement Calculator'!A1166,'Lorri 401b'!N:N,0),0)</f>
        <v>-73829028.754379064</v>
      </c>
      <c r="S1166" s="25">
        <f t="shared" ca="1" si="1047"/>
        <v>-106800909.25224468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-33117693.944793753</v>
      </c>
      <c r="R1167" s="25">
        <f t="array" aca="1" ref="R1167" ca="1">INDEX('Lorri 401b'!L:L,MATCH('Retirement Calculator'!A1167,'Lorri 401b'!N:N,0),0)</f>
        <v>-74158395.241468206</v>
      </c>
      <c r="S1167" s="25">
        <f t="shared" ca="1" si="1047"/>
        <v>-107276089.18626195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-33264114.947750755</v>
      </c>
      <c r="R1168" s="25">
        <f t="array" aca="1" ref="R1168" ca="1">INDEX('Lorri 401b'!L:L,MATCH('Retirement Calculator'!A1168,'Lorri 401b'!N:N,0),0)</f>
        <v>-74489134.088920221</v>
      </c>
      <c r="S1168" s="25">
        <f t="shared" ca="1" si="1047"/>
        <v>-107753249.03667098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-33411146.038220074</v>
      </c>
      <c r="R1169" s="25">
        <f t="array" aca="1" ref="R1169" ca="1">INDEX('Lorri 401b'!L:L,MATCH('Retirement Calculator'!A1169,'Lorri 401b'!N:N,0),0)</f>
        <v>-74821251.014903277</v>
      </c>
      <c r="S1169" s="25">
        <f t="shared" ca="1" si="1047"/>
        <v>-108232397.05312335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-33558789.758233018</v>
      </c>
      <c r="R1170" s="25">
        <f t="array" aca="1" ref="R1170" ca="1">INDEX('Lorri 401b'!L:L,MATCH('Retirement Calculator'!A1170,'Lorri 401b'!N:N,0),0)</f>
        <v>-75154751.761411265</v>
      </c>
      <c r="S1170" s="25">
        <f t="shared" ca="1" si="1047"/>
        <v>-108713541.51964429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-33707048.660412684</v>
      </c>
      <c r="R1171" s="25">
        <f t="array" aca="1" ref="R1171" ca="1">INDEX('Lorri 401b'!L:L,MATCH('Retirement Calculator'!A1171,'Lorri 401b'!N:N,0),0)</f>
        <v>-75489642.094363034</v>
      </c>
      <c r="S1171" s="25">
        <f t="shared" ca="1" si="1047"/>
        <v>-109196690.75477572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E87" sqref="E87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16.07123287671233</v>
      </c>
      <c r="R1" s="400"/>
      <c r="S1" s="400"/>
      <c r="T1" s="400"/>
      <c r="U1" s="400"/>
      <c r="V1" s="401">
        <f ca="1">(TODAY()-B16)/365</f>
        <v>16.567123287671233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18.82191780821918</v>
      </c>
      <c r="B2" s="338">
        <v>39356</v>
      </c>
      <c r="C2" s="338">
        <f ca="1">TODAY()</f>
        <v>46226</v>
      </c>
      <c r="D2" s="399">
        <f>-(SUM(D7:D82))</f>
        <v>-446366.85000000009</v>
      </c>
      <c r="E2" s="399">
        <f>(H83+L83+Q83+V83)*-1</f>
        <v>1103541.4699999997</v>
      </c>
      <c r="F2" s="285">
        <f ca="1">D4</f>
        <v>0.11261788010597232</v>
      </c>
      <c r="G2" s="402">
        <f ca="1">(72/(F2*100))</f>
        <v>6.3933009511676744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0.11261788010597232</v>
      </c>
      <c r="E4" s="400"/>
      <c r="F4" s="296"/>
      <c r="G4" s="296"/>
      <c r="H4" s="296"/>
      <c r="I4" s="400"/>
      <c r="J4" s="296">
        <f ca="1">XIRR(H8:H83,B8:B83)</f>
        <v>0.11464259028434753</v>
      </c>
      <c r="K4" s="296"/>
      <c r="L4" s="296"/>
      <c r="M4" s="296"/>
      <c r="N4" s="400"/>
      <c r="O4" s="296">
        <f ca="1">XIRR(L7:L83,B7:B83)</f>
        <v>0.11226028800010682</v>
      </c>
      <c r="P4" s="296"/>
      <c r="Q4" s="296"/>
      <c r="R4" s="400"/>
      <c r="S4" s="400"/>
      <c r="T4" s="296">
        <f ca="1">XIRR(Q18:Q83,B18:B83)</f>
        <v>0.11099151968955995</v>
      </c>
      <c r="U4" s="296"/>
      <c r="V4" s="296"/>
      <c r="W4" s="296"/>
      <c r="X4" s="400"/>
      <c r="Y4" s="296">
        <f ca="1">XIRR(V16:V83,B16:B83)</f>
        <v>0.10993339419364928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0"/>
      <c r="F5" s="560"/>
      <c r="G5" s="559"/>
      <c r="H5" s="568" t="s">
        <v>599</v>
      </c>
      <c r="I5" s="560"/>
      <c r="J5" s="560"/>
      <c r="K5" s="559"/>
      <c r="L5" s="569" t="s">
        <v>600</v>
      </c>
      <c r="M5" s="560"/>
      <c r="N5" s="560"/>
      <c r="O5" s="560"/>
      <c r="P5" s="559"/>
      <c r="Q5" s="568" t="s">
        <v>601</v>
      </c>
      <c r="R5" s="560"/>
      <c r="S5" s="560"/>
      <c r="T5" s="560"/>
      <c r="U5" s="559"/>
      <c r="V5" s="569" t="s">
        <v>602</v>
      </c>
      <c r="W5" s="560"/>
      <c r="X5" s="560"/>
      <c r="Y5" s="560"/>
      <c r="Z5" s="559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62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63</v>
      </c>
      <c r="B82" s="411">
        <v>46204</v>
      </c>
      <c r="C82" s="411">
        <v>46221</v>
      </c>
      <c r="D82" s="399">
        <f t="shared" si="0"/>
        <v>1910.7799999999997</v>
      </c>
      <c r="E82" s="341">
        <f t="shared" si="87"/>
        <v>-21661.599999999999</v>
      </c>
      <c r="F82" s="341">
        <f t="shared" si="87"/>
        <v>1103541.4699999997</v>
      </c>
      <c r="G82" s="285">
        <f t="shared" si="4"/>
        <v>-1.9267477571279553E-2</v>
      </c>
      <c r="H82" s="408">
        <v>801.92</v>
      </c>
      <c r="I82" s="408">
        <v>-7212.9</v>
      </c>
      <c r="J82" s="408">
        <f t="shared" si="9"/>
        <v>434183.62999999995</v>
      </c>
      <c r="K82" s="412">
        <f t="shared" si="5"/>
        <v>-1.6355946614157596E-2</v>
      </c>
      <c r="L82" s="409"/>
      <c r="M82" s="409"/>
      <c r="N82" s="409">
        <v>-3115.38</v>
      </c>
      <c r="O82" s="409">
        <f t="shared" si="82"/>
        <v>140029.10999999996</v>
      </c>
      <c r="P82" s="413">
        <f t="shared" si="7"/>
        <v>-2.1763883471868188E-2</v>
      </c>
      <c r="Q82" s="408">
        <v>739.24</v>
      </c>
      <c r="R82" s="408">
        <v>-4.75</v>
      </c>
      <c r="S82" s="408">
        <v>-8246</v>
      </c>
      <c r="T82" s="408">
        <f t="shared" si="21"/>
        <v>405872.67999999993</v>
      </c>
      <c r="U82" s="412">
        <f t="shared" si="22"/>
        <v>-1.9929725843491328E-2</v>
      </c>
      <c r="V82" s="409">
        <v>369.62</v>
      </c>
      <c r="W82" s="409">
        <v>-4.75</v>
      </c>
      <c r="X82" s="409">
        <v>-3087.32</v>
      </c>
      <c r="Y82" s="409">
        <f t="shared" si="17"/>
        <v>123456.05000000005</v>
      </c>
      <c r="Z82" s="413">
        <f t="shared" si="18"/>
        <v>-2.4432091878568225E-2</v>
      </c>
    </row>
    <row r="83" spans="1:26" ht="11.25" customHeight="1" x14ac:dyDescent="0.3">
      <c r="A83" s="424"/>
      <c r="B83" s="411">
        <f ca="1">TODAY()</f>
        <v>46226</v>
      </c>
      <c r="C83" s="425"/>
      <c r="D83" s="426">
        <f>-F82</f>
        <v>-1103541.4699999997</v>
      </c>
      <c r="E83" s="426"/>
      <c r="F83" s="426"/>
      <c r="G83" s="426"/>
      <c r="H83" s="426">
        <f>-J82</f>
        <v>-434183.62999999995</v>
      </c>
      <c r="I83" s="427"/>
      <c r="J83" s="426"/>
      <c r="K83" s="426"/>
      <c r="L83" s="426">
        <f>-O82</f>
        <v>-140029.10999999996</v>
      </c>
      <c r="M83" s="426"/>
      <c r="N83" s="427"/>
      <c r="O83" s="426"/>
      <c r="P83" s="426"/>
      <c r="Q83" s="426">
        <f>-T82</f>
        <v>-405872.67999999993</v>
      </c>
      <c r="R83" s="426"/>
      <c r="S83" s="426"/>
      <c r="T83" s="426"/>
      <c r="U83" s="426"/>
      <c r="V83" s="426">
        <f>-Y82</f>
        <v>-123456.05000000005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-5.9824243229671455E-2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2.0879696727710395E-2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46226</v>
      </c>
      <c r="D1" s="570" t="s">
        <v>622</v>
      </c>
      <c r="E1" s="559"/>
      <c r="F1" s="570" t="s">
        <v>623</v>
      </c>
      <c r="G1" s="559"/>
      <c r="H1" s="570" t="s">
        <v>624</v>
      </c>
      <c r="I1" s="559"/>
      <c r="J1" s="570" t="s">
        <v>625</v>
      </c>
      <c r="K1" s="559"/>
      <c r="L1" s="431"/>
      <c r="M1" s="431"/>
      <c r="N1" s="432">
        <f>R1/Q1</f>
        <v>0.22415375262239876</v>
      </c>
      <c r="O1" s="571" t="s">
        <v>626</v>
      </c>
      <c r="P1" s="553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13.859000684462696</v>
      </c>
      <c r="D3" s="429" t="s">
        <v>633</v>
      </c>
      <c r="E3" s="441">
        <f ca="1">'TSP-401K'!J4</f>
        <v>0.11464259028434753</v>
      </c>
      <c r="F3" s="429" t="s">
        <v>633</v>
      </c>
      <c r="G3" s="441">
        <f ca="1">'TSP-401K'!O4</f>
        <v>0.11226028800010682</v>
      </c>
      <c r="H3" s="429" t="s">
        <v>633</v>
      </c>
      <c r="I3" s="441">
        <f ca="1">'TSP-401K'!T4</f>
        <v>0.11099151968955995</v>
      </c>
      <c r="J3" s="429" t="s">
        <v>633</v>
      </c>
      <c r="K3" s="441">
        <f ca="1">'TSP-401K'!Y4</f>
        <v>0.10993339419364928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13.859000684462696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1103541.4699999997</v>
      </c>
      <c r="D6" s="429" t="s">
        <v>637</v>
      </c>
      <c r="E6" s="445">
        <f>'TSP-401K'!H83*-1</f>
        <v>434183.62999999995</v>
      </c>
      <c r="F6" s="429" t="s">
        <v>637</v>
      </c>
      <c r="G6" s="445">
        <f>'TSP-401K'!L83*-1</f>
        <v>140029.10999999996</v>
      </c>
      <c r="H6" s="429" t="s">
        <v>637</v>
      </c>
      <c r="I6" s="445">
        <f>'TSP-401K'!Q83*-1</f>
        <v>405872.67999999993</v>
      </c>
      <c r="J6" s="429" t="s">
        <v>637</v>
      </c>
      <c r="K6" s="445">
        <f>'TSP-401K'!V83*-1</f>
        <v>123456.05000000005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6533499.5184658607</v>
      </c>
      <c r="D8" s="429" t="s">
        <v>639</v>
      </c>
      <c r="E8" s="445">
        <f ca="1">FV(E3/26,C3*26,-(E2*0.1)/26,-E6,1)</f>
        <v>2473694.8840064392</v>
      </c>
      <c r="F8" s="429" t="s">
        <v>639</v>
      </c>
      <c r="G8" s="445">
        <f ca="1">FV(G3/12,12*C3,-(G2*0.1)/12,-G6,1)</f>
        <v>718767.95575322222</v>
      </c>
      <c r="H8" s="429" t="s">
        <v>639</v>
      </c>
      <c r="I8" s="445">
        <f ca="1">FV(I3/24,C5*24,-(I2*0.1)/24,-I6,1)</f>
        <v>2461393.0611092523</v>
      </c>
      <c r="J8" s="429" t="s">
        <v>639</v>
      </c>
      <c r="K8" s="445">
        <f ca="1">FV(K3/24,C5*24,-(K2*0.055)/24,-K6,1)</f>
        <v>879643.61759694747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3192462.8397596614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39.25</v>
      </c>
      <c r="C4" s="463">
        <f ca="1">(SUMIFS(H:H,I:I,"&gt;0",L:L,"&lt;0"))</f>
        <v>471</v>
      </c>
      <c r="D4" s="456">
        <f t="array" aca="1" ref="D4" ca="1">INDEX(N:N,MATCH(C4,H:H,0),0)</f>
        <v>65593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3192462.8397596614</v>
      </c>
      <c r="C8" s="447">
        <f t="shared" ref="C8:C136" si="0">SUMIF(G:G,A8,J:J)</f>
        <v>398963.19893278764</v>
      </c>
      <c r="D8" s="447">
        <f ca="1">SUMIF(G:G,1,K:K)</f>
        <v>152360.39168089099</v>
      </c>
      <c r="E8" s="447">
        <f t="shared" ref="E8:E136" ca="1" si="1">B8-C8+D8</f>
        <v>2945860.0325077646</v>
      </c>
      <c r="F8" s="431"/>
      <c r="G8" s="459">
        <v>1</v>
      </c>
      <c r="H8" s="459">
        <v>1</v>
      </c>
      <c r="I8" s="444">
        <f ca="1">B1</f>
        <v>3192462.8397596614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13163.399610480261</v>
      </c>
      <c r="L8" s="444">
        <f t="shared" ref="L8:L262" ca="1" si="3">I8-J8+K8</f>
        <v>3172379.3061257428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2945860.0325077646</v>
      </c>
      <c r="C9" s="447">
        <f t="shared" si="0"/>
        <v>398963.19893278764</v>
      </c>
      <c r="D9" s="447">
        <f ca="1">SUMIF(G:G,2,K:K)</f>
        <v>139743.72403892086</v>
      </c>
      <c r="E9" s="447">
        <f t="shared" ca="1" si="1"/>
        <v>2686640.5576138976</v>
      </c>
      <c r="F9" s="431"/>
      <c r="G9" s="459">
        <v>1</v>
      </c>
      <c r="H9" s="459">
        <v>2</v>
      </c>
      <c r="I9" s="444">
        <f t="shared" ref="I9:I263" ca="1" si="5">L8</f>
        <v>3172379.3061257428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13079.718220338933</v>
      </c>
      <c r="L9" s="444">
        <f t="shared" ca="1" si="3"/>
        <v>3152212.0911016832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2686640.5576138976</v>
      </c>
      <c r="C10" s="447">
        <f t="shared" si="0"/>
        <v>398963.19893278764</v>
      </c>
      <c r="D10" s="447">
        <f ca="1">SUMIF(G:G,3,K:K)</f>
        <v>126481.56373544449</v>
      </c>
      <c r="E10" s="447">
        <f t="shared" ca="1" si="1"/>
        <v>2414158.9224165543</v>
      </c>
      <c r="F10" s="431"/>
      <c r="G10" s="459">
        <v>1</v>
      </c>
      <c r="H10" s="459">
        <v>3</v>
      </c>
      <c r="I10" s="444">
        <f t="shared" ca="1" si="5"/>
        <v>3152212.0911016832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12995.688157738685</v>
      </c>
      <c r="L10" s="444">
        <f t="shared" ca="1" si="3"/>
        <v>3131960.8460150231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2414158.9224165543</v>
      </c>
      <c r="C11" s="447">
        <f t="shared" si="0"/>
        <v>394307.19893278764</v>
      </c>
      <c r="D11" s="447">
        <f ca="1">SUMIF(G:G,4,K:K)</f>
        <v>112609.25963822588</v>
      </c>
      <c r="E11" s="447">
        <f t="shared" ca="1" si="1"/>
        <v>2132460.9831219926</v>
      </c>
      <c r="F11" s="431"/>
      <c r="G11" s="459">
        <v>1</v>
      </c>
      <c r="H11" s="459">
        <v>4</v>
      </c>
      <c r="I11" s="444">
        <f t="shared" ca="1" si="5"/>
        <v>3131960.8460150231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12911.307969877602</v>
      </c>
      <c r="L11" s="444">
        <f t="shared" ca="1" si="3"/>
        <v>3111625.2207405018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2132460.9831219926</v>
      </c>
      <c r="C12" s="447">
        <f t="shared" si="0"/>
        <v>389651.19893278764</v>
      </c>
      <c r="D12" s="447">
        <f ca="1">SUMIF(G:G,5,K:K)</f>
        <v>98384.778431397674</v>
      </c>
      <c r="E12" s="447">
        <f t="shared" ca="1" si="1"/>
        <v>1841194.5626206025</v>
      </c>
      <c r="F12" s="431"/>
      <c r="G12" s="459">
        <v>1</v>
      </c>
      <c r="H12" s="459">
        <v>5</v>
      </c>
      <c r="I12" s="444">
        <f t="shared" ca="1" si="5"/>
        <v>3111625.2207405018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12826.576197900429</v>
      </c>
      <c r="L12" s="444">
        <f t="shared" ca="1" si="3"/>
        <v>3091204.8636940033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1841194.5626206025</v>
      </c>
      <c r="C13" s="447">
        <f t="shared" si="0"/>
        <v>272655.17935989378</v>
      </c>
      <c r="D13" s="447">
        <f ca="1">SUMIF(G:G,6,K:K)</f>
        <v>84953.635969677052</v>
      </c>
      <c r="E13" s="447">
        <f t="shared" ca="1" si="1"/>
        <v>1653493.0192303858</v>
      </c>
      <c r="F13" s="431"/>
      <c r="G13" s="459">
        <v>1</v>
      </c>
      <c r="H13" s="459">
        <v>6</v>
      </c>
      <c r="I13" s="444">
        <f t="shared" ca="1" si="5"/>
        <v>3091204.8636940033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12741.491376873351</v>
      </c>
      <c r="L13" s="444">
        <f t="shared" ca="1" si="3"/>
        <v>3070699.4218264781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1653493.0192303858</v>
      </c>
      <c r="C14" s="447">
        <f t="shared" si="0"/>
        <v>108860.75195784221</v>
      </c>
      <c r="D14" s="447">
        <f ca="1">SUMIF(G:G,7,K:K)</f>
        <v>81602.012566367179</v>
      </c>
      <c r="E14" s="447">
        <f t="shared" ca="1" si="1"/>
        <v>1626234.2798389108</v>
      </c>
      <c r="F14" s="431"/>
      <c r="G14" s="459">
        <v>1</v>
      </c>
      <c r="H14" s="459">
        <v>7</v>
      </c>
      <c r="I14" s="444">
        <f t="shared" ca="1" si="5"/>
        <v>3070699.4218264781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12656.052035758663</v>
      </c>
      <c r="L14" s="444">
        <f t="shared" ca="1" si="3"/>
        <v>3050108.540617838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1626234.2798389108</v>
      </c>
      <c r="C15" s="447">
        <f t="shared" si="0"/>
        <v>108860.75195784221</v>
      </c>
      <c r="D15" s="447">
        <f ca="1">SUMIF(G:G,8,K:K)</f>
        <v>80207.403725235723</v>
      </c>
      <c r="E15" s="447">
        <f t="shared" ca="1" si="1"/>
        <v>1597580.9316063044</v>
      </c>
      <c r="F15" s="431"/>
      <c r="G15" s="459">
        <v>1</v>
      </c>
      <c r="H15" s="459">
        <v>8</v>
      </c>
      <c r="I15" s="444">
        <f t="shared" ca="1" si="5"/>
        <v>3050108.540617838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12570.25669738933</v>
      </c>
      <c r="L15" s="444">
        <f t="shared" ca="1" si="3"/>
        <v>3029431.8640708285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1597580.9316063044</v>
      </c>
      <c r="C16" s="447">
        <f t="shared" si="0"/>
        <v>101423.65635784219</v>
      </c>
      <c r="D16" s="447">
        <f ca="1">SUMIF(G:G,9,K:K)</f>
        <v>78929.978135328667</v>
      </c>
      <c r="E16" s="447">
        <f t="shared" ca="1" si="1"/>
        <v>1575087.2533837908</v>
      </c>
      <c r="F16" s="431"/>
      <c r="G16" s="459">
        <v>1</v>
      </c>
      <c r="H16" s="459">
        <v>9</v>
      </c>
      <c r="I16" s="444">
        <f t="shared" ca="1" si="5"/>
        <v>3029431.8640708285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12484.103878443457</v>
      </c>
      <c r="L16" s="444">
        <f t="shared" ca="1" si="3"/>
        <v>3008669.0347048733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1575087.2533837908</v>
      </c>
      <c r="C17" s="447">
        <f t="shared" si="0"/>
        <v>100747.55675784221</v>
      </c>
      <c r="D17" s="447">
        <f ca="1">SUMIF(G:G,10,K:K)</f>
        <v>77813.74940581694</v>
      </c>
      <c r="E17" s="447">
        <f t="shared" ca="1" si="1"/>
        <v>1552153.4460317655</v>
      </c>
      <c r="F17" s="431"/>
      <c r="G17" s="459">
        <v>1</v>
      </c>
      <c r="H17" s="459">
        <v>10</v>
      </c>
      <c r="I17" s="444">
        <f t="shared" ca="1" si="5"/>
        <v>3008669.0347048733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12397.592089418644</v>
      </c>
      <c r="L17" s="444">
        <f t="shared" ca="1" si="3"/>
        <v>2987819.6935498933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1552153.4460317655</v>
      </c>
      <c r="C18" s="447">
        <f t="shared" si="0"/>
        <v>100747.55675784221</v>
      </c>
      <c r="D18" s="447">
        <f ca="1">SUMIF(G:G,11,K:K)</f>
        <v>76640.412296033275</v>
      </c>
      <c r="E18" s="447">
        <f t="shared" ca="1" si="1"/>
        <v>1528046.3015699566</v>
      </c>
      <c r="F18" s="431"/>
      <c r="G18" s="459">
        <v>1</v>
      </c>
      <c r="H18" s="459">
        <v>11</v>
      </c>
      <c r="I18" s="444">
        <f t="shared" ca="1" si="5"/>
        <v>2987819.6935498933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12310.719834606227</v>
      </c>
      <c r="L18" s="444">
        <f t="shared" ca="1" si="3"/>
        <v>2966883.4801401007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1528046.3015699566</v>
      </c>
      <c r="C19" s="447">
        <f t="shared" si="0"/>
        <v>100747.55675784221</v>
      </c>
      <c r="D19" s="447">
        <f ca="1">SUMIF(G:G,12,K:K)</f>
        <v>75407.045032858034</v>
      </c>
      <c r="E19" s="447">
        <f t="shared" ca="1" si="1"/>
        <v>1502705.7898449725</v>
      </c>
      <c r="F19" s="431"/>
      <c r="G19" s="459">
        <v>1</v>
      </c>
      <c r="H19" s="459">
        <v>12</v>
      </c>
      <c r="I19" s="444">
        <f t="shared" ca="1" si="5"/>
        <v>2966883.4801401007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12223.485612065424</v>
      </c>
      <c r="L19" s="444">
        <f t="shared" ca="1" si="3"/>
        <v>2945860.0325077674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1502705.7898449725</v>
      </c>
      <c r="C20" s="447">
        <f t="shared" si="0"/>
        <v>100747.55675784221</v>
      </c>
      <c r="D20" s="447">
        <f ca="1">SUMIF(G:G,13,K:K)</f>
        <v>74110.576359713523</v>
      </c>
      <c r="E20" s="447">
        <f t="shared" ca="1" si="1"/>
        <v>1476068.8094468438</v>
      </c>
      <c r="F20" s="431"/>
      <c r="G20" s="459">
        <v>2</v>
      </c>
      <c r="H20" s="459">
        <v>13</v>
      </c>
      <c r="I20" s="444">
        <f t="shared" ca="1" si="5"/>
        <v>2945860.0325077674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12135.887913597369</v>
      </c>
      <c r="L20" s="444">
        <f t="shared" ca="1" si="3"/>
        <v>2924748.9871769659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1476068.8094468438</v>
      </c>
      <c r="C21" s="447">
        <f t="shared" si="0"/>
        <v>100747.55675784221</v>
      </c>
      <c r="D21" s="447">
        <f ca="1">SUMIF(G:G,14,K:K)</f>
        <v>72747.777888706754</v>
      </c>
      <c r="E21" s="447">
        <f t="shared" ca="1" si="1"/>
        <v>1448069.0305777083</v>
      </c>
      <c r="F21" s="431"/>
      <c r="G21" s="459">
        <v>2</v>
      </c>
      <c r="H21" s="459">
        <v>14</v>
      </c>
      <c r="I21" s="444">
        <f t="shared" ca="1" si="5"/>
        <v>2924748.9871769659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12047.925224719029</v>
      </c>
      <c r="L21" s="444">
        <f t="shared" ca="1" si="3"/>
        <v>2903549.9791572862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1448069.0305777083</v>
      </c>
      <c r="C22" s="447">
        <f t="shared" si="0"/>
        <v>100747.55675784221</v>
      </c>
      <c r="D22" s="447">
        <f ca="1">SUMIF(G:G,15,K:K)</f>
        <v>71315.256061492953</v>
      </c>
      <c r="E22" s="447">
        <f t="shared" ca="1" si="1"/>
        <v>1418636.729881359</v>
      </c>
      <c r="F22" s="431"/>
      <c r="G22" s="459">
        <v>2</v>
      </c>
      <c r="H22" s="459">
        <v>15</v>
      </c>
      <c r="I22" s="444">
        <f t="shared" ca="1" si="5"/>
        <v>2903549.9791572862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11959.59602463703</v>
      </c>
      <c r="L22" s="444">
        <f t="shared" ca="1" si="3"/>
        <v>2882262.6419375245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1418636.729881359</v>
      </c>
      <c r="C23" s="447">
        <f t="shared" si="0"/>
        <v>100747.55675784221</v>
      </c>
      <c r="D23" s="447">
        <f ca="1">SUMIF(G:G,16,K:K)</f>
        <v>69809.443698841875</v>
      </c>
      <c r="E23" s="447">
        <f t="shared" ca="1" si="1"/>
        <v>1387698.6168223587</v>
      </c>
      <c r="F23" s="431"/>
      <c r="G23" s="459">
        <v>2</v>
      </c>
      <c r="H23" s="459">
        <v>16</v>
      </c>
      <c r="I23" s="444">
        <f t="shared" ca="1" si="5"/>
        <v>2882262.6419375245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11870.898786221358</v>
      </c>
      <c r="L23" s="444">
        <f t="shared" ca="1" si="3"/>
        <v>2860886.6074793469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1387698.6168223587</v>
      </c>
      <c r="C24" s="447">
        <f t="shared" si="0"/>
        <v>100747.55675784221</v>
      </c>
      <c r="D24" s="447">
        <f ca="1">SUMIF(G:G,17,K:K)</f>
        <v>68226.591117863791</v>
      </c>
      <c r="E24" s="447">
        <f t="shared" ca="1" si="1"/>
        <v>1355177.6511823803</v>
      </c>
      <c r="F24" s="431"/>
      <c r="G24" s="459">
        <v>2</v>
      </c>
      <c r="H24" s="459">
        <v>17</v>
      </c>
      <c r="I24" s="444">
        <f t="shared" ca="1" si="5"/>
        <v>2860886.6074793469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11781.83197597895</v>
      </c>
      <c r="L24" s="444">
        <f t="shared" ca="1" si="3"/>
        <v>2839421.5062109269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1355177.6511823803</v>
      </c>
      <c r="C25" s="447">
        <f t="shared" si="0"/>
        <v>100747.55675784221</v>
      </c>
      <c r="D25" s="447">
        <f ca="1">SUMIF(G:G,18,K:K)</f>
        <v>66562.756794775851</v>
      </c>
      <c r="E25" s="447">
        <f t="shared" ca="1" si="1"/>
        <v>1320992.8512193139</v>
      </c>
      <c r="F25" s="431"/>
      <c r="G25" s="459">
        <v>2</v>
      </c>
      <c r="H25" s="459">
        <v>18</v>
      </c>
      <c r="I25" s="444">
        <f t="shared" ca="1" si="5"/>
        <v>2839421.5062109269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11692.3940540272</v>
      </c>
      <c r="L25" s="444">
        <f t="shared" ca="1" si="3"/>
        <v>2817866.9670205554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1320992.8512193139</v>
      </c>
      <c r="C26" s="447">
        <f t="shared" si="0"/>
        <v>100747.55675784221</v>
      </c>
      <c r="D26" s="447">
        <f ca="1">SUMIF(G:G,19,K:K)</f>
        <v>64813.797549957984</v>
      </c>
      <c r="E26" s="447">
        <f t="shared" ca="1" si="1"/>
        <v>1285059.0920114296</v>
      </c>
      <c r="F26" s="431"/>
      <c r="G26" s="459">
        <v>2</v>
      </c>
      <c r="H26" s="459">
        <v>19</v>
      </c>
      <c r="I26" s="444">
        <f t="shared" ca="1" si="5"/>
        <v>2817866.9670205554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11602.58347406732</v>
      </c>
      <c r="L26" s="444">
        <f t="shared" ca="1" si="3"/>
        <v>2796222.6172502241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1285059.0920114296</v>
      </c>
      <c r="C27" s="447">
        <f t="shared" si="0"/>
        <v>100747.55675784221</v>
      </c>
      <c r="D27" s="447">
        <f ca="1">SUMIF(G:G,20,K:K)</f>
        <v>62975.358230857433</v>
      </c>
      <c r="E27" s="447">
        <f t="shared" ca="1" si="1"/>
        <v>1247286.8934844448</v>
      </c>
      <c r="F27" s="431"/>
      <c r="G27" s="459">
        <v>2</v>
      </c>
      <c r="H27" s="459">
        <v>20</v>
      </c>
      <c r="I27" s="444">
        <f t="shared" ca="1" si="5"/>
        <v>2796222.6172502241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11512.398683357605</v>
      </c>
      <c r="L27" s="444">
        <f t="shared" ca="1" si="3"/>
        <v>2774488.0826891828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1247286.8934844448</v>
      </c>
      <c r="C28" s="447">
        <f t="shared" si="0"/>
        <v>100747.55675784221</v>
      </c>
      <c r="D28" s="447">
        <f ca="1">SUMIF(G:G,21,K:K)</f>
        <v>61042.860867051284</v>
      </c>
      <c r="E28" s="447">
        <f t="shared" ca="1" si="1"/>
        <v>1207582.1975936538</v>
      </c>
      <c r="F28" s="431"/>
      <c r="G28" s="459">
        <v>2</v>
      </c>
      <c r="H28" s="459">
        <v>21</v>
      </c>
      <c r="I28" s="444">
        <f t="shared" ca="1" si="5"/>
        <v>2774488.0826891828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11421.8381226866</v>
      </c>
      <c r="L28" s="444">
        <f t="shared" ca="1" si="3"/>
        <v>2752662.9875674704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1207582.1975936538</v>
      </c>
      <c r="C29" s="447">
        <f t="shared" si="0"/>
        <v>100747.55675784221</v>
      </c>
      <c r="D29" s="447">
        <f ca="1">SUMIF(G:G,22,K:K)</f>
        <v>59011.49327046136</v>
      </c>
      <c r="E29" s="447">
        <f t="shared" ca="1" si="1"/>
        <v>1165846.1341062731</v>
      </c>
      <c r="F29" s="431"/>
      <c r="G29" s="459">
        <v>2</v>
      </c>
      <c r="H29" s="459">
        <v>22</v>
      </c>
      <c r="I29" s="444">
        <f t="shared" ca="1" si="5"/>
        <v>2752662.9875674704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11330.900226346132</v>
      </c>
      <c r="L29" s="444">
        <f t="shared" ca="1" si="3"/>
        <v>2730746.9545494178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1165846.1341062731</v>
      </c>
      <c r="C30" s="447">
        <f t="shared" si="0"/>
        <v>100747.55675784221</v>
      </c>
      <c r="D30" s="447">
        <f ca="1">SUMIF(G:G,23,K:K)</f>
        <v>56876.197052334435</v>
      </c>
      <c r="E30" s="447">
        <f t="shared" ca="1" si="1"/>
        <v>1121974.7744007653</v>
      </c>
      <c r="F30" s="431"/>
      <c r="G30" s="459">
        <v>2</v>
      </c>
      <c r="H30" s="459">
        <v>23</v>
      </c>
      <c r="I30" s="444">
        <f t="shared" ca="1" si="5"/>
        <v>2730746.9545494178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11239.583422104246</v>
      </c>
      <c r="L30" s="444">
        <f t="shared" ca="1" si="3"/>
        <v>2708739.6047271234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1121974.7744007653</v>
      </c>
      <c r="C31" s="447">
        <f t="shared" si="0"/>
        <v>100747.55675784221</v>
      </c>
      <c r="D31" s="447">
        <f ca="1">SUMIF(G:G,24,K:K)</f>
        <v>54631.655027148459</v>
      </c>
      <c r="E31" s="447">
        <f t="shared" ca="1" si="1"/>
        <v>1075858.8726700717</v>
      </c>
      <c r="F31" s="431"/>
      <c r="G31" s="459">
        <v>2</v>
      </c>
      <c r="H31" s="459">
        <v>24</v>
      </c>
      <c r="I31" s="444">
        <f t="shared" ca="1" si="5"/>
        <v>2708739.6047271234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11147.886131178018</v>
      </c>
      <c r="L31" s="444">
        <f t="shared" ca="1" si="3"/>
        <v>2686640.5576139027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1075858.8726700717</v>
      </c>
      <c r="C32" s="447">
        <f t="shared" si="0"/>
        <v>100747.55675784221</v>
      </c>
      <c r="D32" s="447">
        <f ca="1">SUMIF(G:G,25,K:K)</f>
        <v>52272.277972078678</v>
      </c>
      <c r="E32" s="447">
        <f t="shared" ca="1" si="1"/>
        <v>1027383.5938843081</v>
      </c>
      <c r="F32" s="431"/>
      <c r="G32" s="459">
        <v>3</v>
      </c>
      <c r="H32" s="459">
        <v>25</v>
      </c>
      <c r="I32" s="444">
        <f t="shared" ca="1" si="5"/>
        <v>2686640.5576139027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11055.806768206266</v>
      </c>
      <c r="L32" s="444">
        <f t="shared" ca="1" si="3"/>
        <v>2664449.4311377103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1027383.5938843081</v>
      </c>
      <c r="C33" s="447">
        <f t="shared" si="0"/>
        <v>100747.55675784221</v>
      </c>
      <c r="D33" s="447">
        <f ca="1">SUMIF(G:G,26,K:K)</f>
        <v>49792.190709052913</v>
      </c>
      <c r="E33" s="447">
        <f t="shared" ca="1" si="1"/>
        <v>976428.22783551889</v>
      </c>
      <c r="F33" s="431"/>
      <c r="G33" s="459">
        <v>3</v>
      </c>
      <c r="H33" s="459">
        <v>26</v>
      </c>
      <c r="I33" s="444">
        <f t="shared" ca="1" si="5"/>
        <v>2664449.4311377103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10963.343741222132</v>
      </c>
      <c r="L33" s="444">
        <f t="shared" ca="1" si="3"/>
        <v>2642165.8416345338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976428.22783551889</v>
      </c>
      <c r="C34" s="447">
        <f t="shared" si="0"/>
        <v>100747.55675784221</v>
      </c>
      <c r="D34" s="447">
        <f ca="1">SUMIF(G:G,27,K:K)</f>
        <v>47185.217474738412</v>
      </c>
      <c r="E34" s="447">
        <f t="shared" ca="1" si="1"/>
        <v>922865.88855241507</v>
      </c>
      <c r="F34" s="431"/>
      <c r="G34" s="459">
        <v>3</v>
      </c>
      <c r="H34" s="459">
        <v>27</v>
      </c>
      <c r="I34" s="444">
        <f t="shared" ca="1" si="5"/>
        <v>2642165.8416345338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10870.495451625562</v>
      </c>
      <c r="L34" s="444">
        <f t="shared" ca="1" si="3"/>
        <v>2619789.4038417605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922865.88855241507</v>
      </c>
      <c r="C35" s="447">
        <f t="shared" si="0"/>
        <v>100747.55675784221</v>
      </c>
      <c r="D35" s="447">
        <f ca="1">SUMIF(G:G,28,K:K)</f>
        <v>44444.866542029515</v>
      </c>
      <c r="E35" s="447">
        <f t="shared" ca="1" si="1"/>
        <v>866563.19833660242</v>
      </c>
      <c r="F35" s="431"/>
      <c r="G35" s="459">
        <v>3</v>
      </c>
      <c r="H35" s="459">
        <v>28</v>
      </c>
      <c r="I35" s="444">
        <f t="shared" ca="1" si="5"/>
        <v>2619789.4038417605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10777.260294155674</v>
      </c>
      <c r="L35" s="444">
        <f t="shared" ca="1" si="3"/>
        <v>2597319.7308915174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866563.19833660242</v>
      </c>
      <c r="C36" s="447">
        <f t="shared" si="0"/>
        <v>100747.55675784221</v>
      </c>
      <c r="D36" s="447">
        <f ca="1">SUMIF(G:G,29,K:K)</f>
        <v>41564.314054741248</v>
      </c>
      <c r="E36" s="447">
        <f t="shared" ca="1" si="1"/>
        <v>807379.95563350152</v>
      </c>
      <c r="F36" s="431"/>
      <c r="G36" s="459">
        <v>3</v>
      </c>
      <c r="H36" s="459">
        <v>29</v>
      </c>
      <c r="I36" s="444">
        <f t="shared" ca="1" si="5"/>
        <v>2597319.7308915174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10683.636656862995</v>
      </c>
      <c r="L36" s="444">
        <f t="shared" ca="1" si="3"/>
        <v>2574756.4343039817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807379.95563350152</v>
      </c>
      <c r="C37" s="447">
        <f t="shared" si="0"/>
        <v>100747.55675784221</v>
      </c>
      <c r="D37" s="447">
        <f ca="1">SUMIF(G:G,30,K:K)</f>
        <v>38536.387035255379</v>
      </c>
      <c r="E37" s="447">
        <f t="shared" ca="1" si="1"/>
        <v>745168.78591091465</v>
      </c>
      <c r="F37" s="431"/>
      <c r="G37" s="459">
        <v>3</v>
      </c>
      <c r="H37" s="459">
        <v>30</v>
      </c>
      <c r="I37" s="444">
        <f t="shared" ca="1" si="5"/>
        <v>2574756.4343039817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10589.622921081595</v>
      </c>
      <c r="L37" s="444">
        <f t="shared" ca="1" si="3"/>
        <v>2552099.1239806646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745168.78591091465</v>
      </c>
      <c r="C38" s="447">
        <f t="shared" si="0"/>
        <v>100747.55675784221</v>
      </c>
      <c r="D38" s="447">
        <f ca="1">SUMIF(G:G,31,K:K)</f>
        <v>35353.545522805216</v>
      </c>
      <c r="E38" s="447">
        <f t="shared" ca="1" si="1"/>
        <v>679774.77467587765</v>
      </c>
      <c r="F38" s="431"/>
      <c r="G38" s="459">
        <v>3</v>
      </c>
      <c r="H38" s="459">
        <v>31</v>
      </c>
      <c r="I38" s="444">
        <f t="shared" ca="1" si="5"/>
        <v>2552099.1239806646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10495.217461401107</v>
      </c>
      <c r="L38" s="444">
        <f t="shared" ca="1" si="3"/>
        <v>2529347.408197667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679774.77467587765</v>
      </c>
      <c r="C39" s="447">
        <f t="shared" si="0"/>
        <v>100747.55675784221</v>
      </c>
      <c r="D39" s="447">
        <f ca="1">SUMIF(G:G,32,K:K)</f>
        <v>32007.863797921334</v>
      </c>
      <c r="E39" s="447">
        <f t="shared" ca="1" si="1"/>
        <v>611035.0817159568</v>
      </c>
      <c r="F39" s="431"/>
      <c r="G39" s="459">
        <v>3</v>
      </c>
      <c r="H39" s="459">
        <v>32</v>
      </c>
      <c r="I39" s="444">
        <f t="shared" ca="1" si="5"/>
        <v>2529347.408197667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10400.418645638618</v>
      </c>
      <c r="L39" s="444">
        <f t="shared" ca="1" si="3"/>
        <v>2506500.8935989067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611035.0817159568</v>
      </c>
      <c r="C40" s="447">
        <f t="shared" si="0"/>
        <v>100747.55675784221</v>
      </c>
      <c r="D40" s="447">
        <f ca="1">SUMIF(G:G,33,K:K)</f>
        <v>28491.010646284172</v>
      </c>
      <c r="E40" s="447">
        <f t="shared" ca="1" si="1"/>
        <v>538778.53560439881</v>
      </c>
      <c r="F40" s="431"/>
      <c r="G40" s="459">
        <v>3</v>
      </c>
      <c r="H40" s="459">
        <v>33</v>
      </c>
      <c r="I40" s="444">
        <f t="shared" ca="1" si="5"/>
        <v>2506500.8935989067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10305.224834810449</v>
      </c>
      <c r="L40" s="444">
        <f t="shared" ca="1" si="3"/>
        <v>2483559.1851893184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538778.53560439881</v>
      </c>
      <c r="C41" s="447">
        <f t="shared" si="0"/>
        <v>100747.55675784221</v>
      </c>
      <c r="D41" s="447">
        <f ca="1">SUMIF(G:G,34,K:K)</f>
        <v>24794.228612837891</v>
      </c>
      <c r="E41" s="447">
        <f t="shared" ca="1" si="1"/>
        <v>462825.20745939453</v>
      </c>
      <c r="F41" s="431"/>
      <c r="G41" s="459">
        <v>3</v>
      </c>
      <c r="H41" s="459">
        <v>34</v>
      </c>
      <c r="I41" s="444">
        <f t="shared" ca="1" si="5"/>
        <v>2483559.1851893184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10209.634383103832</v>
      </c>
      <c r="L41" s="444">
        <f t="shared" ca="1" si="3"/>
        <v>2460521.8863280234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462825.20745939453</v>
      </c>
      <c r="C42" s="447">
        <f t="shared" si="0"/>
        <v>100747.55675784221</v>
      </c>
      <c r="D42" s="447">
        <f ca="1">SUMIF(G:G,35,K:K)</f>
        <v>20908.312194505404</v>
      </c>
      <c r="E42" s="447">
        <f t="shared" ca="1" si="1"/>
        <v>382985.96289605775</v>
      </c>
      <c r="F42" s="431"/>
      <c r="G42" s="459">
        <v>3</v>
      </c>
      <c r="H42" s="459">
        <v>35</v>
      </c>
      <c r="I42" s="444">
        <f t="shared" ca="1" si="5"/>
        <v>2460521.8863280234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10113.645637848436</v>
      </c>
      <c r="L42" s="444">
        <f t="shared" ca="1" si="3"/>
        <v>2437388.598721473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382985.96289605775</v>
      </c>
      <c r="C43" s="447">
        <f t="shared" si="0"/>
        <v>100747.55675784221</v>
      </c>
      <c r="D43" s="447">
        <f ca="1">SUMIF(G:G,36,K:K)</f>
        <v>16823.584917201249</v>
      </c>
      <c r="E43" s="447">
        <f t="shared" ca="1" si="1"/>
        <v>299061.99105541682</v>
      </c>
      <c r="F43" s="431"/>
      <c r="G43" s="459">
        <v>3</v>
      </c>
      <c r="H43" s="459">
        <v>36</v>
      </c>
      <c r="I43" s="444">
        <f t="shared" ca="1" si="5"/>
        <v>2437388.598721473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10017.256939487808</v>
      </c>
      <c r="L43" s="444">
        <f t="shared" ca="1" si="3"/>
        <v>2414158.9224165622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299061.99105541682</v>
      </c>
      <c r="C44" s="447">
        <f t="shared" si="0"/>
        <v>100747.55675784221</v>
      </c>
      <c r="D44" s="447">
        <f ca="1">SUMIF(G:G,37,K:K)</f>
        <v>12529.875240060925</v>
      </c>
      <c r="E44" s="447">
        <f t="shared" ca="1" si="1"/>
        <v>210844.30953763556</v>
      </c>
      <c r="F44" s="431"/>
      <c r="G44" s="459">
        <v>4</v>
      </c>
      <c r="H44" s="459">
        <v>37</v>
      </c>
      <c r="I44" s="444">
        <f t="shared" ca="1" si="5"/>
        <v>2414158.9224165622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9920.4666215506804</v>
      </c>
      <c r="L44" s="444">
        <f t="shared" ca="1" si="3"/>
        <v>2390832.4557937142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210844.30953763556</v>
      </c>
      <c r="C45" s="447">
        <f t="shared" si="0"/>
        <v>100747.55675784221</v>
      </c>
      <c r="D45" s="447">
        <f ca="1">SUMIF(G:G,38,K:K)</f>
        <v>8016.4912268849366</v>
      </c>
      <c r="E45" s="447">
        <f t="shared" ca="1" si="1"/>
        <v>118113.24400667829</v>
      </c>
      <c r="F45" s="431"/>
      <c r="G45" s="459">
        <v>4</v>
      </c>
      <c r="H45" s="459">
        <v>38</v>
      </c>
      <c r="I45" s="444">
        <f t="shared" ca="1" si="5"/>
        <v>2390832.4557937142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9823.2730106221479</v>
      </c>
      <c r="L45" s="444">
        <f t="shared" ca="1" si="3"/>
        <v>2367408.7955599376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118113.24400667829</v>
      </c>
      <c r="C46" s="447">
        <f t="shared" si="0"/>
        <v>100747.55675784221</v>
      </c>
      <c r="D46" s="447">
        <f ca="1">SUMIF(G:G,39,K:K)</f>
        <v>3272.1939217257936</v>
      </c>
      <c r="E46" s="447">
        <f t="shared" ca="1" si="1"/>
        <v>20637.881170561875</v>
      </c>
      <c r="F46" s="431"/>
      <c r="G46" s="459">
        <v>4</v>
      </c>
      <c r="H46" s="459">
        <v>39</v>
      </c>
      <c r="I46" s="444">
        <f t="shared" ca="1" si="5"/>
        <v>2367408.7955599376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9725.6744263147448</v>
      </c>
      <c r="L46" s="444">
        <f t="shared" ca="1" si="3"/>
        <v>2343887.5367418537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20637.881170561875</v>
      </c>
      <c r="C47" s="447">
        <f t="shared" si="0"/>
        <v>100747.55675784221</v>
      </c>
      <c r="D47" s="447">
        <f ca="1">SUMIF(G:G,40,K:K)</f>
        <v>-1714.8306376804842</v>
      </c>
      <c r="E47" s="447">
        <f t="shared" ca="1" si="1"/>
        <v>-81824.506224960816</v>
      </c>
      <c r="F47" s="431"/>
      <c r="G47" s="459">
        <v>4</v>
      </c>
      <c r="H47" s="459">
        <v>40</v>
      </c>
      <c r="I47" s="444">
        <f t="shared" ca="1" si="5"/>
        <v>2343887.5367418537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9627.6691812393947</v>
      </c>
      <c r="L47" s="444">
        <f t="shared" ca="1" si="3"/>
        <v>2320268.2726786942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-81824.506224960816</v>
      </c>
      <c r="C48" s="447">
        <f t="shared" si="0"/>
        <v>100747.55675784221</v>
      </c>
      <c r="D48" s="447">
        <f ca="1">SUMIF(G:G,41,K:K)</f>
        <v>-6957.0008383288032</v>
      </c>
      <c r="E48" s="447">
        <f t="shared" ca="1" si="1"/>
        <v>-189529.06382113183</v>
      </c>
      <c r="F48" s="431"/>
      <c r="G48" s="459">
        <v>4</v>
      </c>
      <c r="H48" s="459">
        <v>41</v>
      </c>
      <c r="I48" s="444">
        <f t="shared" ca="1" si="5"/>
        <v>2320268.2726786942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9529.2555809762307</v>
      </c>
      <c r="L48" s="444">
        <f t="shared" ca="1" si="3"/>
        <v>2296550.5950152716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-189529.06382113183</v>
      </c>
      <c r="C49" s="447">
        <f t="shared" si="0"/>
        <v>100747.55675784221</v>
      </c>
      <c r="D49" s="447">
        <f ca="1">SUMIF(G:G,42,K:K)</f>
        <v>-12467.370415461355</v>
      </c>
      <c r="E49" s="447">
        <f t="shared" ca="1" si="1"/>
        <v>-302743.99099443539</v>
      </c>
      <c r="F49" s="431"/>
      <c r="G49" s="459">
        <v>4</v>
      </c>
      <c r="H49" s="459">
        <v>42</v>
      </c>
      <c r="I49" s="444">
        <f t="shared" ca="1" si="5"/>
        <v>2296550.5950152716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9430.4319240453024</v>
      </c>
      <c r="L49" s="444">
        <f t="shared" ca="1" si="3"/>
        <v>2272734.0936949179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-302743.99099443539</v>
      </c>
      <c r="C50" s="447">
        <f t="shared" si="0"/>
        <v>100747.55675784221</v>
      </c>
      <c r="D50" s="447">
        <f ca="1">SUMIF(G:G,43,K:K)</f>
        <v>-18259.660958189765</v>
      </c>
      <c r="E50" s="447">
        <f t="shared" ca="1" si="1"/>
        <v>-421751.20871046733</v>
      </c>
      <c r="F50" s="431"/>
      <c r="G50" s="459">
        <v>4</v>
      </c>
      <c r="H50" s="459">
        <v>43</v>
      </c>
      <c r="I50" s="444">
        <f t="shared" ca="1" si="5"/>
        <v>2272734.0936949179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9334.4298352104961</v>
      </c>
      <c r="L50" s="444">
        <f t="shared" ca="1" si="3"/>
        <v>2249597.5902857296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-421751.20871046733</v>
      </c>
      <c r="C51" s="447">
        <f t="shared" si="0"/>
        <v>100747.55675784221</v>
      </c>
      <c r="D51" s="447">
        <f ca="1">SUMIF(G:G,44,K:K)</f>
        <v>-24348.296078166586</v>
      </c>
      <c r="E51" s="447">
        <f t="shared" ca="1" si="1"/>
        <v>-546847.06154647609</v>
      </c>
      <c r="F51" s="431"/>
      <c r="G51" s="459">
        <v>4</v>
      </c>
      <c r="H51" s="459">
        <v>44</v>
      </c>
      <c r="I51" s="444">
        <f t="shared" ca="1" si="5"/>
        <v>2249597.5902857296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9238.0277376722115</v>
      </c>
      <c r="L51" s="444">
        <f t="shared" ca="1" si="3"/>
        <v>2226364.6847790033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-546847.06154647609</v>
      </c>
      <c r="C52" s="447">
        <f t="shared" si="0"/>
        <v>100747.55675784221</v>
      </c>
      <c r="D52" s="447">
        <f ca="1">SUMIF(G:G,45,K:K)</f>
        <v>-30748.437326390787</v>
      </c>
      <c r="E52" s="447">
        <f t="shared" ca="1" si="1"/>
        <v>-678343.05563070904</v>
      </c>
      <c r="F52" s="431"/>
      <c r="G52" s="459">
        <v>4</v>
      </c>
      <c r="H52" s="459">
        <v>45</v>
      </c>
      <c r="I52" s="444">
        <f t="shared" ca="1" si="5"/>
        <v>2226364.6847790033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9141.2239647275183</v>
      </c>
      <c r="L52" s="444">
        <f t="shared" ca="1" si="3"/>
        <v>2203034.975499332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-678343.05563070904</v>
      </c>
      <c r="C53" s="447">
        <f t="shared" si="0"/>
        <v>100747.55675784221</v>
      </c>
      <c r="D53" s="447">
        <f ca="1">SUMIF(G:G,46,K:K)</f>
        <v>-37476.021947585316</v>
      </c>
      <c r="E53" s="447">
        <f t="shared" ca="1" si="1"/>
        <v>-816566.63433613651</v>
      </c>
      <c r="F53" s="431"/>
      <c r="G53" s="459">
        <v>4</v>
      </c>
      <c r="H53" s="459">
        <v>46</v>
      </c>
      <c r="I53" s="444">
        <f t="shared" ca="1" si="5"/>
        <v>2203034.975499332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9044.0168427288882</v>
      </c>
      <c r="L53" s="444">
        <f t="shared" ca="1" si="3"/>
        <v>2179608.0590976621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-816566.63433613651</v>
      </c>
      <c r="C54" s="447">
        <f t="shared" si="0"/>
        <v>100747.55675784221</v>
      </c>
      <c r="D54" s="447">
        <f ca="1">SUMIF(G:G,47,K:K)</f>
        <v>-44547.802566160106</v>
      </c>
      <c r="E54" s="447">
        <f t="shared" ca="1" si="1"/>
        <v>-961861.9936601388</v>
      </c>
      <c r="F54" s="431"/>
      <c r="G54" s="459">
        <v>4</v>
      </c>
      <c r="H54" s="459">
        <v>47</v>
      </c>
      <c r="I54" s="444">
        <f t="shared" ca="1" si="5"/>
        <v>2179608.0590976621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8946.4046910552643</v>
      </c>
      <c r="L54" s="444">
        <f t="shared" ca="1" si="3"/>
        <v>2156083.5305443187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-961861.9936601388</v>
      </c>
      <c r="C55" s="447">
        <f t="shared" si="0"/>
        <v>100747.55675784221</v>
      </c>
      <c r="D55" s="447">
        <f ca="1">SUMIF(G:G,48,K:K)</f>
        <v>-51981.38890258444</v>
      </c>
      <c r="E55" s="447">
        <f t="shared" ca="1" si="1"/>
        <v>-1114590.9393205657</v>
      </c>
      <c r="F55" s="431"/>
      <c r="G55" s="459">
        <v>4</v>
      </c>
      <c r="H55" s="459">
        <v>48</v>
      </c>
      <c r="I55" s="444">
        <f t="shared" ca="1" si="5"/>
        <v>2156083.5305443187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8848.3858220829989</v>
      </c>
      <c r="L55" s="444">
        <f t="shared" ca="1" si="3"/>
        <v>2132460.9831220028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-1114590.9393205657</v>
      </c>
      <c r="C56" s="447">
        <f t="shared" si="0"/>
        <v>100747.55675784221</v>
      </c>
      <c r="D56" s="447">
        <f ca="1">SUMIF(G:G,49,K:K)</f>
        <v>-59795.291624047983</v>
      </c>
      <c r="E56" s="447">
        <f t="shared" ca="1" si="1"/>
        <v>-1275133.7877024559</v>
      </c>
      <c r="F56" s="431"/>
      <c r="G56" s="459">
        <f>G55+1</f>
        <v>5</v>
      </c>
      <c r="H56" s="459">
        <v>49</v>
      </c>
      <c r="I56" s="444">
        <f t="shared" ca="1" si="5"/>
        <v>2132460.9831220028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8749.9585411566841</v>
      </c>
      <c r="L56" s="444">
        <f t="shared" ca="1" si="3"/>
        <v>2108740.0084187607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-1275133.7877024559</v>
      </c>
      <c r="C57" s="447">
        <f t="shared" si="0"/>
        <v>100747.55675784221</v>
      </c>
      <c r="D57" s="447">
        <f ca="1">SUMIF(G:G,50,K:K)</f>
        <v>-68008.968438604817</v>
      </c>
      <c r="E57" s="447">
        <f t="shared" ca="1" si="1"/>
        <v>-1443890.3128989029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2108740.0084187607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8651.121146559839</v>
      </c>
      <c r="L57" s="444">
        <f t="shared" ca="1" si="3"/>
        <v>2084920.1963209216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-1443890.3128989029</v>
      </c>
      <c r="C58" s="447">
        <f t="shared" si="0"/>
        <v>100747.55675784221</v>
      </c>
      <c r="D58" s="447">
        <f ca="1">SUMIF(G:G,51,K:K)</f>
        <v>-76642.872547581574</v>
      </c>
      <c r="E58" s="447">
        <f t="shared" ca="1" si="1"/>
        <v>-1621280.7422043267</v>
      </c>
      <c r="F58" s="431"/>
      <c r="G58" s="459">
        <f t="shared" si="8"/>
        <v>5</v>
      </c>
      <c r="H58" s="459">
        <v>51</v>
      </c>
      <c r="I58" s="444">
        <f t="shared" ca="1" si="5"/>
        <v>2084920.1963209216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8551.8719294855109</v>
      </c>
      <c r="L58" s="444">
        <f t="shared" ca="1" si="3"/>
        <v>2061001.1350060082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-1621280.7422043267</v>
      </c>
      <c r="C59" s="447">
        <f t="shared" si="0"/>
        <v>100747.55675784221</v>
      </c>
      <c r="D59" s="447">
        <f ca="1">SUMIF(G:G,52,K:K)</f>
        <v>-85718.503576902454</v>
      </c>
      <c r="E59" s="447">
        <f t="shared" ca="1" si="1"/>
        <v>-1807746.8025390713</v>
      </c>
      <c r="F59" s="431"/>
      <c r="G59" s="459">
        <f t="shared" si="8"/>
        <v>5</v>
      </c>
      <c r="H59" s="459">
        <v>52</v>
      </c>
      <c r="I59" s="444">
        <f t="shared" ca="1" si="5"/>
        <v>2061001.1350060082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8452.2091740067044</v>
      </c>
      <c r="L59" s="444">
        <f t="shared" ca="1" si="3"/>
        <v>2036982.4109356159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-1807746.8025390713</v>
      </c>
      <c r="C60" s="447">
        <f t="shared" si="0"/>
        <v>100747.55675784221</v>
      </c>
      <c r="D60" s="447">
        <f ca="1">SUMIF(G:G,53,K:K)</f>
        <v>-95258.461114157748</v>
      </c>
      <c r="E60" s="447">
        <f t="shared" ca="1" si="1"/>
        <v>-2003752.8204110712</v>
      </c>
      <c r="F60" s="431"/>
      <c r="G60" s="459">
        <f t="shared" si="8"/>
        <v>5</v>
      </c>
      <c r="H60" s="459">
        <v>53</v>
      </c>
      <c r="I60" s="444">
        <f t="shared" ca="1" si="5"/>
        <v>2036982.4109356159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8352.1311570467351</v>
      </c>
      <c r="L60" s="444">
        <f t="shared" ca="1" si="3"/>
        <v>2012863.6088482635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-2003752.8204110712</v>
      </c>
      <c r="C61" s="447">
        <f t="shared" si="0"/>
        <v>100747.55675784221</v>
      </c>
      <c r="D61" s="447">
        <f ca="1">SUMIF(G:G,54,K:K)</f>
        <v>-105286.50098473018</v>
      </c>
      <c r="E61" s="447">
        <f t="shared" ca="1" si="1"/>
        <v>-2209786.8781536436</v>
      </c>
      <c r="F61" s="431"/>
      <c r="G61" s="459">
        <f t="shared" si="8"/>
        <v>5</v>
      </c>
      <c r="H61" s="459">
        <v>54</v>
      </c>
      <c r="I61" s="444">
        <f t="shared" ca="1" si="5"/>
        <v>2012863.6088482635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8251.6361483494347</v>
      </c>
      <c r="L61" s="444">
        <f t="shared" ca="1" si="3"/>
        <v>1988644.3117522139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-2209786.8781536436</v>
      </c>
      <c r="C62" s="447">
        <f t="shared" si="0"/>
        <v>100747.55675784221</v>
      </c>
      <c r="D62" s="447">
        <f ca="1">SUMIF(G:G,55,K:K)</f>
        <v>-115827.59440711491</v>
      </c>
      <c r="E62" s="447">
        <f t="shared" ca="1" si="1"/>
        <v>-2426362.0293186009</v>
      </c>
      <c r="F62" s="431"/>
      <c r="G62" s="459">
        <f t="shared" si="8"/>
        <v>5</v>
      </c>
      <c r="H62" s="459">
        <v>55</v>
      </c>
      <c r="I62" s="444">
        <f t="shared" ca="1" si="5"/>
        <v>1988644.3117522139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8150.7224104492279</v>
      </c>
      <c r="L62" s="444">
        <f t="shared" ca="1" si="3"/>
        <v>1964324.1009182641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-2426362.0293186009</v>
      </c>
      <c r="C63" s="447">
        <f t="shared" si="0"/>
        <v>100747.55675784221</v>
      </c>
      <c r="D63" s="447">
        <f ca="1">SUMIF(G:G,56,K:K)</f>
        <v>-126907.99017473748</v>
      </c>
      <c r="E63" s="447">
        <f t="shared" ca="1" si="1"/>
        <v>-2654017.5762511804</v>
      </c>
      <c r="F63" s="431"/>
      <c r="G63" s="459">
        <f t="shared" si="8"/>
        <v>5</v>
      </c>
      <c r="H63" s="459">
        <v>56</v>
      </c>
      <c r="I63" s="444">
        <f t="shared" ca="1" si="5"/>
        <v>1964324.1009182641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8049.3881986411034</v>
      </c>
      <c r="L63" s="444">
        <f t="shared" ca="1" si="3"/>
        <v>1939902.5558725062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-2654017.5762511804</v>
      </c>
      <c r="C64" s="447">
        <f t="shared" si="0"/>
        <v>100747.55675784221</v>
      </c>
      <c r="D64" s="447">
        <f ca="1">SUMIF(G:G,57,K:K)</f>
        <v>-138555.28001911237</v>
      </c>
      <c r="E64" s="447">
        <f t="shared" ca="1" si="1"/>
        <v>-2893320.413028135</v>
      </c>
      <c r="F64" s="431"/>
      <c r="G64" s="459">
        <f t="shared" si="8"/>
        <v>5</v>
      </c>
      <c r="H64" s="459">
        <v>57</v>
      </c>
      <c r="I64" s="444">
        <f t="shared" ca="1" si="5"/>
        <v>1939902.5558725062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7947.6317609504458</v>
      </c>
      <c r="L64" s="444">
        <f t="shared" ca="1" si="3"/>
        <v>1915379.2543890576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-2893320.413028135</v>
      </c>
      <c r="C65" s="447">
        <f t="shared" si="0"/>
        <v>100747.55675784221</v>
      </c>
      <c r="D65" s="447">
        <f ca="1">SUMIF(G:G,58,K:K)</f>
        <v>-150798.46731710411</v>
      </c>
      <c r="E65" s="447">
        <f t="shared" ca="1" si="1"/>
        <v>-3144866.4371030815</v>
      </c>
      <c r="F65" s="431"/>
      <c r="G65" s="459">
        <f t="shared" si="8"/>
        <v>5</v>
      </c>
      <c r="H65" s="459">
        <v>58</v>
      </c>
      <c r="I65" s="444">
        <f t="shared" ca="1" si="5"/>
        <v>1915379.2543890576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7845.4513381027436</v>
      </c>
      <c r="L65" s="444">
        <f t="shared" ca="1" si="3"/>
        <v>1890753.7724827614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-3144866.4371030815</v>
      </c>
      <c r="C66" s="447">
        <f t="shared" si="0"/>
        <v>100747.55675784221</v>
      </c>
      <c r="D66" s="447">
        <f ca="1">SUMIF(G:G,59,K:K)</f>
        <v>-163668.03931338264</v>
      </c>
      <c r="E66" s="447">
        <f t="shared" ca="1" si="1"/>
        <v>-3409282.0331743062</v>
      </c>
      <c r="F66" s="431"/>
      <c r="G66" s="459">
        <f t="shared" si="8"/>
        <v>5</v>
      </c>
      <c r="H66" s="459">
        <v>59</v>
      </c>
      <c r="I66" s="444">
        <f t="shared" ca="1" si="5"/>
        <v>1890753.7724827614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7742.8451634931762</v>
      </c>
      <c r="L66" s="444">
        <f t="shared" ca="1" si="3"/>
        <v>1866025.6844018556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-3409282.0331743062</v>
      </c>
      <c r="C67" s="447">
        <f t="shared" si="0"/>
        <v>100747.55675784221</v>
      </c>
      <c r="D67" s="447">
        <f t="shared" ref="D67:D136" ca="1" si="9">SUMIF(G:G,60,K:K)</f>
        <v>-177196.04303791639</v>
      </c>
      <c r="E67" s="447">
        <f t="shared" ca="1" si="1"/>
        <v>-3687225.6329700649</v>
      </c>
      <c r="F67" s="431"/>
      <c r="G67" s="459">
        <f t="shared" si="8"/>
        <v>5</v>
      </c>
      <c r="H67" s="459">
        <v>60</v>
      </c>
      <c r="I67" s="444">
        <f t="shared" ca="1" si="5"/>
        <v>1866025.6844018556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7639.8114631560702</v>
      </c>
      <c r="L67" s="444">
        <f t="shared" ca="1" si="3"/>
        <v>1841194.5626206126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-3687225.6329700649</v>
      </c>
      <c r="C68" s="447">
        <f t="shared" si="0"/>
        <v>100747.55675784221</v>
      </c>
      <c r="D68" s="447">
        <f t="shared" ca="1" si="9"/>
        <v>-177196.04303791639</v>
      </c>
      <c r="E68" s="447">
        <f t="shared" ca="1" si="1"/>
        <v>-3965169.2327658236</v>
      </c>
      <c r="F68" s="431"/>
      <c r="G68" s="459">
        <f>G67+1</f>
        <v>6</v>
      </c>
      <c r="H68" s="459">
        <v>61</v>
      </c>
      <c r="I68" s="444">
        <f t="shared" ca="1" si="5"/>
        <v>1841194.5626206126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7536.3484557342217</v>
      </c>
      <c r="L68" s="444">
        <f t="shared" ca="1" si="3"/>
        <v>1816259.9778319479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-3965169.2327658236</v>
      </c>
      <c r="C69" s="447">
        <f t="shared" si="0"/>
        <v>100747.55675784221</v>
      </c>
      <c r="D69" s="447">
        <f t="shared" ca="1" si="9"/>
        <v>-177196.04303791639</v>
      </c>
      <c r="E69" s="447">
        <f t="shared" ca="1" si="1"/>
        <v>-4243112.8325615823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1816259.9778319479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7432.4543524481196</v>
      </c>
      <c r="L69" s="444">
        <f t="shared" ca="1" si="3"/>
        <v>1791221.4989399971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-4243112.8325615823</v>
      </c>
      <c r="C70" s="447">
        <f t="shared" si="0"/>
        <v>100747.55675784221</v>
      </c>
      <c r="D70" s="447">
        <f t="shared" ca="1" si="9"/>
        <v>-177196.04303791639</v>
      </c>
      <c r="E70" s="447">
        <f t="shared" ca="1" si="1"/>
        <v>-4521056.4323573411</v>
      </c>
      <c r="F70" s="431"/>
      <c r="G70" s="459">
        <f t="shared" si="10"/>
        <v>6</v>
      </c>
      <c r="H70" s="459">
        <v>63</v>
      </c>
      <c r="I70" s="444">
        <f t="shared" ca="1" si="5"/>
        <v>1791221.4989399971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7328.1273570649919</v>
      </c>
      <c r="L70" s="444">
        <f t="shared" ca="1" si="3"/>
        <v>1766078.693052663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-4521056.4323573411</v>
      </c>
      <c r="C71" s="447">
        <f t="shared" si="0"/>
        <v>100747.55675784221</v>
      </c>
      <c r="D71" s="447">
        <f t="shared" ca="1" si="9"/>
        <v>-177196.04303791639</v>
      </c>
      <c r="E71" s="447">
        <f t="shared" ca="1" si="1"/>
        <v>-4799000.0321530998</v>
      </c>
      <c r="F71" s="431"/>
      <c r="G71" s="459">
        <f t="shared" si="10"/>
        <v>6</v>
      </c>
      <c r="H71" s="459">
        <v>64</v>
      </c>
      <c r="I71" s="444">
        <f t="shared" ca="1" si="5"/>
        <v>1766078.693052663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7223.3656658677673</v>
      </c>
      <c r="L71" s="444">
        <f t="shared" ca="1" si="3"/>
        <v>1740831.1254741317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-4799000.0321530998</v>
      </c>
      <c r="C72" s="447">
        <f t="shared" si="0"/>
        <v>100747.55675784221</v>
      </c>
      <c r="D72" s="447">
        <f t="shared" ca="1" si="9"/>
        <v>-177196.04303791639</v>
      </c>
      <c r="E72" s="447">
        <f t="shared" ca="1" si="1"/>
        <v>-5076943.6319488585</v>
      </c>
      <c r="F72" s="431"/>
      <c r="G72" s="459">
        <f t="shared" si="10"/>
        <v>6</v>
      </c>
      <c r="H72" s="459">
        <v>65</v>
      </c>
      <c r="I72" s="444">
        <f t="shared" ca="1" si="5"/>
        <v>1740831.1254741317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7118.1674676238863</v>
      </c>
      <c r="L72" s="444">
        <f t="shared" ca="1" si="3"/>
        <v>1715478.3596973566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-5076943.6319488585</v>
      </c>
      <c r="C73" s="447">
        <f t="shared" si="0"/>
        <v>100747.55675784221</v>
      </c>
      <c r="D73" s="447">
        <f t="shared" ca="1" si="9"/>
        <v>-177196.04303791639</v>
      </c>
      <c r="E73" s="447">
        <f t="shared" ca="1" si="1"/>
        <v>-5354887.2317446172</v>
      </c>
      <c r="F73" s="431"/>
      <c r="G73" s="459">
        <f t="shared" si="10"/>
        <v>6</v>
      </c>
      <c r="H73" s="459">
        <v>66</v>
      </c>
      <c r="I73" s="444">
        <f t="shared" ca="1" si="5"/>
        <v>1715478.3596973566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7012.5309435539893</v>
      </c>
      <c r="L73" s="444">
        <f t="shared" ca="1" si="3"/>
        <v>1690019.9573965115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-5354887.2317446172</v>
      </c>
      <c r="C74" s="447">
        <f t="shared" si="0"/>
        <v>100747.55675784221</v>
      </c>
      <c r="D74" s="447">
        <f t="shared" ca="1" si="9"/>
        <v>-177196.04303791639</v>
      </c>
      <c r="E74" s="447">
        <f t="shared" ca="1" si="1"/>
        <v>-5632830.8315403759</v>
      </c>
      <c r="F74" s="431"/>
      <c r="G74" s="459">
        <f t="shared" si="10"/>
        <v>6</v>
      </c>
      <c r="H74" s="459">
        <v>67</v>
      </c>
      <c r="I74" s="444">
        <f t="shared" ca="1" si="5"/>
        <v>1690019.9573965115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6906.454267300468</v>
      </c>
      <c r="L74" s="444">
        <f t="shared" ca="1" si="3"/>
        <v>1664455.4784194129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-5632830.8315403759</v>
      </c>
      <c r="C75" s="447">
        <f t="shared" si="0"/>
        <v>100747.55675784221</v>
      </c>
      <c r="D75" s="447">
        <f t="shared" ca="1" si="9"/>
        <v>-177196.04303791639</v>
      </c>
      <c r="E75" s="447">
        <f t="shared" ca="1" si="1"/>
        <v>-5910774.4313361347</v>
      </c>
      <c r="F75" s="431"/>
      <c r="G75" s="459">
        <f t="shared" si="10"/>
        <v>6</v>
      </c>
      <c r="H75" s="459">
        <v>68</v>
      </c>
      <c r="I75" s="444">
        <f t="shared" ca="1" si="5"/>
        <v>1664455.4784194129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6897.4322878733028</v>
      </c>
      <c r="L75" s="444">
        <f t="shared" ca="1" si="3"/>
        <v>1662281.1813774658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-5910774.4313361347</v>
      </c>
      <c r="C76" s="447">
        <f t="shared" si="0"/>
        <v>100747.55675784221</v>
      </c>
      <c r="D76" s="447">
        <f t="shared" ca="1" si="9"/>
        <v>-177196.04303791639</v>
      </c>
      <c r="E76" s="447">
        <f t="shared" ca="1" si="1"/>
        <v>-6188718.0311318934</v>
      </c>
      <c r="F76" s="431"/>
      <c r="G76" s="459">
        <f t="shared" si="10"/>
        <v>6</v>
      </c>
      <c r="H76" s="459">
        <v>69</v>
      </c>
      <c r="I76" s="444">
        <f t="shared" ca="1" si="5"/>
        <v>1662281.1813774658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6888.3727168651894</v>
      </c>
      <c r="L76" s="444">
        <f t="shared" ca="1" si="3"/>
        <v>1660097.8247645108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-6188718.0311318934</v>
      </c>
      <c r="C77" s="447">
        <f t="shared" si="0"/>
        <v>100747.55675784221</v>
      </c>
      <c r="D77" s="447">
        <f t="shared" ca="1" si="9"/>
        <v>-177196.04303791639</v>
      </c>
      <c r="E77" s="447">
        <f t="shared" ca="1" si="1"/>
        <v>-6466661.6309276521</v>
      </c>
      <c r="F77" s="431"/>
      <c r="G77" s="459">
        <f t="shared" si="10"/>
        <v>6</v>
      </c>
      <c r="H77" s="459">
        <v>70</v>
      </c>
      <c r="I77" s="444">
        <f t="shared" ca="1" si="5"/>
        <v>1660097.8247645108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6879.2753976445438</v>
      </c>
      <c r="L77" s="444">
        <f t="shared" ca="1" si="3"/>
        <v>1657905.3708323352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-6466661.6309276521</v>
      </c>
      <c r="C78" s="447">
        <f t="shared" si="0"/>
        <v>100747.55675784221</v>
      </c>
      <c r="D78" s="447">
        <f t="shared" ca="1" si="9"/>
        <v>-177196.04303791639</v>
      </c>
      <c r="E78" s="447">
        <f t="shared" ca="1" si="1"/>
        <v>-6744605.2307234108</v>
      </c>
      <c r="F78" s="431"/>
      <c r="G78" s="459">
        <f t="shared" si="10"/>
        <v>6</v>
      </c>
      <c r="H78" s="459">
        <v>71</v>
      </c>
      <c r="I78" s="444">
        <f t="shared" ca="1" si="5"/>
        <v>1657905.3708323352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6870.1401729271456</v>
      </c>
      <c r="L78" s="444">
        <f t="shared" ca="1" si="3"/>
        <v>1655703.7816754421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-6744605.2307234108</v>
      </c>
      <c r="C79" s="447">
        <f t="shared" si="0"/>
        <v>100747.55675784221</v>
      </c>
      <c r="D79" s="447">
        <f t="shared" ca="1" si="9"/>
        <v>-177196.04303791639</v>
      </c>
      <c r="E79" s="447">
        <f t="shared" ca="1" si="1"/>
        <v>-7022548.8305191696</v>
      </c>
      <c r="F79" s="431"/>
      <c r="G79" s="459">
        <f t="shared" si="10"/>
        <v>6</v>
      </c>
      <c r="H79" s="459">
        <v>72</v>
      </c>
      <c r="I79" s="444">
        <f t="shared" ca="1" si="5"/>
        <v>1655703.7816754421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6860.9668847734247</v>
      </c>
      <c r="L79" s="444">
        <f t="shared" ca="1" si="3"/>
        <v>1653493.0192303953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-7022548.8305191696</v>
      </c>
      <c r="C80" s="447">
        <f t="shared" si="0"/>
        <v>100747.55675784221</v>
      </c>
      <c r="D80" s="447">
        <f t="shared" ca="1" si="9"/>
        <v>-177196.04303791639</v>
      </c>
      <c r="E80" s="447">
        <f t="shared" ca="1" si="1"/>
        <v>-7300492.4303149283</v>
      </c>
      <c r="F80" s="431"/>
      <c r="G80" s="459">
        <f>G79+1</f>
        <v>7</v>
      </c>
      <c r="H80" s="459">
        <v>73</v>
      </c>
      <c r="I80" s="444">
        <f t="shared" ca="1" si="5"/>
        <v>1653493.0192303953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6851.7553745857294</v>
      </c>
      <c r="L80" s="444">
        <f t="shared" ca="1" si="3"/>
        <v>1651273.0452751608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-7300492.4303149283</v>
      </c>
      <c r="C81" s="447">
        <f t="shared" si="0"/>
        <v>100747.55675784221</v>
      </c>
      <c r="D81" s="447">
        <f t="shared" ca="1" si="9"/>
        <v>-177196.04303791639</v>
      </c>
      <c r="E81" s="447">
        <f t="shared" ca="1" si="1"/>
        <v>-7578436.030110687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1651273.0452751608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6842.5054831055868</v>
      </c>
      <c r="L81" s="444">
        <f t="shared" ca="1" si="3"/>
        <v>1649043.8214284461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-7578436.030110687</v>
      </c>
      <c r="C82" s="447">
        <f t="shared" si="0"/>
        <v>100747.55675784221</v>
      </c>
      <c r="D82" s="447">
        <f t="shared" ca="1" si="9"/>
        <v>-177196.04303791639</v>
      </c>
      <c r="E82" s="447">
        <f t="shared" ca="1" si="1"/>
        <v>-7856379.6299064457</v>
      </c>
      <c r="F82" s="431"/>
      <c r="G82" s="459">
        <f t="shared" si="11"/>
        <v>7</v>
      </c>
      <c r="H82" s="459">
        <v>75</v>
      </c>
      <c r="I82" s="444">
        <f t="shared" ca="1" si="5"/>
        <v>1649043.8214284461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6833.2170504109399</v>
      </c>
      <c r="L82" s="444">
        <f t="shared" ca="1" si="3"/>
        <v>1646805.3091490369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-7856379.6299064457</v>
      </c>
      <c r="C83" s="447">
        <f t="shared" si="0"/>
        <v>100747.55675784221</v>
      </c>
      <c r="D83" s="447">
        <f t="shared" ca="1" si="9"/>
        <v>-177196.04303791639</v>
      </c>
      <c r="E83" s="447">
        <f t="shared" ca="1" si="1"/>
        <v>-8134323.2297022045</v>
      </c>
      <c r="F83" s="431"/>
      <c r="G83" s="459">
        <f t="shared" si="11"/>
        <v>7</v>
      </c>
      <c r="H83" s="459">
        <v>76</v>
      </c>
      <c r="I83" s="444">
        <f t="shared" ca="1" si="5"/>
        <v>1646805.3091490369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6823.8899159134025</v>
      </c>
      <c r="L83" s="444">
        <f t="shared" ca="1" si="3"/>
        <v>1644557.46973513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-8134323.2297022045</v>
      </c>
      <c r="C84" s="447">
        <f t="shared" si="0"/>
        <v>100747.55675784221</v>
      </c>
      <c r="D84" s="447">
        <f t="shared" ca="1" si="9"/>
        <v>-177196.04303791639</v>
      </c>
      <c r="E84" s="447">
        <f t="shared" ca="1" si="1"/>
        <v>-8412266.8294979632</v>
      </c>
      <c r="F84" s="431"/>
      <c r="G84" s="459">
        <f t="shared" si="11"/>
        <v>7</v>
      </c>
      <c r="H84" s="459">
        <v>77</v>
      </c>
      <c r="I84" s="444">
        <f t="shared" ca="1" si="5"/>
        <v>1644557.46973513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6814.5239183554577</v>
      </c>
      <c r="L84" s="444">
        <f t="shared" ca="1" si="3"/>
        <v>1642300.2643236651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-8412266.8294979632</v>
      </c>
      <c r="C85" s="447">
        <f t="shared" si="0"/>
        <v>100747.55675784221</v>
      </c>
      <c r="D85" s="447">
        <f t="shared" ca="1" si="9"/>
        <v>-177196.04303791639</v>
      </c>
      <c r="E85" s="447">
        <f t="shared" ca="1" si="1"/>
        <v>-8690210.4292937219</v>
      </c>
      <c r="F85" s="431"/>
      <c r="G85" s="459">
        <f t="shared" si="11"/>
        <v>7</v>
      </c>
      <c r="H85" s="459">
        <v>78</v>
      </c>
      <c r="I85" s="444">
        <f t="shared" ca="1" si="5"/>
        <v>1642300.2643236651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6805.1188958076864</v>
      </c>
      <c r="L85" s="444">
        <f t="shared" ca="1" si="3"/>
        <v>1640033.6538896526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-8690210.4292937219</v>
      </c>
      <c r="C86" s="447">
        <f t="shared" si="0"/>
        <v>100747.55675784221</v>
      </c>
      <c r="D86" s="447">
        <f t="shared" ca="1" si="9"/>
        <v>-177196.04303791639</v>
      </c>
      <c r="E86" s="447">
        <f t="shared" ca="1" si="1"/>
        <v>-8968154.0290894806</v>
      </c>
      <c r="F86" s="431"/>
      <c r="G86" s="459">
        <f t="shared" si="11"/>
        <v>7</v>
      </c>
      <c r="H86" s="459">
        <v>79</v>
      </c>
      <c r="I86" s="444">
        <f t="shared" ca="1" si="5"/>
        <v>1640033.6538896526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6795.6746856659674</v>
      </c>
      <c r="L86" s="444">
        <f t="shared" ca="1" si="3"/>
        <v>1637757.5992454982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-8968154.0290894806</v>
      </c>
      <c r="C87" s="447">
        <f t="shared" si="0"/>
        <v>100747.55675784221</v>
      </c>
      <c r="D87" s="447">
        <f t="shared" ca="1" si="9"/>
        <v>-177196.04303791639</v>
      </c>
      <c r="E87" s="447">
        <f t="shared" ca="1" si="1"/>
        <v>-9246097.6288852394</v>
      </c>
      <c r="F87" s="431"/>
      <c r="G87" s="459">
        <f t="shared" si="11"/>
        <v>7</v>
      </c>
      <c r="H87" s="459">
        <v>80</v>
      </c>
      <c r="I87" s="444">
        <f t="shared" ca="1" si="5"/>
        <v>1637757.5992454982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6786.1911246486579</v>
      </c>
      <c r="L87" s="444">
        <f t="shared" ca="1" si="3"/>
        <v>1635472.0610403265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-9246097.6288852394</v>
      </c>
      <c r="C88" s="447">
        <f t="shared" si="0"/>
        <v>100747.55675784221</v>
      </c>
      <c r="D88" s="447">
        <f t="shared" ca="1" si="9"/>
        <v>-177196.04303791639</v>
      </c>
      <c r="E88" s="447">
        <f t="shared" ca="1" si="1"/>
        <v>-9524041.2286809981</v>
      </c>
      <c r="F88" s="431"/>
      <c r="G88" s="459">
        <f t="shared" si="11"/>
        <v>7</v>
      </c>
      <c r="H88" s="459">
        <v>81</v>
      </c>
      <c r="I88" s="444">
        <f t="shared" ca="1" si="5"/>
        <v>1635472.0610403265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6776.6680487937756</v>
      </c>
      <c r="L88" s="444">
        <f t="shared" ca="1" si="3"/>
        <v>1633176.9997592999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-9524041.2286809981</v>
      </c>
      <c r="C89" s="447">
        <f t="shared" si="0"/>
        <v>100747.55675784221</v>
      </c>
      <c r="D89" s="447">
        <f t="shared" ca="1" si="9"/>
        <v>-177196.04303791639</v>
      </c>
      <c r="E89" s="447">
        <f t="shared" ca="1" si="1"/>
        <v>-9801984.8284767568</v>
      </c>
      <c r="F89" s="431"/>
      <c r="G89" s="459">
        <f t="shared" si="11"/>
        <v>7</v>
      </c>
      <c r="H89" s="459">
        <v>82</v>
      </c>
      <c r="I89" s="444">
        <f t="shared" ca="1" si="5"/>
        <v>1633176.9997592999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6767.1052934561649</v>
      </c>
      <c r="L89" s="444">
        <f t="shared" ca="1" si="3"/>
        <v>1630872.3757229359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-9801984.8284767568</v>
      </c>
      <c r="C90" s="447">
        <f t="shared" si="0"/>
        <v>100747.55675784221</v>
      </c>
      <c r="D90" s="447">
        <f t="shared" ca="1" si="9"/>
        <v>-177196.04303791639</v>
      </c>
      <c r="E90" s="447">
        <f t="shared" ca="1" si="1"/>
        <v>-10079928.428272516</v>
      </c>
      <c r="F90" s="431"/>
      <c r="G90" s="459">
        <f t="shared" si="11"/>
        <v>7</v>
      </c>
      <c r="H90" s="459">
        <v>83</v>
      </c>
      <c r="I90" s="444">
        <f t="shared" ca="1" si="5"/>
        <v>1630872.3757229359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6757.5026933046483</v>
      </c>
      <c r="L90" s="444">
        <f t="shared" ca="1" si="3"/>
        <v>1628558.1490864202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-10079928.428272516</v>
      </c>
      <c r="C91" s="447">
        <f t="shared" si="0"/>
        <v>100747.55675784221</v>
      </c>
      <c r="D91" s="447">
        <f t="shared" ca="1" si="9"/>
        <v>-177196.04303791639</v>
      </c>
      <c r="E91" s="447">
        <f t="shared" ca="1" si="1"/>
        <v>-10357872.028068274</v>
      </c>
      <c r="F91" s="431"/>
      <c r="G91" s="459">
        <f t="shared" si="11"/>
        <v>7</v>
      </c>
      <c r="H91" s="459">
        <v>84</v>
      </c>
      <c r="I91" s="444">
        <f t="shared" ca="1" si="5"/>
        <v>1628558.1490864202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6747.8600823191664</v>
      </c>
      <c r="L91" s="444">
        <f t="shared" ca="1" si="3"/>
        <v>1626234.2798389192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-10357872.028068274</v>
      </c>
      <c r="C92" s="447">
        <f t="shared" si="0"/>
        <v>100747.55675784221</v>
      </c>
      <c r="D92" s="447">
        <f t="shared" ca="1" si="9"/>
        <v>-177196.04303791639</v>
      </c>
      <c r="E92" s="447">
        <f t="shared" ca="1" si="1"/>
        <v>-10635815.627864033</v>
      </c>
      <c r="F92" s="431"/>
      <c r="G92" s="459">
        <f>G91+1</f>
        <v>8</v>
      </c>
      <c r="H92" s="459">
        <v>85</v>
      </c>
      <c r="I92" s="444">
        <f t="shared" ca="1" si="5"/>
        <v>1626234.2798389192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6738.1772937879123</v>
      </c>
      <c r="L92" s="444">
        <f t="shared" ca="1" si="3"/>
        <v>1623900.7278028869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-10635815.627864033</v>
      </c>
      <c r="C93" s="447">
        <f t="shared" si="0"/>
        <v>100747.55675784221</v>
      </c>
      <c r="D93" s="447">
        <f t="shared" ca="1" si="9"/>
        <v>-177196.04303791639</v>
      </c>
      <c r="E93" s="447">
        <f t="shared" ca="1" si="1"/>
        <v>-10913759.227659792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1623900.7278028869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6728.4541603044445</v>
      </c>
      <c r="L93" s="444">
        <f t="shared" ca="1" si="3"/>
        <v>1621557.4526333711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-10913759.227659792</v>
      </c>
      <c r="C94" s="447">
        <f t="shared" si="0"/>
        <v>100747.55675784221</v>
      </c>
      <c r="D94" s="447">
        <f t="shared" ca="1" si="9"/>
        <v>-177196.04303791639</v>
      </c>
      <c r="E94" s="447">
        <f t="shared" ca="1" si="1"/>
        <v>-11191702.82745555</v>
      </c>
      <c r="F94" s="431"/>
      <c r="G94" s="459">
        <f t="shared" si="12"/>
        <v>8</v>
      </c>
      <c r="H94" s="459">
        <v>87</v>
      </c>
      <c r="I94" s="444">
        <f t="shared" ca="1" si="5"/>
        <v>1621557.4526333711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6718.6905137647955</v>
      </c>
      <c r="L94" s="444">
        <f t="shared" ca="1" si="3"/>
        <v>1619204.4138173156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-11191702.82745555</v>
      </c>
      <c r="C95" s="447">
        <f t="shared" si="0"/>
        <v>100747.55675784221</v>
      </c>
      <c r="D95" s="447">
        <f t="shared" ca="1" si="9"/>
        <v>-177196.04303791639</v>
      </c>
      <c r="E95" s="447">
        <f t="shared" ca="1" si="1"/>
        <v>-11469646.427251309</v>
      </c>
      <c r="F95" s="431"/>
      <c r="G95" s="459">
        <f t="shared" si="12"/>
        <v>8</v>
      </c>
      <c r="H95" s="459">
        <v>88</v>
      </c>
      <c r="I95" s="444">
        <f t="shared" ca="1" si="5"/>
        <v>1619204.4138173156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6708.886185364564</v>
      </c>
      <c r="L95" s="444">
        <f t="shared" ca="1" si="3"/>
        <v>1616841.5706728599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-11469646.427251309</v>
      </c>
      <c r="C96" s="447">
        <f t="shared" si="0"/>
        <v>100747.55675784221</v>
      </c>
      <c r="D96" s="447">
        <f t="shared" ca="1" si="9"/>
        <v>-177196.04303791639</v>
      </c>
      <c r="E96" s="447">
        <f t="shared" ca="1" si="1"/>
        <v>-11747590.027047068</v>
      </c>
      <c r="F96" s="431"/>
      <c r="G96" s="459">
        <f t="shared" si="12"/>
        <v>8</v>
      </c>
      <c r="H96" s="459">
        <v>89</v>
      </c>
      <c r="I96" s="444">
        <f t="shared" ca="1" si="5"/>
        <v>1616841.5706728599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6699.0410055959983</v>
      </c>
      <c r="L96" s="444">
        <f t="shared" ca="1" si="3"/>
        <v>1614468.8823486357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-11747590.027047068</v>
      </c>
      <c r="C97" s="447">
        <f t="shared" si="0"/>
        <v>100747.55675784221</v>
      </c>
      <c r="D97" s="447">
        <f t="shared" ca="1" si="9"/>
        <v>-177196.04303791639</v>
      </c>
      <c r="E97" s="447">
        <f t="shared" ca="1" si="1"/>
        <v>-12025533.626842827</v>
      </c>
      <c r="F97" s="431"/>
      <c r="G97" s="459">
        <f t="shared" si="12"/>
        <v>8</v>
      </c>
      <c r="H97" s="459">
        <v>90</v>
      </c>
      <c r="I97" s="444">
        <f t="shared" ca="1" si="5"/>
        <v>1614468.8823486357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6689.154804245064</v>
      </c>
      <c r="L97" s="444">
        <f t="shared" ca="1" si="3"/>
        <v>1612086.3078230605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-12025533.626842827</v>
      </c>
      <c r="C98" s="447">
        <f t="shared" si="0"/>
        <v>100747.55675784221</v>
      </c>
      <c r="D98" s="447">
        <f t="shared" ca="1" si="9"/>
        <v>-177196.04303791639</v>
      </c>
      <c r="E98" s="447">
        <f t="shared" ca="1" si="1"/>
        <v>-12303477.226638585</v>
      </c>
      <c r="F98" s="431"/>
      <c r="G98" s="459">
        <f t="shared" si="12"/>
        <v>8</v>
      </c>
      <c r="H98" s="459">
        <v>91</v>
      </c>
      <c r="I98" s="444">
        <f t="shared" ca="1" si="5"/>
        <v>1612086.3078230605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6679.2274103885011</v>
      </c>
      <c r="L98" s="444">
        <f t="shared" ca="1" si="3"/>
        <v>1609693.8059036287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-12303477.226638585</v>
      </c>
      <c r="C99" s="447">
        <f t="shared" si="0"/>
        <v>100747.55675784221</v>
      </c>
      <c r="D99" s="447">
        <f t="shared" ca="1" si="9"/>
        <v>-177196.04303791639</v>
      </c>
      <c r="E99" s="447">
        <f t="shared" ca="1" si="1"/>
        <v>-12581420.826434344</v>
      </c>
      <c r="F99" s="431"/>
      <c r="G99" s="459">
        <f t="shared" si="12"/>
        <v>8</v>
      </c>
      <c r="H99" s="459">
        <v>92</v>
      </c>
      <c r="I99" s="444">
        <f t="shared" ca="1" si="5"/>
        <v>1609693.8059036287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6669.2586523908685</v>
      </c>
      <c r="L99" s="444">
        <f t="shared" ca="1" si="3"/>
        <v>1607291.3352261994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-12581420.826434344</v>
      </c>
      <c r="C100" s="447">
        <f t="shared" si="0"/>
        <v>100747.55675784221</v>
      </c>
      <c r="D100" s="447">
        <f t="shared" ca="1" si="9"/>
        <v>-177196.04303791639</v>
      </c>
      <c r="E100" s="447">
        <f t="shared" ca="1" si="1"/>
        <v>-12859364.426230103</v>
      </c>
      <c r="F100" s="431"/>
      <c r="G100" s="459">
        <f t="shared" si="12"/>
        <v>8</v>
      </c>
      <c r="H100" s="459">
        <v>93</v>
      </c>
      <c r="I100" s="444">
        <f t="shared" ca="1" si="5"/>
        <v>1607291.3352261994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6659.2483579015798</v>
      </c>
      <c r="L100" s="444">
        <f t="shared" ca="1" si="3"/>
        <v>1604878.8542542807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-12859364.426230103</v>
      </c>
      <c r="C101" s="447">
        <f t="shared" si="0"/>
        <v>100747.55675784221</v>
      </c>
      <c r="D101" s="447">
        <f t="shared" ca="1" si="9"/>
        <v>-177196.04303791639</v>
      </c>
      <c r="E101" s="447">
        <f t="shared" ca="1" si="1"/>
        <v>-13137308.026025862</v>
      </c>
      <c r="F101" s="431"/>
      <c r="G101" s="459">
        <f t="shared" si="12"/>
        <v>8</v>
      </c>
      <c r="H101" s="459">
        <v>94</v>
      </c>
      <c r="I101" s="444">
        <f t="shared" ca="1" si="5"/>
        <v>1604878.8542542807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6649.1963538519185</v>
      </c>
      <c r="L101" s="444">
        <f t="shared" ca="1" si="3"/>
        <v>1602456.3212783122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-13137308.026025862</v>
      </c>
      <c r="C102" s="447">
        <f t="shared" si="0"/>
        <v>100747.55675784221</v>
      </c>
      <c r="D102" s="447">
        <f t="shared" ca="1" si="9"/>
        <v>-177196.04303791639</v>
      </c>
      <c r="E102" s="447">
        <f t="shared" ca="1" si="1"/>
        <v>-13415251.62582162</v>
      </c>
      <c r="F102" s="431"/>
      <c r="G102" s="459">
        <f t="shared" si="12"/>
        <v>8</v>
      </c>
      <c r="H102" s="459">
        <v>95</v>
      </c>
      <c r="I102" s="444">
        <f t="shared" ca="1" si="5"/>
        <v>1602456.3212783122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6639.1024664520501</v>
      </c>
      <c r="L102" s="444">
        <f t="shared" ca="1" si="3"/>
        <v>1600023.6944149439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-13415251.62582162</v>
      </c>
      <c r="C103" s="447">
        <f t="shared" si="0"/>
        <v>100747.55675784221</v>
      </c>
      <c r="D103" s="447">
        <f t="shared" ca="1" si="9"/>
        <v>-177196.04303791639</v>
      </c>
      <c r="E103" s="447">
        <f t="shared" ca="1" si="1"/>
        <v>-13693195.225617379</v>
      </c>
      <c r="F103" s="431"/>
      <c r="G103" s="459">
        <f t="shared" si="12"/>
        <v>8</v>
      </c>
      <c r="H103" s="459">
        <v>96</v>
      </c>
      <c r="I103" s="444">
        <f t="shared" ca="1" si="5"/>
        <v>1600023.6944149439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6628.9665211880156</v>
      </c>
      <c r="L103" s="444">
        <f t="shared" ca="1" si="3"/>
        <v>1597580.9316063116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-13693195.225617379</v>
      </c>
      <c r="C104" s="447">
        <f t="shared" si="0"/>
        <v>75560.667568381657</v>
      </c>
      <c r="D104" s="447">
        <f t="shared" ca="1" si="9"/>
        <v>-177196.04303791639</v>
      </c>
      <c r="E104" s="447">
        <f t="shared" ca="1" si="1"/>
        <v>-13945951.936223676</v>
      </c>
      <c r="F104" s="431"/>
      <c r="G104" s="459">
        <f>G103+1</f>
        <v>9</v>
      </c>
      <c r="H104" s="459">
        <v>97</v>
      </c>
      <c r="I104" s="444">
        <f t="shared" ca="1" si="5"/>
        <v>1597580.9316063116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6618.7883428187133</v>
      </c>
      <c r="L104" s="444">
        <f t="shared" ca="1" si="3"/>
        <v>1595127.9906193099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-13945951.936223676</v>
      </c>
      <c r="C105" s="447">
        <f t="shared" si="0"/>
        <v>0</v>
      </c>
      <c r="D105" s="447">
        <f t="shared" ca="1" si="9"/>
        <v>-177196.04303791639</v>
      </c>
      <c r="E105" s="447">
        <f t="shared" ca="1" si="1"/>
        <v>-14123147.979261592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1595127.9906193099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6611.3848370395408</v>
      </c>
      <c r="L105" s="444">
        <f t="shared" ca="1" si="3"/>
        <v>1593343.7457265293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-14123147.979261592</v>
      </c>
      <c r="C106" s="447">
        <f t="shared" si="0"/>
        <v>0</v>
      </c>
      <c r="D106" s="447">
        <f t="shared" ca="1" si="9"/>
        <v>-177196.04303791639</v>
      </c>
      <c r="E106" s="447">
        <f t="shared" ca="1" si="1"/>
        <v>-14300344.022299508</v>
      </c>
      <c r="F106" s="431"/>
      <c r="G106" s="459">
        <f t="shared" si="13"/>
        <v>9</v>
      </c>
      <c r="H106" s="459">
        <v>99</v>
      </c>
      <c r="I106" s="444">
        <f t="shared" ca="1" si="5"/>
        <v>1593343.7457265293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6603.9504833196215</v>
      </c>
      <c r="L106" s="444">
        <f t="shared" ca="1" si="3"/>
        <v>1591552.0664800287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-14300344.022299508</v>
      </c>
      <c r="C107" s="447">
        <f t="shared" si="0"/>
        <v>0</v>
      </c>
      <c r="D107" s="447">
        <f t="shared" ca="1" si="9"/>
        <v>-177196.04303791639</v>
      </c>
      <c r="E107" s="447">
        <f t="shared" ca="1" si="1"/>
        <v>-14477540.065337423</v>
      </c>
      <c r="F107" s="431"/>
      <c r="G107" s="459">
        <f t="shared" si="13"/>
        <v>9</v>
      </c>
      <c r="H107" s="459">
        <v>100</v>
      </c>
      <c r="I107" s="444">
        <f t="shared" ca="1" si="5"/>
        <v>1591552.0664800287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6596.4851531258682</v>
      </c>
      <c r="L107" s="444">
        <f t="shared" ca="1" si="3"/>
        <v>1589752.9219033343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-14477540.065337423</v>
      </c>
      <c r="C108" s="447">
        <f t="shared" si="0"/>
        <v>0</v>
      </c>
      <c r="D108" s="447">
        <f t="shared" ca="1" si="9"/>
        <v>-177196.04303791639</v>
      </c>
      <c r="E108" s="447">
        <f t="shared" ca="1" si="1"/>
        <v>-14654736.108375339</v>
      </c>
      <c r="F108" s="431"/>
      <c r="G108" s="459">
        <f t="shared" si="13"/>
        <v>9</v>
      </c>
      <c r="H108" s="459">
        <v>101</v>
      </c>
      <c r="I108" s="444">
        <f t="shared" ca="1" si="5"/>
        <v>1589752.9219033343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6588.9887173896423</v>
      </c>
      <c r="L108" s="444">
        <f t="shared" ca="1" si="3"/>
        <v>1587946.2808909039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-14654736.108375339</v>
      </c>
      <c r="C109" s="447">
        <f t="shared" si="0"/>
        <v>0</v>
      </c>
      <c r="D109" s="447">
        <f t="shared" ca="1" si="9"/>
        <v>-177196.04303791639</v>
      </c>
      <c r="E109" s="447">
        <f t="shared" ca="1" si="1"/>
        <v>-14831932.151413254</v>
      </c>
      <c r="F109" s="431"/>
      <c r="G109" s="459">
        <f t="shared" si="13"/>
        <v>9</v>
      </c>
      <c r="H109" s="459">
        <v>102</v>
      </c>
      <c r="I109" s="444">
        <f t="shared" ca="1" si="5"/>
        <v>1587946.2808909039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6581.4610465045153</v>
      </c>
      <c r="L109" s="444">
        <f t="shared" ca="1" si="3"/>
        <v>1586132.1122075883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-14831932.151413254</v>
      </c>
      <c r="C110" s="447">
        <f t="shared" si="0"/>
        <v>0</v>
      </c>
      <c r="D110" s="447">
        <f t="shared" ca="1" si="9"/>
        <v>-177196.04303791639</v>
      </c>
      <c r="E110" s="447">
        <f t="shared" ca="1" si="1"/>
        <v>-15009128.19445117</v>
      </c>
      <c r="F110" s="431"/>
      <c r="G110" s="459">
        <f t="shared" si="13"/>
        <v>9</v>
      </c>
      <c r="H110" s="459">
        <v>103</v>
      </c>
      <c r="I110" s="444">
        <f t="shared" ca="1" si="5"/>
        <v>1586132.1122075883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6573.9020103240337</v>
      </c>
      <c r="L110" s="444">
        <f t="shared" ca="1" si="3"/>
        <v>1584310.384488092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-15009128.19445117</v>
      </c>
      <c r="C111" s="447">
        <f t="shared" si="0"/>
        <v>0</v>
      </c>
      <c r="D111" s="447">
        <f t="shared" ca="1" si="9"/>
        <v>-177196.04303791639</v>
      </c>
      <c r="E111" s="447">
        <f t="shared" ca="1" si="1"/>
        <v>-15186324.237489086</v>
      </c>
      <c r="F111" s="431"/>
      <c r="G111" s="459">
        <f t="shared" si="13"/>
        <v>9</v>
      </c>
      <c r="H111" s="459">
        <v>104</v>
      </c>
      <c r="I111" s="444">
        <f t="shared" ca="1" si="5"/>
        <v>1584310.384488092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6566.3114781594659</v>
      </c>
      <c r="L111" s="444">
        <f t="shared" ca="1" si="3"/>
        <v>1582481.0662364312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-15186324.237489086</v>
      </c>
      <c r="C112" s="447">
        <f t="shared" si="0"/>
        <v>0</v>
      </c>
      <c r="D112" s="447">
        <f t="shared" ca="1" si="9"/>
        <v>-177196.04303791639</v>
      </c>
      <c r="E112" s="447">
        <f t="shared" ca="1" si="1"/>
        <v>-15363520.280527001</v>
      </c>
      <c r="F112" s="431"/>
      <c r="G112" s="459">
        <f t="shared" si="13"/>
        <v>9</v>
      </c>
      <c r="H112" s="459">
        <v>105</v>
      </c>
      <c r="I112" s="444">
        <f t="shared" ca="1" si="5"/>
        <v>1582481.0662364312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6558.6893187775459</v>
      </c>
      <c r="L112" s="444">
        <f t="shared" ca="1" si="3"/>
        <v>1580644.1258253886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-15363520.280527001</v>
      </c>
      <c r="C113" s="447">
        <f t="shared" si="0"/>
        <v>0</v>
      </c>
      <c r="D113" s="447">
        <f t="shared" ca="1" si="9"/>
        <v>-177196.04303791639</v>
      </c>
      <c r="E113" s="447">
        <f t="shared" ca="1" si="1"/>
        <v>-15540716.323564917</v>
      </c>
      <c r="F113" s="431"/>
      <c r="G113" s="459">
        <f t="shared" si="13"/>
        <v>9</v>
      </c>
      <c r="H113" s="459">
        <v>106</v>
      </c>
      <c r="I113" s="444">
        <f t="shared" ca="1" si="5"/>
        <v>1580644.1258253886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6551.035400398202</v>
      </c>
      <c r="L113" s="444">
        <f t="shared" ca="1" si="3"/>
        <v>1578799.5314959667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-15540716.323564917</v>
      </c>
      <c r="C114" s="447">
        <f t="shared" si="0"/>
        <v>0</v>
      </c>
      <c r="D114" s="447">
        <f t="shared" ca="1" si="9"/>
        <v>-177196.04303791639</v>
      </c>
      <c r="E114" s="447">
        <f t="shared" ca="1" si="1"/>
        <v>-15717912.366602832</v>
      </c>
      <c r="F114" s="431"/>
      <c r="G114" s="459">
        <f t="shared" si="13"/>
        <v>9</v>
      </c>
      <c r="H114" s="459">
        <v>107</v>
      </c>
      <c r="I114" s="444">
        <f t="shared" ca="1" si="5"/>
        <v>1578799.5314959667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6543.3495906922772</v>
      </c>
      <c r="L114" s="444">
        <f t="shared" ca="1" si="3"/>
        <v>1576947.2513568387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-15717912.366602832</v>
      </c>
      <c r="C115" s="447">
        <f t="shared" si="0"/>
        <v>0</v>
      </c>
      <c r="D115" s="447">
        <f t="shared" ca="1" si="9"/>
        <v>-177196.04303791639</v>
      </c>
      <c r="E115" s="447">
        <f t="shared" ca="1" si="1"/>
        <v>-15895108.409640748</v>
      </c>
      <c r="F115" s="431"/>
      <c r="G115" s="459">
        <f t="shared" si="13"/>
        <v>9</v>
      </c>
      <c r="H115" s="459">
        <v>108</v>
      </c>
      <c r="I115" s="444">
        <f t="shared" ca="1" si="5"/>
        <v>1576947.2513568387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6535.6317567792439</v>
      </c>
      <c r="L115" s="444">
        <f t="shared" ca="1" si="3"/>
        <v>1575087.2533837978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-15895108.409640748</v>
      </c>
      <c r="C116" s="447">
        <f t="shared" si="0"/>
        <v>0</v>
      </c>
      <c r="D116" s="447">
        <f t="shared" ca="1" si="9"/>
        <v>-177196.04303791639</v>
      </c>
      <c r="E116" s="447">
        <f t="shared" ca="1" si="1"/>
        <v>-16072304.452678664</v>
      </c>
      <c r="F116" s="431"/>
      <c r="G116" s="459">
        <f>G115+1</f>
        <v>10</v>
      </c>
      <c r="H116" s="459">
        <v>109</v>
      </c>
      <c r="I116" s="444">
        <f t="shared" ca="1" si="5"/>
        <v>1575087.2533837978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6527.8817652249072</v>
      </c>
      <c r="L116" s="444">
        <f t="shared" ca="1" si="3"/>
        <v>1573219.5054192026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-16072304.452678664</v>
      </c>
      <c r="C117" s="447">
        <f t="shared" si="0"/>
        <v>0</v>
      </c>
      <c r="D117" s="447">
        <f t="shared" ca="1" si="9"/>
        <v>-177196.04303791639</v>
      </c>
      <c r="E117" s="447">
        <f t="shared" ca="1" si="1"/>
        <v>-16249500.495716579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1573219.5054192026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6520.0994820390933</v>
      </c>
      <c r="L117" s="444">
        <f t="shared" ca="1" si="3"/>
        <v>1571343.9751714214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-16249500.495716579</v>
      </c>
      <c r="C118" s="447">
        <f t="shared" si="0"/>
        <v>0</v>
      </c>
      <c r="D118" s="447">
        <f t="shared" ca="1" si="9"/>
        <v>-177196.04303791639</v>
      </c>
      <c r="E118" s="447">
        <f t="shared" ca="1" si="1"/>
        <v>-16426696.538754495</v>
      </c>
      <c r="F118" s="431"/>
      <c r="G118" s="459">
        <f t="shared" si="14"/>
        <v>10</v>
      </c>
      <c r="H118" s="459">
        <v>111</v>
      </c>
      <c r="I118" s="444">
        <f t="shared" ca="1" si="5"/>
        <v>1571343.9751714214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6512.284772673338</v>
      </c>
      <c r="L118" s="444">
        <f t="shared" ca="1" si="3"/>
        <v>1569460.6302142746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-16426696.538754495</v>
      </c>
      <c r="C119" s="447">
        <f t="shared" si="0"/>
        <v>0</v>
      </c>
      <c r="D119" s="447">
        <f t="shared" ca="1" si="9"/>
        <v>-177196.04303791639</v>
      </c>
      <c r="E119" s="447">
        <f t="shared" ca="1" si="1"/>
        <v>-16603892.58179241</v>
      </c>
      <c r="F119" s="431"/>
      <c r="G119" s="459">
        <f t="shared" si="14"/>
        <v>10</v>
      </c>
      <c r="H119" s="459">
        <v>112</v>
      </c>
      <c r="I119" s="444">
        <f t="shared" ca="1" si="5"/>
        <v>1569460.6302142746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6504.4375020185598</v>
      </c>
      <c r="L119" s="444">
        <f t="shared" ca="1" si="3"/>
        <v>1567569.4379864731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-16603892.58179241</v>
      </c>
      <c r="C120" s="447">
        <f t="shared" si="0"/>
        <v>0</v>
      </c>
      <c r="D120" s="447">
        <f t="shared" ca="1" si="9"/>
        <v>-177196.04303791639</v>
      </c>
      <c r="E120" s="447">
        <f t="shared" ca="1" si="1"/>
        <v>-16781088.624830328</v>
      </c>
      <c r="F120" s="431"/>
      <c r="G120" s="459">
        <f t="shared" si="14"/>
        <v>10</v>
      </c>
      <c r="H120" s="459">
        <v>113</v>
      </c>
      <c r="I120" s="444">
        <f t="shared" ca="1" si="5"/>
        <v>1567569.4379864731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6496.5575344027202</v>
      </c>
      <c r="L120" s="444">
        <f t="shared" ca="1" si="3"/>
        <v>1565670.3657910556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-16781088.624830328</v>
      </c>
      <c r="C121" s="447">
        <f t="shared" si="0"/>
        <v>0</v>
      </c>
      <c r="D121" s="447">
        <f t="shared" ca="1" si="9"/>
        <v>-177196.04303791639</v>
      </c>
      <c r="E121" s="447">
        <f t="shared" ca="1" si="1"/>
        <v>-16958284.667868245</v>
      </c>
      <c r="F121" s="431"/>
      <c r="G121" s="459">
        <f t="shared" si="14"/>
        <v>10</v>
      </c>
      <c r="H121" s="459">
        <v>114</v>
      </c>
      <c r="I121" s="444">
        <f t="shared" ca="1" si="5"/>
        <v>1565670.3657910556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6488.6447335884804</v>
      </c>
      <c r="L121" s="444">
        <f t="shared" ca="1" si="3"/>
        <v>1563763.3807948239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-16958284.667868245</v>
      </c>
      <c r="C122" s="447">
        <f t="shared" si="0"/>
        <v>0</v>
      </c>
      <c r="D122" s="447">
        <f t="shared" ca="1" si="9"/>
        <v>-177196.04303791639</v>
      </c>
      <c r="E122" s="447">
        <f t="shared" ca="1" si="1"/>
        <v>-17135480.710906163</v>
      </c>
      <c r="F122" s="431"/>
      <c r="G122" s="459">
        <f t="shared" si="14"/>
        <v>10</v>
      </c>
      <c r="H122" s="459">
        <v>115</v>
      </c>
      <c r="I122" s="444">
        <f t="shared" ca="1" si="5"/>
        <v>1563763.3807948239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6480.698962770849</v>
      </c>
      <c r="L122" s="444">
        <f t="shared" ca="1" si="3"/>
        <v>1561848.4500277746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-17135480.710906163</v>
      </c>
      <c r="C123" s="447">
        <f t="shared" si="0"/>
        <v>0</v>
      </c>
      <c r="D123" s="447">
        <f t="shared" ca="1" si="9"/>
        <v>-177196.04303791639</v>
      </c>
      <c r="E123" s="447">
        <f t="shared" ca="1" si="1"/>
        <v>-17312676.75394408</v>
      </c>
      <c r="F123" s="431"/>
      <c r="G123" s="459">
        <f t="shared" si="14"/>
        <v>10</v>
      </c>
      <c r="H123" s="459">
        <v>116</v>
      </c>
      <c r="I123" s="444">
        <f t="shared" ca="1" si="5"/>
        <v>1561848.4500277746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6472.7200845748102</v>
      </c>
      <c r="L123" s="444">
        <f t="shared" ca="1" si="3"/>
        <v>1559925.5403825291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-17312676.75394408</v>
      </c>
      <c r="C124" s="447">
        <f t="shared" si="0"/>
        <v>0</v>
      </c>
      <c r="D124" s="447">
        <f t="shared" ca="1" si="9"/>
        <v>-177196.04303791639</v>
      </c>
      <c r="E124" s="447">
        <f t="shared" ca="1" si="1"/>
        <v>-17489872.796981998</v>
      </c>
      <c r="F124" s="431"/>
      <c r="G124" s="459">
        <f t="shared" si="14"/>
        <v>10</v>
      </c>
      <c r="H124" s="459">
        <v>117</v>
      </c>
      <c r="I124" s="444">
        <f t="shared" ca="1" si="5"/>
        <v>1559925.5403825291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6464.7079610529536</v>
      </c>
      <c r="L124" s="444">
        <f t="shared" ca="1" si="3"/>
        <v>1557994.6186137618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-17489872.796981998</v>
      </c>
      <c r="C125" s="447">
        <f t="shared" si="0"/>
        <v>0</v>
      </c>
      <c r="D125" s="447">
        <f t="shared" ca="1" si="9"/>
        <v>-177196.04303791639</v>
      </c>
      <c r="E125" s="447">
        <f t="shared" ca="1" si="1"/>
        <v>-17667068.840019915</v>
      </c>
      <c r="F125" s="431"/>
      <c r="G125" s="459">
        <f t="shared" si="14"/>
        <v>10</v>
      </c>
      <c r="H125" s="459">
        <v>118</v>
      </c>
      <c r="I125" s="444">
        <f t="shared" ca="1" si="5"/>
        <v>1557994.6186137618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6456.6624536830905</v>
      </c>
      <c r="L125" s="444">
        <f t="shared" ca="1" si="3"/>
        <v>1556055.6513376248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-17667068.840019915</v>
      </c>
      <c r="C126" s="447">
        <f t="shared" si="0"/>
        <v>0</v>
      </c>
      <c r="D126" s="447">
        <f t="shared" ca="1" si="9"/>
        <v>-177196.04303791639</v>
      </c>
      <c r="E126" s="447">
        <f t="shared" ca="1" si="1"/>
        <v>-17844264.883057833</v>
      </c>
      <c r="F126" s="431"/>
      <c r="G126" s="459">
        <f t="shared" si="14"/>
        <v>10</v>
      </c>
      <c r="H126" s="459">
        <v>119</v>
      </c>
      <c r="I126" s="444">
        <f t="shared" ca="1" si="5"/>
        <v>1556055.6513376248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6448.5834233658525</v>
      </c>
      <c r="L126" s="444">
        <f t="shared" ca="1" si="3"/>
        <v>1554108.6050311704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-17844264.883057833</v>
      </c>
      <c r="C127" s="447">
        <f t="shared" si="0"/>
        <v>0</v>
      </c>
      <c r="D127" s="447">
        <f t="shared" ca="1" si="9"/>
        <v>-177196.04303791639</v>
      </c>
      <c r="E127" s="447">
        <f t="shared" ca="1" si="1"/>
        <v>-18021460.92609575</v>
      </c>
      <c r="F127" s="431"/>
      <c r="G127" s="459">
        <f t="shared" si="14"/>
        <v>10</v>
      </c>
      <c r="H127" s="459">
        <v>120</v>
      </c>
      <c r="I127" s="444">
        <f t="shared" ca="1" si="5"/>
        <v>1554108.6050311704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6440.4707304222929</v>
      </c>
      <c r="L127" s="444">
        <f t="shared" ca="1" si="3"/>
        <v>1552153.4460317725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-18021460.92609575</v>
      </c>
      <c r="C128" s="447">
        <f t="shared" si="0"/>
        <v>0</v>
      </c>
      <c r="D128" s="447">
        <f t="shared" ca="1" si="9"/>
        <v>-177196.04303791639</v>
      </c>
      <c r="E128" s="447">
        <f t="shared" ca="1" si="1"/>
        <v>-18198656.969133668</v>
      </c>
      <c r="F128" s="431"/>
      <c r="G128" s="459">
        <f>G127+1</f>
        <v>11</v>
      </c>
      <c r="H128" s="459">
        <v>121</v>
      </c>
      <c r="I128" s="444">
        <f t="shared" ca="1" si="5"/>
        <v>1552153.4460317725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6432.3242345914678</v>
      </c>
      <c r="L128" s="444">
        <f t="shared" ca="1" si="3"/>
        <v>1550190.1405365439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-18198656.969133668</v>
      </c>
      <c r="C129" s="447">
        <f t="shared" si="0"/>
        <v>0</v>
      </c>
      <c r="D129" s="447">
        <f t="shared" ca="1" si="9"/>
        <v>-177196.04303791639</v>
      </c>
      <c r="E129" s="447">
        <f t="shared" ca="1" si="1"/>
        <v>-18375853.012171585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1550190.1405365439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6424.1437950280151</v>
      </c>
      <c r="L129" s="444">
        <f t="shared" ca="1" si="3"/>
        <v>1548218.6546017518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-18375853.012171585</v>
      </c>
      <c r="C130" s="447">
        <f t="shared" si="0"/>
        <v>0</v>
      </c>
      <c r="D130" s="447">
        <f t="shared" ca="1" si="9"/>
        <v>-177196.04303791639</v>
      </c>
      <c r="E130" s="447">
        <f t="shared" ca="1" si="1"/>
        <v>-18553049.055209503</v>
      </c>
      <c r="F130" s="431"/>
      <c r="G130" s="459">
        <f t="shared" si="15"/>
        <v>11</v>
      </c>
      <c r="H130" s="459">
        <v>123</v>
      </c>
      <c r="I130" s="444">
        <f t="shared" ca="1" si="5"/>
        <v>1548218.6546017518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6415.9292702997154</v>
      </c>
      <c r="L130" s="444">
        <f t="shared" ca="1" si="3"/>
        <v>1546238.9541422313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-18553049.055209503</v>
      </c>
      <c r="C131" s="447">
        <f t="shared" si="0"/>
        <v>0</v>
      </c>
      <c r="D131" s="447">
        <f t="shared" ca="1" si="9"/>
        <v>-177196.04303791639</v>
      </c>
      <c r="E131" s="447">
        <f t="shared" ca="1" si="1"/>
        <v>-18730245.09824742</v>
      </c>
      <c r="F131" s="431"/>
      <c r="G131" s="459">
        <f t="shared" si="15"/>
        <v>11</v>
      </c>
      <c r="H131" s="459">
        <v>124</v>
      </c>
      <c r="I131" s="444">
        <f t="shared" ca="1" si="5"/>
        <v>1546238.9541422313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6407.6805183850465</v>
      </c>
      <c r="L131" s="444">
        <f t="shared" ca="1" si="3"/>
        <v>1544251.0049307961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-18730245.09824742</v>
      </c>
      <c r="C132" s="447">
        <f t="shared" si="0"/>
        <v>0</v>
      </c>
      <c r="D132" s="447">
        <f t="shared" ca="1" si="9"/>
        <v>-177196.04303791639</v>
      </c>
      <c r="E132" s="447">
        <f t="shared" ca="1" si="1"/>
        <v>-18907441.141285338</v>
      </c>
      <c r="F132" s="431"/>
      <c r="G132" s="459">
        <f t="shared" si="15"/>
        <v>11</v>
      </c>
      <c r="H132" s="459">
        <v>125</v>
      </c>
      <c r="I132" s="444">
        <f t="shared" ca="1" si="5"/>
        <v>1544251.0049307961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6399.3973966707326</v>
      </c>
      <c r="L132" s="444">
        <f t="shared" ca="1" si="3"/>
        <v>1542254.7725976466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-18907441.141285338</v>
      </c>
      <c r="C133" s="447">
        <f t="shared" si="0"/>
        <v>0</v>
      </c>
      <c r="D133" s="447">
        <f t="shared" ca="1" si="9"/>
        <v>-177196.04303791639</v>
      </c>
      <c r="E133" s="447">
        <f t="shared" ca="1" si="1"/>
        <v>-19084637.184323255</v>
      </c>
      <c r="F133" s="431"/>
      <c r="G133" s="459">
        <f t="shared" si="15"/>
        <v>11</v>
      </c>
      <c r="H133" s="459">
        <v>126</v>
      </c>
      <c r="I133" s="444">
        <f t="shared" ca="1" si="5"/>
        <v>1542254.7725976466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6391.0797619492769</v>
      </c>
      <c r="L133" s="444">
        <f t="shared" ca="1" si="3"/>
        <v>1540250.2226297758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-19084637.184323255</v>
      </c>
      <c r="C134" s="447">
        <f t="shared" si="0"/>
        <v>0</v>
      </c>
      <c r="D134" s="447">
        <f t="shared" ca="1" si="9"/>
        <v>-177196.04303791639</v>
      </c>
      <c r="E134" s="447">
        <f t="shared" ca="1" si="1"/>
        <v>-19261833.227361172</v>
      </c>
      <c r="F134" s="431"/>
      <c r="G134" s="459">
        <f t="shared" si="15"/>
        <v>11</v>
      </c>
      <c r="H134" s="459">
        <v>127</v>
      </c>
      <c r="I134" s="444">
        <f t="shared" ca="1" si="5"/>
        <v>1540250.2226297758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6382.7274704164811</v>
      </c>
      <c r="L134" s="444">
        <f t="shared" ca="1" si="3"/>
        <v>1538237.3203703722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-19261833.227361172</v>
      </c>
      <c r="C135" s="447">
        <f t="shared" si="0"/>
        <v>0</v>
      </c>
      <c r="D135" s="447">
        <f t="shared" ca="1" si="9"/>
        <v>-177196.04303791639</v>
      </c>
      <c r="E135" s="447">
        <f t="shared" ca="1" si="1"/>
        <v>-19439029.27039909</v>
      </c>
      <c r="F135" s="431"/>
      <c r="G135" s="459">
        <f t="shared" si="15"/>
        <v>11</v>
      </c>
      <c r="H135" s="459">
        <v>128</v>
      </c>
      <c r="I135" s="444">
        <f t="shared" ca="1" si="5"/>
        <v>1538237.3203703722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6374.3403776689665</v>
      </c>
      <c r="L135" s="444">
        <f t="shared" ca="1" si="3"/>
        <v>1536216.0310182208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-19439029.27039909</v>
      </c>
      <c r="C136" s="447">
        <f t="shared" si="0"/>
        <v>0</v>
      </c>
      <c r="D136" s="447">
        <f t="shared" ca="1" si="9"/>
        <v>-177196.04303791639</v>
      </c>
      <c r="E136" s="447">
        <f t="shared" ca="1" si="1"/>
        <v>-19616225.313437007</v>
      </c>
      <c r="F136" s="431"/>
      <c r="G136" s="459">
        <f t="shared" si="15"/>
        <v>11</v>
      </c>
      <c r="H136" s="459">
        <v>129</v>
      </c>
      <c r="I136" s="444">
        <f t="shared" ca="1" si="5"/>
        <v>1536216.0310182208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6365.9183387016692</v>
      </c>
      <c r="L136" s="444">
        <f t="shared" ca="1" si="3"/>
        <v>1534186.3196271022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1534186.3196271022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6357.4612079053422</v>
      </c>
      <c r="L137" s="444">
        <f t="shared" ca="1" si="3"/>
        <v>1532148.1511051874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1532148.1511051874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6348.9688390640295</v>
      </c>
      <c r="L138" s="444">
        <f t="shared" ca="1" si="3"/>
        <v>1530101.4902144312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1530101.4902144312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6340.441085352546</v>
      </c>
      <c r="L139" s="444">
        <f t="shared" ca="1" si="3"/>
        <v>1528046.3015699636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1528046.3015699636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6331.8777993339309</v>
      </c>
      <c r="L140" s="444">
        <f t="shared" ca="1" si="3"/>
        <v>1525982.5496394774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1525982.5496394774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6323.2788329569048</v>
      </c>
      <c r="L141" s="444">
        <f t="shared" ca="1" si="3"/>
        <v>1523910.1987426141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1523910.1987426141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6314.6440375533084</v>
      </c>
      <c r="L142" s="444">
        <f t="shared" ca="1" si="3"/>
        <v>1521829.2130503473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1521829.2130503473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6305.9732638355299</v>
      </c>
      <c r="L143" s="444">
        <f t="shared" ca="1" si="3"/>
        <v>1519739.5565843626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1519739.5565843626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6297.2663618939268</v>
      </c>
      <c r="L144" s="444">
        <f t="shared" ca="1" si="3"/>
        <v>1517641.1932164363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1517641.1932164363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6288.523181194234</v>
      </c>
      <c r="L145" s="444">
        <f t="shared" ca="1" si="3"/>
        <v>1515534.0866678103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1515534.0866678103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6279.7435705749585</v>
      </c>
      <c r="L146" s="444">
        <f t="shared" ca="1" si="3"/>
        <v>1513418.2005085652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1513418.2005085652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6270.9273782447708</v>
      </c>
      <c r="L147" s="444">
        <f t="shared" ca="1" si="3"/>
        <v>1511293.4981569897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1511293.4981569897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6262.074451779873</v>
      </c>
      <c r="L148" s="444">
        <f t="shared" ca="1" si="3"/>
        <v>1509159.9428789495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1509159.9428789495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6253.1846381213718</v>
      </c>
      <c r="L149" s="444">
        <f t="shared" ca="1" si="3"/>
        <v>1507017.4977872507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1507017.4977872507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6244.257783572627</v>
      </c>
      <c r="L150" s="444">
        <f t="shared" ca="1" si="3"/>
        <v>1504866.1258410031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1504866.1258410031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6235.2937337965959</v>
      </c>
      <c r="L151" s="444">
        <f t="shared" ca="1" si="3"/>
        <v>1502705.7898449795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1502705.7898449795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6226.2923338131641</v>
      </c>
      <c r="L152" s="444">
        <f t="shared" ca="1" si="3"/>
        <v>1500536.4524489725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1500536.4524489725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6217.2534279964675</v>
      </c>
      <c r="L153" s="444">
        <f t="shared" ca="1" si="3"/>
        <v>1498358.0761471489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1498358.0761471489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6208.1768600722025</v>
      </c>
      <c r="L154" s="444">
        <f t="shared" ca="1" si="3"/>
        <v>1496170.6232774009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1496170.6232774009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6199.0624731149192</v>
      </c>
      <c r="L155" s="444">
        <f t="shared" ca="1" si="3"/>
        <v>1493974.0560206955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1493974.0560206955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6189.9101095453134</v>
      </c>
      <c r="L156" s="444">
        <f t="shared" ca="1" si="3"/>
        <v>1491768.3364004206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1491768.3364004206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6180.7196111275016</v>
      </c>
      <c r="L157" s="444">
        <f t="shared" ca="1" si="3"/>
        <v>1489553.4262817279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1489553.4262817279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6171.4908189662819</v>
      </c>
      <c r="L158" s="444">
        <f t="shared" ca="1" si="3"/>
        <v>1487329.2873708738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1487329.2873708738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6162.2235735043905</v>
      </c>
      <c r="L159" s="444">
        <f t="shared" ca="1" si="3"/>
        <v>1485095.8812145581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1485095.8812145581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6152.9177145197418</v>
      </c>
      <c r="L160" s="444">
        <f t="shared" ca="1" si="3"/>
        <v>1482853.1691992576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1482853.1691992576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6143.5730811226558</v>
      </c>
      <c r="L161" s="444">
        <f t="shared" ca="1" si="3"/>
        <v>1480601.1125505602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1480601.1125505602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6134.189511753083</v>
      </c>
      <c r="L162" s="444">
        <f t="shared" ca="1" si="3"/>
        <v>1478339.6723324931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1478339.6723324931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6124.7668441778042</v>
      </c>
      <c r="L163" s="444">
        <f t="shared" ca="1" si="3"/>
        <v>1476068.8094468508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1476068.8094468508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6115.3049154876271</v>
      </c>
      <c r="L164" s="444">
        <f t="shared" ca="1" si="3"/>
        <v>1473788.4846325181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1473788.4846325181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6105.8035620945748</v>
      </c>
      <c r="L165" s="444">
        <f t="shared" ca="1" si="3"/>
        <v>1471498.6584647927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1471498.6584647927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6096.2626197290519</v>
      </c>
      <c r="L166" s="444">
        <f t="shared" ca="1" si="3"/>
        <v>1469199.2913547016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1469199.2913547016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6086.6819234370059</v>
      </c>
      <c r="L167" s="444">
        <f t="shared" ca="1" si="3"/>
        <v>1466890.3435483184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1466890.3435483184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6077.0613075770761</v>
      </c>
      <c r="L168" s="444">
        <f t="shared" ca="1" si="3"/>
        <v>1464571.7751260754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1464571.7751260754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6067.4006058177301</v>
      </c>
      <c r="L169" s="444">
        <f t="shared" ca="1" si="3"/>
        <v>1462243.546002073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1462243.546002073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6057.6996511343868</v>
      </c>
      <c r="L170" s="444">
        <f t="shared" ca="1" si="3"/>
        <v>1459905.6159233872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1459905.6159233872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6047.9582758065289</v>
      </c>
      <c r="L171" s="444">
        <f t="shared" ca="1" si="3"/>
        <v>1457557.9444693737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1457557.9444693737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6038.1763114148062</v>
      </c>
      <c r="L172" s="444">
        <f t="shared" ca="1" si="3"/>
        <v>1455200.4910509684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1455200.4910509684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6028.3535888381175</v>
      </c>
      <c r="L173" s="444">
        <f t="shared" ca="1" si="3"/>
        <v>1452833.2149099864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1452833.2149099864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6018.4899382506919</v>
      </c>
      <c r="L174" s="444">
        <f t="shared" ca="1" si="3"/>
        <v>1450456.0751184169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1450456.0751184169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6008.5851891191533</v>
      </c>
      <c r="L175" s="444">
        <f t="shared" ca="1" si="3"/>
        <v>1448069.030577716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1448069.030577716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5998.6391701995653</v>
      </c>
      <c r="L176" s="444">
        <f t="shared" ca="1" si="3"/>
        <v>1445672.0400180954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1445672.0400180954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5988.6517095344798</v>
      </c>
      <c r="L177" s="444">
        <f t="shared" ca="1" si="3"/>
        <v>1443265.0619978097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1443265.0619978097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5978.6226344499564</v>
      </c>
      <c r="L178" s="444">
        <f t="shared" ca="1" si="3"/>
        <v>1440848.0549024395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1440848.0549024395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5968.5517715525802</v>
      </c>
      <c r="L179" s="444">
        <f t="shared" ca="1" si="3"/>
        <v>1438420.9769441718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1438420.9769441718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5958.4389467264655</v>
      </c>
      <c r="L180" s="444">
        <f t="shared" ca="1" si="3"/>
        <v>1435983.7861610781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1435983.7861610781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5948.2839851302415</v>
      </c>
      <c r="L181" s="444">
        <f t="shared" ca="1" si="3"/>
        <v>1433536.4404163882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1433536.4404163882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5938.0867111940333</v>
      </c>
      <c r="L182" s="444">
        <f t="shared" ca="1" si="3"/>
        <v>1431078.8973977622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1431078.8973977622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5927.8469486164249</v>
      </c>
      <c r="L183" s="444">
        <f t="shared" ca="1" si="3"/>
        <v>1428611.1146165584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1428611.1146165584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5917.5645203614094</v>
      </c>
      <c r="L184" s="444">
        <f t="shared" ca="1" si="3"/>
        <v>1426133.0494070996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1426133.0494070996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5907.2392486553308</v>
      </c>
      <c r="L185" s="444">
        <f t="shared" ca="1" si="3"/>
        <v>1423644.6589259347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1423644.6589259347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5896.8709549838104</v>
      </c>
      <c r="L186" s="444">
        <f t="shared" ca="1" si="3"/>
        <v>1421145.9001510984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1421145.9001510984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5886.4594600886594</v>
      </c>
      <c r="L187" s="444">
        <f t="shared" ca="1" si="3"/>
        <v>1418636.7298813669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1418636.7298813669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5876.0045839647782</v>
      </c>
      <c r="L188" s="444">
        <f t="shared" ca="1" si="3"/>
        <v>1416117.1047355116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1416117.1047355116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5865.5061458570472</v>
      </c>
      <c r="L189" s="444">
        <f t="shared" ca="1" si="3"/>
        <v>1413586.9811515484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1413586.9811515484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5854.963964257201</v>
      </c>
      <c r="L190" s="444">
        <f t="shared" ca="1" si="3"/>
        <v>1411046.3153859854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1411046.3153859854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5844.3778569006881</v>
      </c>
      <c r="L191" s="444">
        <f t="shared" ca="1" si="3"/>
        <v>1408495.0635130659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1408495.0635130659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5833.747640763524</v>
      </c>
      <c r="L192" s="444">
        <f t="shared" ca="1" si="3"/>
        <v>1405933.1814240091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1405933.1814240091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5823.0731320591203</v>
      </c>
      <c r="L193" s="444">
        <f t="shared" ca="1" si="3"/>
        <v>1403360.624826248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1403360.624826248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5812.3541462351159</v>
      </c>
      <c r="L194" s="444">
        <f t="shared" ca="1" si="3"/>
        <v>1400777.349242663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1400777.349242663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5801.5904979701781</v>
      </c>
      <c r="L195" s="444">
        <f t="shared" ca="1" si="3"/>
        <v>1398183.3100108129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1398183.3100108129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5790.7820011708027</v>
      </c>
      <c r="L196" s="444">
        <f t="shared" ca="1" si="3"/>
        <v>1395578.4622821636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1395578.4622821636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5779.9284689680971</v>
      </c>
      <c r="L197" s="444">
        <f t="shared" ca="1" si="3"/>
        <v>1392962.7610213114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1392962.7610213114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5769.0297137145462</v>
      </c>
      <c r="L198" s="444">
        <f t="shared" ca="1" si="3"/>
        <v>1390336.1610052057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1390336.1610052057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5758.085546980773</v>
      </c>
      <c r="L199" s="444">
        <f t="shared" ca="1" si="3"/>
        <v>1387698.6168223664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1387698.6168223664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5747.0957795522754</v>
      </c>
      <c r="L200" s="444">
        <f t="shared" ca="1" si="3"/>
        <v>1385050.0828720985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1385050.0828720985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5736.0602214261598</v>
      </c>
      <c r="L201" s="444">
        <f t="shared" ca="1" si="3"/>
        <v>1382390.5133637046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1382390.5133637046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5724.9786818078519</v>
      </c>
      <c r="L202" s="444">
        <f t="shared" ca="1" si="3"/>
        <v>1379719.8623156922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1379719.8623156922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5713.8509691077998</v>
      </c>
      <c r="L203" s="444">
        <f t="shared" ca="1" si="3"/>
        <v>1377038.0835549799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1377038.0835549799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5702.6768909381653</v>
      </c>
      <c r="L204" s="444">
        <f t="shared" ca="1" si="3"/>
        <v>1374345.1307160978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1374345.1307160978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5691.4562541094901</v>
      </c>
      <c r="L205" s="444">
        <f t="shared" ca="1" si="3"/>
        <v>1371640.9572403871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1371640.9572403871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5680.1888646273619</v>
      </c>
      <c r="L206" s="444">
        <f t="shared" ca="1" si="3"/>
        <v>1368925.5163751943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1368925.5163751943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5668.8745276890586</v>
      </c>
      <c r="L207" s="444">
        <f t="shared" ca="1" si="3"/>
        <v>1366198.7611730632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1366198.7611730632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5657.5130476801787</v>
      </c>
      <c r="L208" s="444">
        <f t="shared" ca="1" si="3"/>
        <v>1363460.6444909233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1363460.6444909233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5646.1042281712625</v>
      </c>
      <c r="L209" s="444">
        <f t="shared" ca="1" si="3"/>
        <v>1360711.1189892744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1360711.1189892744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5634.6478719143925</v>
      </c>
      <c r="L210" s="444">
        <f t="shared" ca="1" si="3"/>
        <v>1357950.1371313685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1357950.1371313685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5623.143780839785</v>
      </c>
      <c r="L211" s="444">
        <f t="shared" ca="1" si="3"/>
        <v>1355177.6511823882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1355177.6511823882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5611.5917560523667</v>
      </c>
      <c r="L212" s="444">
        <f t="shared" ca="1" si="3"/>
        <v>1352393.6132086203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1352393.6132086203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5599.9915978283343</v>
      </c>
      <c r="L213" s="444">
        <f t="shared" ca="1" si="3"/>
        <v>1349597.9750766284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1349597.9750766284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5588.3431056117006</v>
      </c>
      <c r="L214" s="444">
        <f t="shared" ca="1" si="3"/>
        <v>1346790.6884524198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1346790.6884524198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5576.6460780108318</v>
      </c>
      <c r="L215" s="444">
        <f t="shared" ca="1" si="3"/>
        <v>1343971.7048006104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1343971.7048006104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5564.9003127949591</v>
      </c>
      <c r="L216" s="444">
        <f t="shared" ca="1" si="3"/>
        <v>1341140.9753835853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1341140.9753835853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5553.1056068906883</v>
      </c>
      <c r="L217" s="444">
        <f t="shared" ca="1" si="3"/>
        <v>1338298.4512606559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1338298.4512606559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5541.2617563784825</v>
      </c>
      <c r="L218" s="444">
        <f t="shared" ca="1" si="3"/>
        <v>1335444.0832872142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1335444.0832872142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5529.3685564891412</v>
      </c>
      <c r="L219" s="444">
        <f t="shared" ca="1" si="3"/>
        <v>1332577.8221138832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1332577.8221138832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5517.4258016002623</v>
      </c>
      <c r="L220" s="444">
        <f t="shared" ca="1" si="3"/>
        <v>1329699.6181856634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1329699.6181856634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5505.4332852326797</v>
      </c>
      <c r="L221" s="444">
        <f t="shared" ca="1" si="3"/>
        <v>1326809.4217410758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1326809.4217410758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5493.3908000468982</v>
      </c>
      <c r="L222" s="444">
        <f t="shared" ca="1" si="3"/>
        <v>1323907.1828113026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1323907.1828113026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5481.2981378395098</v>
      </c>
      <c r="L223" s="444">
        <f t="shared" ca="1" si="3"/>
        <v>1320992.8512193218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1320992.8512193218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5469.1550895395903</v>
      </c>
      <c r="L224" s="444">
        <f t="shared" ca="1" si="3"/>
        <v>1318066.3765790411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1318066.3765790411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5456.9614452050873</v>
      </c>
      <c r="L225" s="444">
        <f t="shared" ca="1" si="3"/>
        <v>1315127.7082944261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1315127.7082944261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5444.7169940191916</v>
      </c>
      <c r="L226" s="444">
        <f t="shared" ca="1" si="3"/>
        <v>1312176.7955586251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1312176.7955586251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5432.4215242866876</v>
      </c>
      <c r="L227" s="444">
        <f t="shared" ca="1" si="3"/>
        <v>1309213.5873530917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1309213.5873530917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5420.0748234302982</v>
      </c>
      <c r="L228" s="444">
        <f t="shared" ca="1" si="3"/>
        <v>1306238.0324467018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1306238.0324467018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5407.6766779870068</v>
      </c>
      <c r="L229" s="444">
        <f t="shared" ca="1" si="3"/>
        <v>1303250.0793948686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1303250.0793948686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5395.2268736043679</v>
      </c>
      <c r="L230" s="444">
        <f t="shared" ca="1" si="3"/>
        <v>1300249.6765386527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1300249.6765386527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5382.7251950368027</v>
      </c>
      <c r="L231" s="444">
        <f t="shared" ca="1" si="3"/>
        <v>1297236.7720038693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1297236.7720038693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5370.1714261418711</v>
      </c>
      <c r="L232" s="444">
        <f t="shared" ca="1" si="3"/>
        <v>1294211.313700191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1294211.313700191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5357.565349876545</v>
      </c>
      <c r="L233" s="444">
        <f t="shared" ca="1" si="3"/>
        <v>1291173.2493202474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1291173.2493202474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5344.906748293447</v>
      </c>
      <c r="L234" s="444">
        <f t="shared" ca="1" si="3"/>
        <v>1288122.5263387207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1288122.5263387207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5332.1954025370851</v>
      </c>
      <c r="L235" s="444">
        <f t="shared" ca="1" si="3"/>
        <v>1285059.0920114375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1285059.0920114375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5319.4310928400719</v>
      </c>
      <c r="L236" s="444">
        <f t="shared" ca="1" si="3"/>
        <v>1281982.8933744575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1281982.8933744575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5306.6135985193223</v>
      </c>
      <c r="L237" s="444">
        <f t="shared" ca="1" si="3"/>
        <v>1278893.8772431565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1278893.8772431565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5293.742697972235</v>
      </c>
      <c r="L238" s="444">
        <f t="shared" ca="1" si="3"/>
        <v>1275791.9902113087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1275791.9902113087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5280.8181686728685</v>
      </c>
      <c r="L239" s="444">
        <f t="shared" ca="1" si="3"/>
        <v>1272677.1786501615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1272677.1786501615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5267.8397871680891</v>
      </c>
      <c r="L240" s="444">
        <f t="shared" ca="1" si="3"/>
        <v>1269549.3887075095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1269549.3887075095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5254.8073290737057</v>
      </c>
      <c r="L241" s="444">
        <f t="shared" ca="1" si="3"/>
        <v>1266408.5663067631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1266408.5663067631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5241.720569070595</v>
      </c>
      <c r="L242" s="444">
        <f t="shared" ca="1" si="3"/>
        <v>1263254.6571460136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1263254.6571460136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5228.5792809008053</v>
      </c>
      <c r="L243" s="444">
        <f t="shared" ca="1" si="3"/>
        <v>1260087.6066970942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1260087.6066970942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5215.3832373636415</v>
      </c>
      <c r="L244" s="444">
        <f t="shared" ca="1" si="3"/>
        <v>1256907.3602046375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1256907.3602046375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5202.1322103117391</v>
      </c>
      <c r="L245" s="444">
        <f t="shared" ca="1" si="3"/>
        <v>1253713.862685129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1253713.862685129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5188.8259706471199</v>
      </c>
      <c r="L246" s="444">
        <f t="shared" ca="1" si="3"/>
        <v>1250507.058925956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1250507.058925956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5175.4642883172328</v>
      </c>
      <c r="L247" s="444">
        <f t="shared" ca="1" si="3"/>
        <v>1247286.893484453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1247286.893484453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5162.0469323109701</v>
      </c>
      <c r="L248" s="444">
        <f t="shared" ca="1" si="3"/>
        <v>1244053.3106869438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1244053.3106869438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5148.5736706546813</v>
      </c>
      <c r="L249" s="444">
        <f t="shared" ca="1" si="3"/>
        <v>1240806.2546277784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1240806.2546277784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5135.0442704081597</v>
      </c>
      <c r="L250" s="444">
        <f t="shared" ca="1" si="3"/>
        <v>1237545.6691683664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1237545.6691683664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5121.4584976606093</v>
      </c>
      <c r="L251" s="444">
        <f t="shared" ca="1" si="3"/>
        <v>1234271.4979362069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1234271.4979362069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5107.8161175266114</v>
      </c>
      <c r="L252" s="444">
        <f t="shared" ca="1" si="3"/>
        <v>1230983.6843239132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1230983.6843239132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5094.1168941420538</v>
      </c>
      <c r="L253" s="444">
        <f t="shared" ca="1" si="3"/>
        <v>1227682.171488235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1227682.171488235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5080.3605906600615</v>
      </c>
      <c r="L254" s="444">
        <f t="shared" ca="1" si="3"/>
        <v>1224366.9023490748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1224366.9023490748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5066.5469692468942</v>
      </c>
      <c r="L255" s="444">
        <f t="shared" ca="1" si="3"/>
        <v>1221037.8195885015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1221037.8195885015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5052.6757910778388</v>
      </c>
      <c r="L256" s="444">
        <f t="shared" ca="1" si="3"/>
        <v>1217694.8656497591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1217694.8656497591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5038.7468163330786</v>
      </c>
      <c r="L257" s="444">
        <f t="shared" ca="1" si="3"/>
        <v>1214337.982736272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1214337.982736272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5024.7598041935489</v>
      </c>
      <c r="L258" s="444">
        <f t="shared" ca="1" si="3"/>
        <v>1210967.1128106455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1210967.1128106455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5010.714512836772</v>
      </c>
      <c r="L259" s="444">
        <f t="shared" ca="1" si="3"/>
        <v>1207582.1975936622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1207582.1975936622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4996.6106994326747</v>
      </c>
      <c r="L260" s="444">
        <f t="shared" ca="1" si="3"/>
        <v>1204183.1785632747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1204183.1785632747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4982.4481201393937</v>
      </c>
      <c r="L261" s="444">
        <f t="shared" ca="1" si="3"/>
        <v>1200769.9969535938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1200769.9969535938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4968.2265300990566</v>
      </c>
      <c r="L262" s="444">
        <f t="shared" ca="1" si="3"/>
        <v>1197342.5937538727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1197342.5937538727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4953.9456834335524</v>
      </c>
      <c r="L263" s="444">
        <f t="shared" ref="L263:L517" ca="1" si="28">I263-J263+K263</f>
        <v>1193900.9097074859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1193900.9097074859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4939.6053332402735</v>
      </c>
      <c r="L264" s="444">
        <f t="shared" ca="1" si="28"/>
        <v>1190444.885310906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1190444.885310906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4925.2052315878573</v>
      </c>
      <c r="L265" s="444">
        <f t="shared" ca="1" si="28"/>
        <v>1186974.4608126737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1186974.4608126737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4910.7451295118899</v>
      </c>
      <c r="L266" s="444">
        <f t="shared" ca="1" si="28"/>
        <v>1183489.5762123654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1183489.5762123654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4896.2247770106051</v>
      </c>
      <c r="L267" s="444">
        <f t="shared" ca="1" si="28"/>
        <v>1179990.1712595557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1179990.1712595557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4881.6439230405649</v>
      </c>
      <c r="L268" s="444">
        <f t="shared" ca="1" si="28"/>
        <v>1176476.185452776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1176476.185452776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4867.0023155123163</v>
      </c>
      <c r="L269" s="444">
        <f t="shared" ca="1" si="28"/>
        <v>1172947.5580384682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1172947.5580384682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4852.2997012860333</v>
      </c>
      <c r="L270" s="444">
        <f t="shared" ca="1" si="28"/>
        <v>1169404.2280099341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1169404.2280099341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4837.5358261671408</v>
      </c>
      <c r="L271" s="444">
        <f t="shared" ca="1" si="28"/>
        <v>1165846.134106281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1165846.134106281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4822.7104349019201</v>
      </c>
      <c r="L272" s="444">
        <f t="shared" ca="1" si="28"/>
        <v>1162273.2148113628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1162273.2148113628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4807.8232711730943</v>
      </c>
      <c r="L273" s="444">
        <f t="shared" ca="1" si="28"/>
        <v>1158685.4083527157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1158685.4083527157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4792.8740775953975</v>
      </c>
      <c r="L274" s="444">
        <f t="shared" ca="1" si="28"/>
        <v>1155082.6527004908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1155082.6527004908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4777.8625957111271</v>
      </c>
      <c r="L275" s="444">
        <f t="shared" ca="1" si="28"/>
        <v>1151464.8855663817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1151464.8855663817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4762.7885659856729</v>
      </c>
      <c r="L276" s="444">
        <f t="shared" ca="1" si="28"/>
        <v>1147832.0444025472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1147832.0444025472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4747.6517278030287</v>
      </c>
      <c r="L277" s="444">
        <f t="shared" ca="1" si="28"/>
        <v>1144184.06640053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1144184.06640053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4732.4518194612911</v>
      </c>
      <c r="L278" s="444">
        <f t="shared" ca="1" si="28"/>
        <v>1140520.8884901712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1140520.8884901712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4717.1885781681294</v>
      </c>
      <c r="L279" s="444">
        <f t="shared" ca="1" si="28"/>
        <v>1136842.4473385192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1136842.4473385192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4701.8617400362455</v>
      </c>
      <c r="L280" s="444">
        <f t="shared" ca="1" si="28"/>
        <v>1133148.6793487351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1133148.6793487351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4686.4710400788126</v>
      </c>
      <c r="L281" s="444">
        <f t="shared" ca="1" si="28"/>
        <v>1129439.5206589939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1129439.5206589939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4671.0162122048905</v>
      </c>
      <c r="L282" s="444">
        <f t="shared" ca="1" si="28"/>
        <v>1125714.9071413786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1125714.9071413786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4655.4969892148265</v>
      </c>
      <c r="L283" s="444">
        <f t="shared" ca="1" si="28"/>
        <v>1121974.7744007732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1121974.7744007732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4639.9131027956373</v>
      </c>
      <c r="L284" s="444">
        <f t="shared" ca="1" si="28"/>
        <v>1118219.0577737486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1118219.0577737486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4624.2642835163688</v>
      </c>
      <c r="L285" s="444">
        <f t="shared" ca="1" si="28"/>
        <v>1114447.6923274449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1114447.6923274449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4608.5502608234365</v>
      </c>
      <c r="L286" s="444">
        <f t="shared" ca="1" si="28"/>
        <v>1110660.6128584482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1110660.6128584482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4592.77076303595</v>
      </c>
      <c r="L287" s="444">
        <f t="shared" ca="1" si="28"/>
        <v>1106857.7538916639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1106857.7538916639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4576.9255173410156</v>
      </c>
      <c r="L288" s="444">
        <f t="shared" ca="1" si="28"/>
        <v>1103039.0496791848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1103039.0496791848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4561.0142497890192</v>
      </c>
      <c r="L289" s="444">
        <f t="shared" ca="1" si="28"/>
        <v>1099204.4341991537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1099204.4341991537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4545.0366852888892</v>
      </c>
      <c r="L290" s="444">
        <f t="shared" ca="1" si="28"/>
        <v>1095353.8411546224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1095353.8411546224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4528.9925476033422</v>
      </c>
      <c r="L291" s="444">
        <f t="shared" ca="1" si="28"/>
        <v>1091487.2039724055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1091487.2039724055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4512.8815593441059</v>
      </c>
      <c r="L292" s="444">
        <f t="shared" ca="1" si="28"/>
        <v>1087604.4558019293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1087604.4558019293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4496.7034419671218</v>
      </c>
      <c r="L293" s="444">
        <f t="shared" ca="1" si="28"/>
        <v>1083705.5295140762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1083705.5295140762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4480.4579157677335</v>
      </c>
      <c r="L294" s="444">
        <f t="shared" ca="1" si="28"/>
        <v>1079790.3577000238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1079790.3577000238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4464.1446998758483</v>
      </c>
      <c r="L295" s="444">
        <f t="shared" ca="1" si="28"/>
        <v>1075858.8726700796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1075858.8726700796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4447.763512251081</v>
      </c>
      <c r="L296" s="444">
        <f t="shared" ca="1" si="28"/>
        <v>1071911.0064525104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1071911.0064525104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4431.3140696778755</v>
      </c>
      <c r="L297" s="444">
        <f t="shared" ca="1" si="28"/>
        <v>1067946.690792368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1067946.690792368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4414.7960877606156</v>
      </c>
      <c r="L298" s="444">
        <f t="shared" ca="1" si="28"/>
        <v>1063965.8571503086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1063965.8571503086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4398.2092809187016</v>
      </c>
      <c r="L299" s="444">
        <f t="shared" ca="1" si="28"/>
        <v>1059968.4367014072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1059968.4367014072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4381.5533623816127</v>
      </c>
      <c r="L300" s="444">
        <f t="shared" ca="1" si="28"/>
        <v>1055954.3603339687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1055954.3603339687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4364.8280441839515</v>
      </c>
      <c r="L301" s="444">
        <f t="shared" ca="1" si="28"/>
        <v>1051923.5586483325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1051923.5586483325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4348.0330371604678</v>
      </c>
      <c r="L302" s="444">
        <f t="shared" ca="1" si="28"/>
        <v>1047875.9619556728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1047875.9619556728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4331.1680509410526</v>
      </c>
      <c r="L303" s="444">
        <f t="shared" ca="1" si="28"/>
        <v>1043811.5002767937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1043811.5002767937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4314.2327939457227</v>
      </c>
      <c r="L304" s="444">
        <f t="shared" ca="1" si="28"/>
        <v>1039730.1033409192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1039730.1033409192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4297.2269733795792</v>
      </c>
      <c r="L305" s="444">
        <f t="shared" ca="1" si="28"/>
        <v>1035631.7005844787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1035631.7005844787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4280.1502952277442</v>
      </c>
      <c r="L306" s="444">
        <f t="shared" ca="1" si="28"/>
        <v>1031516.2211498863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1031516.2211498863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4263.0024642502749</v>
      </c>
      <c r="L307" s="444">
        <f t="shared" ca="1" si="28"/>
        <v>1027383.5938843164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1027383.5938843164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4245.7831839770679</v>
      </c>
      <c r="L308" s="444">
        <f t="shared" ca="1" si="28"/>
        <v>1023233.7473384733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1023233.7473384733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4228.4921567027213</v>
      </c>
      <c r="L309" s="444">
        <f t="shared" ca="1" si="28"/>
        <v>1019066.6097653558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1019066.6097653558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4211.129083481399</v>
      </c>
      <c r="L310" s="444">
        <f t="shared" ca="1" si="28"/>
        <v>1014882.109119017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1014882.109119017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4193.6936641216525</v>
      </c>
      <c r="L311" s="444">
        <f t="shared" ca="1" si="28"/>
        <v>1010680.1730533185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1010680.1730533185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4176.1855971812438</v>
      </c>
      <c r="L312" s="444">
        <f t="shared" ca="1" si="28"/>
        <v>1006460.7289206795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1006460.7289206795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4158.6045799619133</v>
      </c>
      <c r="L313" s="444">
        <f t="shared" ca="1" si="28"/>
        <v>1002223.7037708212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1002223.7037708212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4140.9503085041706</v>
      </c>
      <c r="L314" s="444">
        <f t="shared" ca="1" si="28"/>
        <v>997969.0243495052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997969.0243495052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4123.2224775820205</v>
      </c>
      <c r="L315" s="444">
        <f t="shared" ca="1" si="28"/>
        <v>993696.61709726707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993696.61709726707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4105.4207806976956</v>
      </c>
      <c r="L316" s="444">
        <f t="shared" ca="1" si="28"/>
        <v>989406.4081481446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989406.4081481446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4087.5449100763517</v>
      </c>
      <c r="L317" s="444">
        <f t="shared" ca="1" si="28"/>
        <v>985098.32332840073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985098.32332840073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4069.594556660752</v>
      </c>
      <c r="L318" s="444">
        <f t="shared" ca="1" si="28"/>
        <v>980772.28815524129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980772.28815524129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4051.5694101059212</v>
      </c>
      <c r="L319" s="444">
        <f t="shared" ca="1" si="28"/>
        <v>976428.22783552704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976428.22783552704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4033.4691587737784</v>
      </c>
      <c r="L320" s="444">
        <f t="shared" ca="1" si="28"/>
        <v>972066.06726448063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972066.06726448063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4015.2934897277514</v>
      </c>
      <c r="L321" s="444">
        <f t="shared" ca="1" si="28"/>
        <v>967685.73102438822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967685.73102438822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3997.0420887273667</v>
      </c>
      <c r="L322" s="444">
        <f t="shared" ca="1" si="28"/>
        <v>963287.14338329539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963287.14338329539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3978.7146402228132</v>
      </c>
      <c r="L323" s="444">
        <f t="shared" ca="1" si="28"/>
        <v>958870.22829369805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958870.22829369805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3960.3108273494909</v>
      </c>
      <c r="L324" s="444">
        <f t="shared" ca="1" si="28"/>
        <v>954434.90939122741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954434.90939122741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3941.8303319225301</v>
      </c>
      <c r="L325" s="444">
        <f t="shared" ca="1" si="28"/>
        <v>949981.10999332974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949981.10999332974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3923.2728344312895</v>
      </c>
      <c r="L326" s="444">
        <f t="shared" ca="1" si="28"/>
        <v>945508.75309794082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945508.75309794082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3904.638014033836</v>
      </c>
      <c r="L327" s="444">
        <f t="shared" ca="1" si="28"/>
        <v>941017.76138215442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941017.76138215442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3885.9255485513922</v>
      </c>
      <c r="L328" s="444">
        <f t="shared" ca="1" si="28"/>
        <v>936508.05720088561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936508.05720088561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3867.1351144627729</v>
      </c>
      <c r="L329" s="444">
        <f t="shared" ca="1" si="28"/>
        <v>931979.56258552824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931979.56258552824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3848.2663868987834</v>
      </c>
      <c r="L330" s="444">
        <f t="shared" ca="1" si="28"/>
        <v>927432.19924260688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927432.19924260688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3829.3190396366113</v>
      </c>
      <c r="L331" s="444">
        <f t="shared" ca="1" si="28"/>
        <v>922865.88855242333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922865.88855242333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3810.2927450941802</v>
      </c>
      <c r="L332" s="444">
        <f t="shared" ca="1" si="28"/>
        <v>918280.55156769732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918280.55156769732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3791.1871743244883</v>
      </c>
      <c r="L333" s="444">
        <f t="shared" ca="1" si="28"/>
        <v>913676.10901220166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913676.10901220166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3772.0019970099229</v>
      </c>
      <c r="L334" s="444">
        <f t="shared" ca="1" si="28"/>
        <v>909052.48127939145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909052.48127939145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3752.7368814565471</v>
      </c>
      <c r="L335" s="444">
        <f t="shared" ca="1" si="28"/>
        <v>904409.58843102783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904409.58843102783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3733.3914945883653</v>
      </c>
      <c r="L336" s="444">
        <f t="shared" ca="1" si="28"/>
        <v>899747.350195796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899747.350195796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3713.9655019415659</v>
      </c>
      <c r="L337" s="444">
        <f t="shared" ca="1" si="28"/>
        <v>895065.68596791732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895065.68596791732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3694.458567658738</v>
      </c>
      <c r="L338" s="444">
        <f t="shared" ca="1" si="28"/>
        <v>890364.51480575593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890364.51480575593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3674.8703544830655</v>
      </c>
      <c r="L339" s="444">
        <f t="shared" ca="1" si="28"/>
        <v>885643.75543041877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885643.75543041877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3655.2005237524936</v>
      </c>
      <c r="L340" s="444">
        <f t="shared" ca="1" si="28"/>
        <v>880903.32622435107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880903.32622435107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3635.4487353938785</v>
      </c>
      <c r="L341" s="444">
        <f t="shared" ca="1" si="28"/>
        <v>876143.14522992482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876143.14522992482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3615.614647917102</v>
      </c>
      <c r="L342" s="444">
        <f t="shared" ca="1" si="28"/>
        <v>871363.13014802174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871363.13014802174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3595.6979184091724</v>
      </c>
      <c r="L343" s="444">
        <f t="shared" ca="1" si="28"/>
        <v>866563.19833661069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866563.19833661069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3575.6982025282937</v>
      </c>
      <c r="L344" s="444">
        <f t="shared" ca="1" si="28"/>
        <v>861743.2668093188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861743.2668093188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3555.6151544979102</v>
      </c>
      <c r="L345" s="444">
        <f t="shared" ca="1" si="28"/>
        <v>856903.25223399652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856903.25223399652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3535.4484271007345</v>
      </c>
      <c r="L346" s="444">
        <f t="shared" ca="1" si="28"/>
        <v>852043.07093127712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852043.07093127712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3515.1976716727372</v>
      </c>
      <c r="L347" s="444">
        <f t="shared" ca="1" si="28"/>
        <v>847162.63887312973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847162.63887312973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3494.862538097123</v>
      </c>
      <c r="L348" s="444">
        <f t="shared" ca="1" si="28"/>
        <v>842261.87168140663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842261.87168140663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3474.4426747982766</v>
      </c>
      <c r="L349" s="444">
        <f t="shared" ca="1" si="28"/>
        <v>837340.68462638475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837340.68462638475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3453.9377287356856</v>
      </c>
      <c r="L350" s="444">
        <f t="shared" ca="1" si="28"/>
        <v>832398.99262530031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832398.99262530031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3433.3473453978336</v>
      </c>
      <c r="L351" s="444">
        <f t="shared" ca="1" si="28"/>
        <v>827436.71024087793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827436.71024087793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3412.6711687960733</v>
      </c>
      <c r="L352" s="444">
        <f t="shared" ca="1" si="28"/>
        <v>822453.75167985377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822453.75167985377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3391.908841458473</v>
      </c>
      <c r="L353" s="444">
        <f t="shared" ca="1" si="28"/>
        <v>817450.03079149208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817450.03079149208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3371.060004423633</v>
      </c>
      <c r="L354" s="444">
        <f t="shared" ca="1" si="28"/>
        <v>812425.46106609551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812425.46106609551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3350.1242972344803</v>
      </c>
      <c r="L355" s="444">
        <f t="shared" ca="1" si="28"/>
        <v>807379.95563350979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807379.95563350979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3329.1013579320402</v>
      </c>
      <c r="L356" s="444">
        <f t="shared" ca="1" si="28"/>
        <v>802313.42726162169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802313.42726162169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3307.9908230491728</v>
      </c>
      <c r="L357" s="444">
        <f t="shared" ca="1" si="28"/>
        <v>797225.78835485072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797225.78835485072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3286.7923276042939</v>
      </c>
      <c r="L358" s="444">
        <f t="shared" ca="1" si="28"/>
        <v>792116.9509526348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792116.9509526348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3265.5055050950609</v>
      </c>
      <c r="L359" s="444">
        <f t="shared" ca="1" si="28"/>
        <v>786986.82672790962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786986.82672790962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3244.1299874920392</v>
      </c>
      <c r="L360" s="444">
        <f t="shared" ca="1" si="28"/>
        <v>781835.32698558143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781835.32698558143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3222.6654052323383</v>
      </c>
      <c r="L361" s="444">
        <f t="shared" ca="1" si="28"/>
        <v>776662.36266099359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776662.36266099359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3201.1113872132223</v>
      </c>
      <c r="L362" s="444">
        <f t="shared" ca="1" si="28"/>
        <v>771467.84431838663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771467.84431838663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3179.4675607856934</v>
      </c>
      <c r="L363" s="444">
        <f t="shared" ca="1" si="28"/>
        <v>766251.68214935216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766251.68214935216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3157.7335517480496</v>
      </c>
      <c r="L364" s="444">
        <f t="shared" ca="1" si="28"/>
        <v>761013.78597128007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761013.78597128007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3135.9089843394163</v>
      </c>
      <c r="L365" s="444">
        <f t="shared" ca="1" si="28"/>
        <v>755754.06522579934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755754.06522579934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3113.9934812332463</v>
      </c>
      <c r="L366" s="444">
        <f t="shared" ca="1" si="28"/>
        <v>750472.4289772124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750472.4289772124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3091.9866635308008</v>
      </c>
      <c r="L367" s="444">
        <f t="shared" ca="1" si="28"/>
        <v>745168.78591092303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745168.78591092303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3069.8881507545952</v>
      </c>
      <c r="L368" s="444">
        <f t="shared" ca="1" si="28"/>
        <v>739843.04433185747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739843.04433185747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3047.697560841822</v>
      </c>
      <c r="L369" s="444">
        <f t="shared" ca="1" si="28"/>
        <v>734495.11216287909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734495.11216287909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3025.4145101377453</v>
      </c>
      <c r="L370" s="444">
        <f t="shared" ca="1" si="28"/>
        <v>729124.89694319665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729124.89694319665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3003.0386133890688</v>
      </c>
      <c r="L371" s="444">
        <f t="shared" ca="1" si="28"/>
        <v>723732.30582676549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723732.30582676549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2980.5694837372721</v>
      </c>
      <c r="L372" s="444">
        <f t="shared" ca="1" si="28"/>
        <v>718317.24558068253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718317.24558068253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2958.0067327119264</v>
      </c>
      <c r="L373" s="444">
        <f t="shared" ca="1" si="28"/>
        <v>712879.62258357427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712879.62258357427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2935.3499702239751</v>
      </c>
      <c r="L374" s="444">
        <f t="shared" ca="1" si="28"/>
        <v>707419.34282397805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707419.34282397805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2912.5988045589911</v>
      </c>
      <c r="L375" s="444">
        <f t="shared" ca="1" si="28"/>
        <v>701936.31189871684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701936.31189871684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2889.7528423704025</v>
      </c>
      <c r="L376" s="444">
        <f t="shared" ca="1" si="28"/>
        <v>696430.43501126708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696430.43501126708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2866.8116886726953</v>
      </c>
      <c r="L377" s="444">
        <f t="shared" ca="1" si="28"/>
        <v>690901.61697011965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690901.61697011965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2843.774946834581</v>
      </c>
      <c r="L378" s="444">
        <f t="shared" ca="1" si="28"/>
        <v>685349.76218713401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685349.76218713401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2820.6422185721408</v>
      </c>
      <c r="L379" s="444">
        <f t="shared" ca="1" si="28"/>
        <v>679774.77467588591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679774.77467588591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2797.4131039419403</v>
      </c>
      <c r="L380" s="444">
        <f t="shared" ca="1" si="28"/>
        <v>674176.55805000768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674176.55805000768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2774.0872013341145</v>
      </c>
      <c r="L381" s="444">
        <f t="shared" ca="1" si="28"/>
        <v>668555.01552152156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668555.01552152156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2750.6641074654226</v>
      </c>
      <c r="L382" s="444">
        <f t="shared" ca="1" si="28"/>
        <v>662910.0498991668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662910.0498991668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2727.1434173722773</v>
      </c>
      <c r="L383" s="444">
        <f t="shared" ca="1" si="28"/>
        <v>657241.56358671887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657241.56358671887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2703.5247244037446</v>
      </c>
      <c r="L384" s="444">
        <f t="shared" ca="1" si="28"/>
        <v>651549.45858130243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651549.45858130243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2679.8076202145094</v>
      </c>
      <c r="L385" s="444">
        <f t="shared" ca="1" si="28"/>
        <v>645833.63647169678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645833.63647169678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2655.991694757819</v>
      </c>
      <c r="L386" s="444">
        <f t="shared" ca="1" si="28"/>
        <v>640093.99843663443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640093.99843663443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2632.0765362783927</v>
      </c>
      <c r="L387" s="444">
        <f t="shared" ca="1" si="28"/>
        <v>634330.4452430926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634330.4452430926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2608.0617313053017</v>
      </c>
      <c r="L388" s="444">
        <f t="shared" ca="1" si="28"/>
        <v>628542.87724457774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628542.87724457774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2583.9468646448231</v>
      </c>
      <c r="L389" s="444">
        <f t="shared" ca="1" si="28"/>
        <v>622731.19437940244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622731.19437940244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2559.7315193732593</v>
      </c>
      <c r="L390" s="444">
        <f t="shared" ca="1" si="28"/>
        <v>616895.29616895551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616895.29616895551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2535.4152768297304</v>
      </c>
      <c r="L391" s="444">
        <f t="shared" ca="1" si="28"/>
        <v>611035.08171596506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611035.08171596506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2510.997716608937</v>
      </c>
      <c r="L392" s="444">
        <f t="shared" ca="1" si="28"/>
        <v>605150.4497027538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605150.4497027538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2486.4784165538899</v>
      </c>
      <c r="L393" s="444">
        <f t="shared" ca="1" si="28"/>
        <v>599241.29838948755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599241.29838948755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2461.8569527486138</v>
      </c>
      <c r="L394" s="444">
        <f t="shared" ca="1" si="28"/>
        <v>593307.52561241598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593307.52561241598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2437.1328995108156</v>
      </c>
      <c r="L395" s="444">
        <f t="shared" ca="1" si="28"/>
        <v>587349.02878210659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587349.02878210659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2412.3058293845265</v>
      </c>
      <c r="L396" s="444">
        <f t="shared" ca="1" si="28"/>
        <v>581365.70488167088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581365.70488167088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2387.3753131327112</v>
      </c>
      <c r="L397" s="444">
        <f t="shared" ca="1" si="28"/>
        <v>575357.45046498347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575357.45046498347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2362.340919729847</v>
      </c>
      <c r="L398" s="444">
        <f t="shared" ca="1" si="28"/>
        <v>569324.16165489319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569324.16165489319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2337.2022163544707</v>
      </c>
      <c r="L399" s="444">
        <f t="shared" ca="1" si="28"/>
        <v>563265.73414142744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563265.73414142744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2311.9587683816967</v>
      </c>
      <c r="L400" s="444">
        <f t="shared" ca="1" si="28"/>
        <v>557182.063179989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557182.063179989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2286.6101393757035</v>
      </c>
      <c r="L401" s="444">
        <f t="shared" ca="1" si="28"/>
        <v>551073.04358954448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551073.04358954448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2261.1558910821846</v>
      </c>
      <c r="L402" s="444">
        <f t="shared" ca="1" si="28"/>
        <v>544938.56975080643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544938.56975080643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2235.5955834207762</v>
      </c>
      <c r="L403" s="444">
        <f t="shared" ca="1" si="28"/>
        <v>538778.53560440708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538778.53560440708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2209.9287744774456</v>
      </c>
      <c r="L404" s="444">
        <f t="shared" ca="1" si="28"/>
        <v>532592.83464906435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532592.83464906435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2184.1550204968503</v>
      </c>
      <c r="L405" s="444">
        <f t="shared" ca="1" si="28"/>
        <v>526381.35993974097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526381.35993974097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2158.27387587467</v>
      </c>
      <c r="L406" s="444">
        <f t="shared" ca="1" si="28"/>
        <v>520144.00408579543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520144.00408579543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2132.2848931498966</v>
      </c>
      <c r="L407" s="444">
        <f t="shared" ca="1" si="28"/>
        <v>513880.65924912516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513880.65924912516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2106.187622997104</v>
      </c>
      <c r="L408" s="444">
        <f t="shared" ca="1" si="28"/>
        <v>507591.21714230208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507591.21714230208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2079.9816142186746</v>
      </c>
      <c r="L409" s="444">
        <f t="shared" ca="1" si="28"/>
        <v>501275.56902670057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501275.56902670057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2053.6664137370017</v>
      </c>
      <c r="L410" s="444">
        <f t="shared" ca="1" si="28"/>
        <v>494933.60571061738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494933.60571061738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2027.2415665866552</v>
      </c>
      <c r="L411" s="444">
        <f t="shared" ca="1" si="28"/>
        <v>488565.21754738386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488565.21754738386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2000.7066159065155</v>
      </c>
      <c r="L412" s="444">
        <f t="shared" ca="1" si="28"/>
        <v>482170.29443347018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482170.29443347018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1974.061102931875</v>
      </c>
      <c r="L413" s="444">
        <f t="shared" ca="1" si="28"/>
        <v>475748.72580658185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475748.72580658185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1947.3045669865069</v>
      </c>
      <c r="L414" s="444">
        <f t="shared" ca="1" si="28"/>
        <v>469300.40064374817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469300.40064374817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1920.4365454746999</v>
      </c>
      <c r="L415" s="444">
        <f t="shared" ca="1" si="28"/>
        <v>462825.20745940268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462825.20745940268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1893.4565738732601</v>
      </c>
      <c r="L416" s="444">
        <f t="shared" ca="1" si="28"/>
        <v>456323.03430345573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456323.03430345573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1866.3641857234816</v>
      </c>
      <c r="L417" s="444">
        <f t="shared" ca="1" si="28"/>
        <v>449793.76875935902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449793.76875935902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1839.1589126230783</v>
      </c>
      <c r="L418" s="444">
        <f t="shared" ca="1" si="28"/>
        <v>443237.29794216191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443237.29794216191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1811.8402842180906</v>
      </c>
      <c r="L419" s="444">
        <f t="shared" ca="1" si="28"/>
        <v>436653.50849655981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436653.50849655981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1784.4078281947482</v>
      </c>
      <c r="L420" s="444">
        <f t="shared" ca="1" si="28"/>
        <v>430042.28659493435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430042.28659493435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1756.8610702713088</v>
      </c>
      <c r="L421" s="444">
        <f t="shared" ca="1" si="28"/>
        <v>423403.51793538546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423403.51793538546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1729.1995341898553</v>
      </c>
      <c r="L422" s="444">
        <f t="shared" ca="1" si="28"/>
        <v>416737.08773975511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416737.08773975511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1701.4227417080622</v>
      </c>
      <c r="L423" s="444">
        <f t="shared" ca="1" si="28"/>
        <v>410042.88075164298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410042.88075164298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1673.5302125909284</v>
      </c>
      <c r="L424" s="444">
        <f t="shared" ca="1" si="28"/>
        <v>403320.78123441373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403320.78123441373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1645.5214646024731</v>
      </c>
      <c r="L425" s="444">
        <f t="shared" ca="1" si="28"/>
        <v>396570.67296919605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396570.67296919605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1617.3960134973995</v>
      </c>
      <c r="L426" s="444">
        <f t="shared" ca="1" si="28"/>
        <v>389792.43925287324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389792.43925287324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1589.153373012721</v>
      </c>
      <c r="L427" s="444">
        <f t="shared" ca="1" si="28"/>
        <v>382985.96289606579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382985.96289606579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1560.7930548593567</v>
      </c>
      <c r="L428" s="444">
        <f t="shared" ca="1" si="28"/>
        <v>376151.12622110493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376151.12622110493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1532.3145687136864</v>
      </c>
      <c r="L429" s="444">
        <f t="shared" ca="1" si="28"/>
        <v>369287.81105999846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369287.81105999846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1503.7174222090762</v>
      </c>
      <c r="L430" s="444">
        <f t="shared" ca="1" si="28"/>
        <v>362395.89875238738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362395.89875238738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1475.0011209273632</v>
      </c>
      <c r="L431" s="444">
        <f t="shared" ca="1" si="28"/>
        <v>355475.27014349453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355475.27014349453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1446.1651683903099</v>
      </c>
      <c r="L432" s="444">
        <f t="shared" ca="1" si="28"/>
        <v>348525.80558206467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348525.80558206467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1417.2090660510187</v>
      </c>
      <c r="L433" s="444">
        <f t="shared" ca="1" si="28"/>
        <v>341547.38491829549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341547.38491829549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1388.1323132853138</v>
      </c>
      <c r="L434" s="444">
        <f t="shared" ca="1" si="28"/>
        <v>334539.88750176062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334539.88750176062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1358.934407383085</v>
      </c>
      <c r="L435" s="444">
        <f t="shared" ca="1" si="28"/>
        <v>327503.19217932352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327503.19217932352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1329.6148435395971</v>
      </c>
      <c r="L436" s="444">
        <f t="shared" ca="1" si="28"/>
        <v>320437.17729304294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320437.17729304294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1300.1731148467616</v>
      </c>
      <c r="L437" s="444">
        <f t="shared" ca="1" si="28"/>
        <v>313341.72067806951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313341.72067806951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1270.6087122843721</v>
      </c>
      <c r="L438" s="444">
        <f t="shared" ca="1" si="28"/>
        <v>306216.69966053369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306216.69966053369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1240.9211247113062</v>
      </c>
      <c r="L439" s="444">
        <f t="shared" ca="1" si="28"/>
        <v>299061.99105542479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299061.99105542479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1211.1098388566859</v>
      </c>
      <c r="L440" s="444">
        <f t="shared" ca="1" si="28"/>
        <v>291877.47116446128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291877.47116446128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1181.1743393110046</v>
      </c>
      <c r="L441" s="444">
        <f t="shared" ca="1" si="28"/>
        <v>284663.01577395212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284663.01577395212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1151.1141085172164</v>
      </c>
      <c r="L442" s="444">
        <f t="shared" ca="1" si="28"/>
        <v>277418.50015264918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277418.50015264918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1120.9286267617874</v>
      </c>
      <c r="L443" s="444">
        <f t="shared" ca="1" si="28"/>
        <v>270143.79904959077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270143.79904959077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1090.6173721657108</v>
      </c>
      <c r="L444" s="444">
        <f t="shared" ca="1" si="28"/>
        <v>262838.78669193632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262838.78669193632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1060.1798206754841</v>
      </c>
      <c r="L445" s="444">
        <f t="shared" ca="1" si="28"/>
        <v>255503.33678279162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255503.33678279162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1029.6154460540477</v>
      </c>
      <c r="L446" s="444">
        <f t="shared" ca="1" si="28"/>
        <v>248137.3224990255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248137.3224990255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998.92371987168872</v>
      </c>
      <c r="L447" s="444">
        <f t="shared" ca="1" si="28"/>
        <v>240740.61648907702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240740.61648907702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968.10411149690344</v>
      </c>
      <c r="L448" s="444">
        <f t="shared" ca="1" si="28"/>
        <v>233313.09087075375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233313.09087075375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937.15608808722311</v>
      </c>
      <c r="L449" s="444">
        <f t="shared" ca="1" si="28"/>
        <v>225854.61722902078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225854.61722902078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906.07911458000228</v>
      </c>
      <c r="L450" s="444">
        <f t="shared" ca="1" si="28"/>
        <v>218365.0666137806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218365.0666137806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874.87265368316832</v>
      </c>
      <c r="L451" s="444">
        <f t="shared" ca="1" si="28"/>
        <v>210844.3095376436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210844.3095376436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843.53616586593091</v>
      </c>
      <c r="L452" s="444">
        <f t="shared" ca="1" si="28"/>
        <v>203292.21597368934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203292.21597368934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812.06910934945483</v>
      </c>
      <c r="L453" s="444">
        <f t="shared" ca="1" si="28"/>
        <v>195708.65535321861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195708.65535321861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780.47094009749344</v>
      </c>
      <c r="L454" s="444">
        <f t="shared" ca="1" si="28"/>
        <v>188093.49656349592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188093.49656349592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748.74111180698219</v>
      </c>
      <c r="L455" s="444">
        <f t="shared" ca="1" si="28"/>
        <v>180446.60794548271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180446.60794548271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716.8790758985939</v>
      </c>
      <c r="L456" s="444">
        <f t="shared" ca="1" si="28"/>
        <v>172767.85729156111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172767.85729156111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684.88428150725383</v>
      </c>
      <c r="L457" s="444">
        <f t="shared" ca="1" si="28"/>
        <v>165057.11184324819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165057.11184324819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652.75617547261663</v>
      </c>
      <c r="L458" s="444">
        <f t="shared" ca="1" si="28"/>
        <v>157314.23828890061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157314.23828890061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620.49420232950183</v>
      </c>
      <c r="L459" s="444">
        <f t="shared" ca="1" si="28"/>
        <v>149539.10276140994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149539.10276140994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588.09780429829061</v>
      </c>
      <c r="L460" s="444">
        <f t="shared" ca="1" si="28"/>
        <v>141731.57083588807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141731.57083588807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555.56642127528289</v>
      </c>
      <c r="L461" s="444">
        <f t="shared" ca="1" si="28"/>
        <v>133891.50752734317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133891.50752734317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522.89949082301246</v>
      </c>
      <c r="L462" s="444">
        <f t="shared" ca="1" si="28"/>
        <v>126018.777288346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126018.777288346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490.09644816052423</v>
      </c>
      <c r="L463" s="444">
        <f t="shared" ca="1" si="28"/>
        <v>118113.24400668633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118113.24400668633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457.15672615360904</v>
      </c>
      <c r="L464" s="444">
        <f t="shared" ca="1" si="28"/>
        <v>110174.77100301976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110174.77100301976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424.07975530499823</v>
      </c>
      <c r="L465" s="444">
        <f t="shared" ca="1" si="28"/>
        <v>102203.22102850457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102203.22102850457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390.86496374451826</v>
      </c>
      <c r="L466" s="444">
        <f t="shared" ca="1" si="28"/>
        <v>94198.45626242891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94198.45626242891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357.51177721920305</v>
      </c>
      <c r="L467" s="444">
        <f t="shared" ca="1" si="28"/>
        <v>86160.33830982793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86160.33830982793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324.01961908336563</v>
      </c>
      <c r="L468" s="444">
        <f t="shared" ca="1" si="28"/>
        <v>78088.728199091114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78088.728199091114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290.38791028862886</v>
      </c>
      <c r="L469" s="444">
        <f t="shared" ca="1" si="28"/>
        <v>69983.486379559559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69983.486379559559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256.61606937391406</v>
      </c>
      <c r="L470" s="444">
        <f t="shared" ca="1" si="28"/>
        <v>61844.472719113292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61844.472719113292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222.70351245538794</v>
      </c>
      <c r="L471" s="444">
        <f t="shared" ca="1" si="28"/>
        <v>53671.546501748497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53671.546501748497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188.64965321636797</v>
      </c>
      <c r="L472" s="444">
        <f t="shared" ca="1" si="28"/>
        <v>45464.56642514468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45464.56642514468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154.4539028971854</v>
      </c>
      <c r="L473" s="444">
        <f t="shared" ca="1" si="28"/>
        <v>37223.390598221682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37223.390598221682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120.11567028500625</v>
      </c>
      <c r="L474" s="444">
        <f t="shared" ca="1" si="28"/>
        <v>28947.876538686505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28947.876538686505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85.63436170360967</v>
      </c>
      <c r="L475" s="444">
        <f t="shared" ca="1" si="28"/>
        <v>20637.881170569934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20637.881170569934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51.009381003123956</v>
      </c>
      <c r="L476" s="444">
        <f t="shared" ca="1" si="28"/>
        <v>12293.260821752872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12293.260821752872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16.240129549719533</v>
      </c>
      <c r="L477" s="444">
        <f t="shared" ca="1" si="28"/>
        <v>3913.8712214824072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3913.8712214824072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-18.673993784740738</v>
      </c>
      <c r="L478" s="444">
        <f t="shared" ca="1" si="28"/>
        <v>-4500.4325021225177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-4500.4325021225177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-53.733592633094588</v>
      </c>
      <c r="L479" s="444">
        <f t="shared" ca="1" si="28"/>
        <v>-12949.795824575796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-12949.795824575796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-88.939273143316584</v>
      </c>
      <c r="L480" s="444">
        <f t="shared" ca="1" si="28"/>
        <v>-21434.364827539299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-21434.364827539299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-124.29164398899783</v>
      </c>
      <c r="L481" s="444">
        <f t="shared" ca="1" si="28"/>
        <v>-29954.286201348481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-29954.286201348481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-159.79131637986944</v>
      </c>
      <c r="L482" s="444">
        <f t="shared" ca="1" si="28"/>
        <v>-38509.70724754854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-38509.70724754854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-195.43890407236967</v>
      </c>
      <c r="L483" s="444">
        <f t="shared" ca="1" si="28"/>
        <v>-47100.775881441092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-47100.775881441092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-231.23502338025531</v>
      </c>
      <c r="L484" s="444">
        <f t="shared" ca="1" si="28"/>
        <v>-55727.640634641532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-55727.640634641532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-267.18029318525714</v>
      </c>
      <c r="L485" s="444">
        <f t="shared" ca="1" si="28"/>
        <v>-64390.450657646972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-64390.450657646972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-303.27533494777981</v>
      </c>
      <c r="L486" s="444">
        <f t="shared" ca="1" si="28"/>
        <v>-73089.355722414941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-73089.355722414941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-339.52077271764637</v>
      </c>
      <c r="L487" s="444">
        <f t="shared" ca="1" si="28"/>
        <v>-81824.506224952769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-81824.506224952769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-375.91723314488729</v>
      </c>
      <c r="L488" s="444">
        <f t="shared" ca="1" si="28"/>
        <v>-90596.053187917845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-90596.053187917845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-412.46534549057509</v>
      </c>
      <c r="L489" s="444">
        <f t="shared" ca="1" si="28"/>
        <v>-99404.148263228606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-99404.148263228606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-449.16574163770332</v>
      </c>
      <c r="L490" s="444">
        <f t="shared" ca="1" si="28"/>
        <v>-108248.94373468649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-108248.94373468649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-486.01905610211116</v>
      </c>
      <c r="L491" s="444">
        <f t="shared" ca="1" si="28"/>
        <v>-117130.59252060878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-117130.59252060878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-523.02592604345409</v>
      </c>
      <c r="L492" s="444">
        <f t="shared" ca="1" si="28"/>
        <v>-126049.24817647242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-126049.24817647242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-560.18699127621926</v>
      </c>
      <c r="L493" s="444">
        <f t="shared" ca="1" si="28"/>
        <v>-135005.06489756884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-135005.06489756884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-597.50289428078759</v>
      </c>
      <c r="L494" s="444">
        <f t="shared" ca="1" si="28"/>
        <v>-143998.19752166982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-143998.19752166982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-634.97428021454164</v>
      </c>
      <c r="L495" s="444">
        <f t="shared" ca="1" si="28"/>
        <v>-153028.80153170455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-153028.80153170455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-672.60179692301972</v>
      </c>
      <c r="L496" s="444">
        <f t="shared" ca="1" si="28"/>
        <v>-162097.03305844776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-162097.03305844776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-710.38609495111643</v>
      </c>
      <c r="L497" s="444">
        <f t="shared" ca="1" si="28"/>
        <v>-171203.04888321907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-171203.04888321907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-748.32782755433027</v>
      </c>
      <c r="L498" s="444">
        <f t="shared" ca="1" si="28"/>
        <v>-180347.0064405936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-180347.0064405936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-786.42765071005738</v>
      </c>
      <c r="L499" s="444">
        <f t="shared" ca="1" si="28"/>
        <v>-189529.06382112383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-189529.06382112383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-824.68622312893331</v>
      </c>
      <c r="L500" s="444">
        <f t="shared" ca="1" si="28"/>
        <v>-198749.37977407294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-198749.37977407294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-863.10420626622135</v>
      </c>
      <c r="L501" s="444">
        <f t="shared" ca="1" si="28"/>
        <v>-208008.11371015935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-208008.11371015935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-901.68226433324799</v>
      </c>
      <c r="L502" s="444">
        <f t="shared" ca="1" si="28"/>
        <v>-217305.42570431277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-217305.42570431277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-940.42106430888714</v>
      </c>
      <c r="L503" s="444">
        <f t="shared" ca="1" si="28"/>
        <v>-226641.47649844183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-226641.47649844183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-979.32127595109171</v>
      </c>
      <c r="L504" s="444">
        <f t="shared" ca="1" si="28"/>
        <v>-236016.42750421309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-236016.42750421309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-1018.383571808472</v>
      </c>
      <c r="L505" s="444">
        <f t="shared" ca="1" si="28"/>
        <v>-245430.44080584173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-245430.44080584173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-1057.6086272319246</v>
      </c>
      <c r="L506" s="444">
        <f t="shared" ca="1" si="28"/>
        <v>-254883.67916289385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-254883.67916289385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-1096.9971203863086</v>
      </c>
      <c r="L507" s="444">
        <f t="shared" ca="1" si="28"/>
        <v>-264376.30601310031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-264376.30601310031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-1136.5497322621686</v>
      </c>
      <c r="L508" s="444">
        <f t="shared" ca="1" si="28"/>
        <v>-273908.48547518265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-273908.48547518265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-1176.2671466875117</v>
      </c>
      <c r="L509" s="444">
        <f t="shared" ca="1" si="28"/>
        <v>-283480.38235169032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-283480.38235169032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-1216.1500503396271</v>
      </c>
      <c r="L510" s="444">
        <f t="shared" ca="1" si="28"/>
        <v>-293092.16213185014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-293092.16213185014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-1256.1991327569597</v>
      </c>
      <c r="L511" s="444">
        <f t="shared" ca="1" si="28"/>
        <v>-302743.99099442729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-302743.99099442729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-1296.4150863510311</v>
      </c>
      <c r="L512" s="444">
        <f t="shared" ca="1" si="28"/>
        <v>-312436.03581059852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-312436.03581059852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-1336.7986064184113</v>
      </c>
      <c r="L513" s="444">
        <f t="shared" ca="1" si="28"/>
        <v>-322168.46414683713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-322168.46414683713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-1377.3503911527387</v>
      </c>
      <c r="L514" s="444">
        <f t="shared" ca="1" si="28"/>
        <v>-331941.44426781003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-331941.44426781003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-1418.0711416567926</v>
      </c>
      <c r="L515" s="444">
        <f t="shared" ca="1" si="28"/>
        <v>-341755.14513928699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-341755.14513928699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-1458.9615619546132</v>
      </c>
      <c r="L516" s="444">
        <f t="shared" ca="1" si="28"/>
        <v>-351609.73643106181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-351609.73643106181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-1500.0223590036749</v>
      </c>
      <c r="L517" s="444">
        <f t="shared" ca="1" si="28"/>
        <v>-361505.38851988566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-361505.38851988566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-1541.2542427071076</v>
      </c>
      <c r="L518" s="444">
        <f t="shared" ref="L518:L772" ca="1" si="54">I518-J518+K518</f>
        <v>-371442.27249241294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-371442.27249241294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-1582.6579259259713</v>
      </c>
      <c r="L519" s="444">
        <f t="shared" ca="1" si="54"/>
        <v>-381420.5601481591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-381420.5601481591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-1624.2341244915804</v>
      </c>
      <c r="L520" s="444">
        <f t="shared" ca="1" si="54"/>
        <v>-391440.42400247086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-391440.42400247086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-1665.9835572178793</v>
      </c>
      <c r="L521" s="444">
        <f t="shared" ca="1" si="54"/>
        <v>-401502.03728950891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-401502.03728950891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-1707.9069459138711</v>
      </c>
      <c r="L522" s="444">
        <f t="shared" ca="1" si="54"/>
        <v>-411605.57396524295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-411605.57396524295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-1750.0050153960963</v>
      </c>
      <c r="L523" s="444">
        <f t="shared" ca="1" si="54"/>
        <v>-421751.20871045924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-421751.20871045924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-1792.2784935011639</v>
      </c>
      <c r="L524" s="444">
        <f t="shared" ca="1" si="54"/>
        <v>-431939.11693378061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-431939.11693378061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-1834.7281110983365</v>
      </c>
      <c r="L525" s="444">
        <f t="shared" ca="1" si="54"/>
        <v>-442169.47477469913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-442169.47477469913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-1877.3546021021641</v>
      </c>
      <c r="L526" s="444">
        <f t="shared" ca="1" si="54"/>
        <v>-452442.45910662151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-452442.45910662151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-1920.1587034851739</v>
      </c>
      <c r="L527" s="444">
        <f t="shared" ca="1" si="54"/>
        <v>-462758.24753992684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-462758.24753992684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-1963.1411552906127</v>
      </c>
      <c r="L528" s="444">
        <f t="shared" ca="1" si="54"/>
        <v>-473117.01842503762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-473117.01842503762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-2006.3027006452407</v>
      </c>
      <c r="L529" s="444">
        <f t="shared" ca="1" si="54"/>
        <v>-483518.95085550303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-483518.95085550303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-2049.64408577218</v>
      </c>
      <c r="L530" s="444">
        <f t="shared" ca="1" si="54"/>
        <v>-493964.22467109538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-493964.22467109538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-2093.1660600038149</v>
      </c>
      <c r="L531" s="444">
        <f t="shared" ca="1" si="54"/>
        <v>-504453.02046091936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-504453.02046091936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-2136.8693757947481</v>
      </c>
      <c r="L532" s="444">
        <f t="shared" ca="1" si="54"/>
        <v>-514985.51956653432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-514985.51956653432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-2180.7547887348101</v>
      </c>
      <c r="L533" s="444">
        <f t="shared" ca="1" si="54"/>
        <v>-525561.90408508934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-525561.90408508934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-2224.8230575621228</v>
      </c>
      <c r="L534" s="444">
        <f t="shared" ca="1" si="54"/>
        <v>-536182.35687247163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-536182.35687247163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-2269.0749441762159</v>
      </c>
      <c r="L535" s="444">
        <f t="shared" ca="1" si="54"/>
        <v>-546847.06154646806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-546847.06154646806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-2313.5112136512012</v>
      </c>
      <c r="L536" s="444">
        <f t="shared" ca="1" si="54"/>
        <v>-557556.2024899394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-557556.2024899394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-2358.1326342489983</v>
      </c>
      <c r="L537" s="444">
        <f t="shared" ca="1" si="54"/>
        <v>-568309.96485400863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-568309.96485400863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-2402.9399774326203</v>
      </c>
      <c r="L538" s="444">
        <f t="shared" ca="1" si="54"/>
        <v>-579108.53456126142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-579108.53456126142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-2447.9340178795064</v>
      </c>
      <c r="L539" s="444">
        <f t="shared" ca="1" si="54"/>
        <v>-589952.09830896114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-589952.09830896114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-2493.1155334949221</v>
      </c>
      <c r="L540" s="444">
        <f t="shared" ca="1" si="54"/>
        <v>-600840.8435722763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-600840.8435722763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-2538.4853054254017</v>
      </c>
      <c r="L541" s="444">
        <f t="shared" ca="1" si="54"/>
        <v>-611774.95860752184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-611774.95860752184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-2584.0441180722582</v>
      </c>
      <c r="L542" s="444">
        <f t="shared" ca="1" si="54"/>
        <v>-622754.63245541428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-622754.63245541428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-2629.7927591051434</v>
      </c>
      <c r="L543" s="444">
        <f t="shared" ca="1" si="54"/>
        <v>-633780.05494433956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-633780.05494433956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-2675.7320194756658</v>
      </c>
      <c r="L544" s="444">
        <f t="shared" ca="1" si="54"/>
        <v>-644851.4166936354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-644851.4166936354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-2721.8626934310651</v>
      </c>
      <c r="L545" s="444">
        <f t="shared" ca="1" si="54"/>
        <v>-655968.90911688667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-655968.90911688667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-2768.1855785279454</v>
      </c>
      <c r="L546" s="444">
        <f t="shared" ca="1" si="54"/>
        <v>-667132.72442523483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-667132.72442523483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-2814.7014756460626</v>
      </c>
      <c r="L547" s="444">
        <f t="shared" ca="1" si="54"/>
        <v>-678343.05563070113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-678343.05563070113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-2861.4111890021723</v>
      </c>
      <c r="L548" s="444">
        <f t="shared" ca="1" si="54"/>
        <v>-689600.09654952353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-689600.09654952353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-2908.3155261639322</v>
      </c>
      <c r="L549" s="444">
        <f t="shared" ca="1" si="54"/>
        <v>-700904.04180550762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-700904.04180550762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-2955.415298063866</v>
      </c>
      <c r="L550" s="444">
        <f t="shared" ca="1" si="54"/>
        <v>-712255.08683339169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-712255.08683339169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-3002.7113190133828</v>
      </c>
      <c r="L551" s="444">
        <f t="shared" ca="1" si="54"/>
        <v>-723653.42788222525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-723653.42788222525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-3050.2044067168558</v>
      </c>
      <c r="L552" s="444">
        <f t="shared" ca="1" si="54"/>
        <v>-735099.2620187623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-735099.2620187623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-3097.8953822857602</v>
      </c>
      <c r="L553" s="444">
        <f t="shared" ca="1" si="54"/>
        <v>-746592.7871308683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-746592.7871308683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-3145.7850702528685</v>
      </c>
      <c r="L554" s="444">
        <f t="shared" ca="1" si="54"/>
        <v>-758134.20193094132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-758134.20193094132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-3193.874298586506</v>
      </c>
      <c r="L555" s="444">
        <f t="shared" ca="1" si="54"/>
        <v>-769723.70595934801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-769723.70595934801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-3242.1638987048673</v>
      </c>
      <c r="L556" s="444">
        <f t="shared" ca="1" si="54"/>
        <v>-781361.49958787311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-781361.49958787311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-3290.6547054903886</v>
      </c>
      <c r="L557" s="444">
        <f t="shared" ca="1" si="54"/>
        <v>-793047.78402318363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-793047.78402318363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-3339.3475573041824</v>
      </c>
      <c r="L558" s="444">
        <f t="shared" ca="1" si="54"/>
        <v>-804782.76131030801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-804782.76131030801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-3388.243296000534</v>
      </c>
      <c r="L559" s="444">
        <f t="shared" ca="1" si="54"/>
        <v>-816566.63433612871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-816566.63433612871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-3437.3427669414532</v>
      </c>
      <c r="L560" s="444">
        <f t="shared" ca="1" si="54"/>
        <v>-828399.60683289031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-828399.60683289031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-3486.6468190112937</v>
      </c>
      <c r="L561" s="444">
        <f t="shared" ca="1" si="54"/>
        <v>-840281.8833817218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-840281.8833817218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-3536.156304631425</v>
      </c>
      <c r="L562" s="444">
        <f t="shared" ca="1" si="54"/>
        <v>-852213.66941617336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-852213.66941617336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-3585.8720797749729</v>
      </c>
      <c r="L563" s="444">
        <f t="shared" ca="1" si="54"/>
        <v>-864195.17122576851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-864195.17122576851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-3635.7950039816192</v>
      </c>
      <c r="L564" s="444">
        <f t="shared" ca="1" si="54"/>
        <v>-876226.59595957026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-876226.59595957026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-3685.92594037246</v>
      </c>
      <c r="L565" s="444">
        <f t="shared" ca="1" si="54"/>
        <v>-888308.15162976296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-888308.15162976296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-3736.2657556649292</v>
      </c>
      <c r="L566" s="444">
        <f t="shared" ca="1" si="54"/>
        <v>-900440.04711524805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-900440.04711524805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-3786.8153201877849</v>
      </c>
      <c r="L567" s="444">
        <f t="shared" ca="1" si="54"/>
        <v>-912622.49216525606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-912622.49216525606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-3837.5755078961511</v>
      </c>
      <c r="L568" s="444">
        <f t="shared" ca="1" si="54"/>
        <v>-924855.69740297238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-924855.69740297238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-3888.5471963866362</v>
      </c>
      <c r="L569" s="444">
        <f t="shared" ca="1" si="54"/>
        <v>-937139.87432917918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-937139.87432917918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-3939.7312669124972</v>
      </c>
      <c r="L570" s="444">
        <f t="shared" ca="1" si="54"/>
        <v>-949475.2353259119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-949475.2353259119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-3991.1286043988835</v>
      </c>
      <c r="L571" s="444">
        <f t="shared" ca="1" si="54"/>
        <v>-961861.993660131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-961861.993660131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-4042.7400974581301</v>
      </c>
      <c r="L572" s="444">
        <f t="shared" ca="1" si="54"/>
        <v>-974300.36348740931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-974300.36348740931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-4094.5666384051224</v>
      </c>
      <c r="L573" s="444">
        <f t="shared" ca="1" si="54"/>
        <v>-986790.55985563458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-986790.55985563458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-4146.6091232727285</v>
      </c>
      <c r="L574" s="444">
        <f t="shared" ca="1" si="54"/>
        <v>-999332.79870872747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-999332.79870872747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-4198.8684518272821</v>
      </c>
      <c r="L575" s="444">
        <f t="shared" ca="1" si="54"/>
        <v>-1011927.296890375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-1011927.296890375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-4251.3455275841461</v>
      </c>
      <c r="L576" s="444">
        <f t="shared" ca="1" si="54"/>
        <v>-1024574.2721477794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-1024574.2721477794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-4304.0412578233318</v>
      </c>
      <c r="L577" s="444">
        <f t="shared" ca="1" si="54"/>
        <v>-1037273.9431354229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-1037273.9431354229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-4356.9565536051796</v>
      </c>
      <c r="L578" s="444">
        <f t="shared" ca="1" si="54"/>
        <v>-1050026.5294188482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-1050026.5294188482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-4410.0923297861182</v>
      </c>
      <c r="L579" s="444">
        <f t="shared" ca="1" si="54"/>
        <v>-1062832.2514784546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-1062832.2514784546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-4463.4495050344776</v>
      </c>
      <c r="L580" s="444">
        <f t="shared" ca="1" si="54"/>
        <v>-1075691.3307133091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-1075691.3307133091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-4517.029001846372</v>
      </c>
      <c r="L581" s="444">
        <f t="shared" ca="1" si="54"/>
        <v>-1088603.9894449757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-1088603.9894449757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-4570.8317465616492</v>
      </c>
      <c r="L582" s="444">
        <f t="shared" ca="1" si="54"/>
        <v>-1101570.4509213576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-1101570.4509213576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-4624.858669379907</v>
      </c>
      <c r="L583" s="444">
        <f t="shared" ca="1" si="54"/>
        <v>-1114590.9393205578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-1114590.9393205578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-4679.1107043765751</v>
      </c>
      <c r="L584" s="444">
        <f t="shared" ca="1" si="54"/>
        <v>-1127665.6797547545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-1127665.6797547545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-4733.5887895190608</v>
      </c>
      <c r="L585" s="444">
        <f t="shared" ca="1" si="54"/>
        <v>-1140794.8982740939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-1140794.8982740939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-4788.293866682975</v>
      </c>
      <c r="L586" s="444">
        <f t="shared" ca="1" si="54"/>
        <v>-1153978.8218705971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-1153978.8218705971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-4843.2268816684054</v>
      </c>
      <c r="L587" s="444">
        <f t="shared" ca="1" si="54"/>
        <v>-1167217.6784820857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-1167217.6784820857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-4898.3887842162749</v>
      </c>
      <c r="L588" s="444">
        <f t="shared" ca="1" si="54"/>
        <v>-1180511.6969961221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-1180511.6969961221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-4953.7805280247594</v>
      </c>
      <c r="L589" s="444">
        <f t="shared" ca="1" si="54"/>
        <v>-1193861.1072539671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-1193861.1072539671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-5009.4030707657803</v>
      </c>
      <c r="L590" s="444">
        <f t="shared" ca="1" si="54"/>
        <v>-1207266.140054553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-1207266.140054553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-5065.2573741015549</v>
      </c>
      <c r="L591" s="444">
        <f t="shared" ca="1" si="54"/>
        <v>-1220727.0271584748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-1220727.0271584748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-5121.3444037012287</v>
      </c>
      <c r="L592" s="444">
        <f t="shared" ca="1" si="54"/>
        <v>-1234244.0012919961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-1234244.0012919961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-5177.665129257568</v>
      </c>
      <c r="L593" s="444">
        <f t="shared" ca="1" si="54"/>
        <v>-1247817.2961510739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-1247817.2961510739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-5234.2205245037248</v>
      </c>
      <c r="L594" s="444">
        <f t="shared" ca="1" si="54"/>
        <v>-1261447.1464053977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-1261447.1464053977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-5291.0115672300744</v>
      </c>
      <c r="L595" s="444">
        <f t="shared" ca="1" si="54"/>
        <v>-1275133.787702448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-1275133.787702448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-5348.039239301117</v>
      </c>
      <c r="L596" s="444">
        <f t="shared" ca="1" si="54"/>
        <v>-1288877.4566715693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-1288877.4566715693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-5405.3045266724557</v>
      </c>
      <c r="L597" s="444">
        <f t="shared" ca="1" si="54"/>
        <v>-1302678.3909280619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-1302678.3909280619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-5462.8084194078419</v>
      </c>
      <c r="L598" s="444">
        <f t="shared" ca="1" si="54"/>
        <v>-1316536.8290772899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-1316536.8290772899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-5520.5519116962923</v>
      </c>
      <c r="L599" s="444">
        <f t="shared" ca="1" si="54"/>
        <v>-1330453.0107188064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-1330453.0107188064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-5578.5360018692772</v>
      </c>
      <c r="L600" s="444">
        <f t="shared" ca="1" si="54"/>
        <v>-1344427.1764504958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-1344427.1764504958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-5636.7616924179838</v>
      </c>
      <c r="L601" s="444">
        <f t="shared" ca="1" si="54"/>
        <v>-1358459.567872734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-1358459.567872734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-5695.2299900106427</v>
      </c>
      <c r="L602" s="444">
        <f t="shared" ca="1" si="54"/>
        <v>-1372550.4275925648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-1372550.4275925648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-5753.9419055099379</v>
      </c>
      <c r="L603" s="444">
        <f t="shared" ca="1" si="54"/>
        <v>-1386699.9992278949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-1386699.9992278949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-5812.8984539904795</v>
      </c>
      <c r="L604" s="444">
        <f t="shared" ca="1" si="54"/>
        <v>-1400908.5274117056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-1400908.5274117056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-5872.1006547563575</v>
      </c>
      <c r="L605" s="444">
        <f t="shared" ca="1" si="54"/>
        <v>-1415176.2577962822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-1415176.2577962822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-5931.5495313587599</v>
      </c>
      <c r="L606" s="444">
        <f t="shared" ca="1" si="54"/>
        <v>-1429503.4370574611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-1429503.4370574611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-5991.2461116136719</v>
      </c>
      <c r="L607" s="444">
        <f t="shared" ca="1" si="54"/>
        <v>-1443890.312898895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-1443890.312898895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-6051.1914276196467</v>
      </c>
      <c r="L608" s="444">
        <f t="shared" ca="1" si="54"/>
        <v>-1458337.1340563348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-1458337.1340563348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-6111.3865157756463</v>
      </c>
      <c r="L609" s="444">
        <f t="shared" ca="1" si="54"/>
        <v>-1472844.1503019307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-1472844.1503019307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-6171.8324167989622</v>
      </c>
      <c r="L610" s="444">
        <f t="shared" ca="1" si="54"/>
        <v>-1487411.6124485498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-1487411.6124485498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-6232.530175743208</v>
      </c>
      <c r="L611" s="444">
        <f t="shared" ca="1" si="54"/>
        <v>-1502039.7723541132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-1502039.7723541132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-6293.480842016389</v>
      </c>
      <c r="L612" s="444">
        <f t="shared" ca="1" si="54"/>
        <v>-1516728.8829259498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-1516728.8829259498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-6354.6854693990417</v>
      </c>
      <c r="L613" s="444">
        <f t="shared" ca="1" si="54"/>
        <v>-1531479.1981251689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-1531479.1981251689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-6416.1451160624547</v>
      </c>
      <c r="L614" s="444">
        <f t="shared" ca="1" si="54"/>
        <v>-1546290.9729710515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-1546290.9729710515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-6477.860844586965</v>
      </c>
      <c r="L615" s="444">
        <f t="shared" ca="1" si="54"/>
        <v>-1561164.4635454586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-1561164.4635454586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-6539.8337219803279</v>
      </c>
      <c r="L616" s="444">
        <f t="shared" ca="1" si="54"/>
        <v>-1576099.926997259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-1576099.926997259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-6602.0648196961629</v>
      </c>
      <c r="L617" s="444">
        <f t="shared" ca="1" si="54"/>
        <v>-1591097.6215467753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-1591097.6215467753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-6664.5552136524811</v>
      </c>
      <c r="L618" s="444">
        <f t="shared" ca="1" si="54"/>
        <v>-1606157.8064902481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-1606157.8064902481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-6727.3059842502844</v>
      </c>
      <c r="L619" s="444">
        <f t="shared" ca="1" si="54"/>
        <v>-1621280.7422043185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-1621280.7422043185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-6790.3182163922447</v>
      </c>
      <c r="L620" s="444">
        <f t="shared" ca="1" si="54"/>
        <v>-1636466.690150531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-1636466.690150531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-6853.592999501464</v>
      </c>
      <c r="L621" s="444">
        <f t="shared" ca="1" si="54"/>
        <v>-1651715.9128798526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-1651715.9128798526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-6917.1314275403029</v>
      </c>
      <c r="L622" s="444">
        <f t="shared" ca="1" si="54"/>
        <v>-1667028.674037213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-1667028.674037213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-6980.9345990293041</v>
      </c>
      <c r="L623" s="444">
        <f t="shared" ca="1" si="54"/>
        <v>-1682405.2383660625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-1682405.2383660625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-7045.0036170661779</v>
      </c>
      <c r="L624" s="444">
        <f t="shared" ca="1" si="54"/>
        <v>-1697845.8717129489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-1697845.8717129489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-7109.3395893448715</v>
      </c>
      <c r="L625" s="444">
        <f t="shared" ca="1" si="54"/>
        <v>-1713350.8410321139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-1713350.8410321139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-7173.9436281747257</v>
      </c>
      <c r="L626" s="444">
        <f t="shared" ca="1" si="54"/>
        <v>-1728920.4143901088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-1728920.4143901088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-7238.8168504997029</v>
      </c>
      <c r="L627" s="444">
        <f t="shared" ca="1" si="54"/>
        <v>-1744554.8609704287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-1744554.8609704287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-7303.9603779177041</v>
      </c>
      <c r="L628" s="444">
        <f t="shared" ca="1" si="54"/>
        <v>-1760254.4510781665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-1760254.4510781665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-7369.3753366999445</v>
      </c>
      <c r="L629" s="444">
        <f t="shared" ca="1" si="54"/>
        <v>-1776019.4561446866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-1776019.4561446866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-7435.0628578104443</v>
      </c>
      <c r="L630" s="444">
        <f t="shared" ca="1" si="54"/>
        <v>-1791850.1487323171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-1791850.1487323171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-7501.0240769255724</v>
      </c>
      <c r="L631" s="444">
        <f t="shared" ca="1" si="54"/>
        <v>-1807746.8025390629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-1807746.8025390629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-7567.2601344536797</v>
      </c>
      <c r="L632" s="444">
        <f t="shared" ca="1" si="54"/>
        <v>-1823709.6924033368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-1823709.6924033368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-7633.77217555482</v>
      </c>
      <c r="L633" s="444">
        <f t="shared" ca="1" si="54"/>
        <v>-1839739.0943087118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-1839739.0943087118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-7700.5613501605512</v>
      </c>
      <c r="L634" s="444">
        <f t="shared" ca="1" si="54"/>
        <v>-1855835.2853886925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-1855835.2853886925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-7767.628812993803</v>
      </c>
      <c r="L635" s="444">
        <f t="shared" ca="1" si="54"/>
        <v>-1871998.5439315066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-1871998.5439315066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-7834.975723588861</v>
      </c>
      <c r="L636" s="444">
        <f t="shared" ca="1" si="54"/>
        <v>-1888229.1493849156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-1888229.1493849156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-7902.6032463113997</v>
      </c>
      <c r="L637" s="444">
        <f t="shared" ca="1" si="54"/>
        <v>-1904527.3823610472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-1904527.3823610472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-7970.5125503786139</v>
      </c>
      <c r="L638" s="444">
        <f t="shared" ca="1" si="54"/>
        <v>-1920893.5246412461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-1920893.5246412461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-8038.704809879443</v>
      </c>
      <c r="L639" s="444">
        <f t="shared" ca="1" si="54"/>
        <v>-1937327.8591809457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-1937327.8591809457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-8107.1812037948575</v>
      </c>
      <c r="L640" s="444">
        <f t="shared" ca="1" si="54"/>
        <v>-1953830.6701145608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-1953830.6701145608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-8175.9429160182526</v>
      </c>
      <c r="L641" s="444">
        <f t="shared" ca="1" si="54"/>
        <v>-1970402.2427603991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-1970402.2427603991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-8244.9911353759144</v>
      </c>
      <c r="L642" s="444">
        <f t="shared" ca="1" si="54"/>
        <v>-1987042.8636255951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-1987042.8636255951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-8314.3270556475654</v>
      </c>
      <c r="L643" s="444">
        <f t="shared" ca="1" si="54"/>
        <v>-2003752.8204110628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-2003752.8204110628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-8383.9518755870122</v>
      </c>
      <c r="L644" s="444">
        <f t="shared" ca="1" si="54"/>
        <v>-2020532.40201647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-2020532.40201647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-8453.8667989428759</v>
      </c>
      <c r="L645" s="444">
        <f t="shared" ca="1" si="54"/>
        <v>-2037381.8985452331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-2037381.8985452331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-8524.0730344793883</v>
      </c>
      <c r="L646" s="444">
        <f t="shared" ca="1" si="54"/>
        <v>-2054301.6013095325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-2054301.6013095325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-8594.5717959973026</v>
      </c>
      <c r="L647" s="444">
        <f t="shared" ca="1" si="54"/>
        <v>-2071291.8028353499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-2071291.8028353499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-8665.3643023548757</v>
      </c>
      <c r="L648" s="444">
        <f t="shared" ca="1" si="54"/>
        <v>-2088352.796867525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-2088352.796867525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-8736.4517774889373</v>
      </c>
      <c r="L649" s="444">
        <f t="shared" ca="1" si="54"/>
        <v>-2105484.8783748341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-2105484.8783748341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-8807.8354504360595</v>
      </c>
      <c r="L650" s="444">
        <f t="shared" ca="1" si="54"/>
        <v>-2122688.3435550905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-2122688.3435550905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-8879.5165553537954</v>
      </c>
      <c r="L651" s="444">
        <f t="shared" ca="1" si="54"/>
        <v>-2139963.4898402649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-2139963.4898402649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-8951.4963315420227</v>
      </c>
      <c r="L652" s="444">
        <f t="shared" ca="1" si="54"/>
        <v>-2157310.6159016271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-2157310.6159016271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-9023.7760234643647</v>
      </c>
      <c r="L653" s="444">
        <f t="shared" ca="1" si="54"/>
        <v>-2174730.0216549118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-2174730.0216549118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-9096.3568807697175</v>
      </c>
      <c r="L654" s="444">
        <f t="shared" ca="1" si="54"/>
        <v>-2192222.0082655018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-2192222.0082655018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-9169.2401583138417</v>
      </c>
      <c r="L655" s="444">
        <f t="shared" ca="1" si="54"/>
        <v>-2209786.8781536361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-2209786.8781536361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-9242.4271161810684</v>
      </c>
      <c r="L656" s="444">
        <f t="shared" ca="1" si="54"/>
        <v>-2227424.9349996378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-2227424.9349996378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-9315.9190197060761</v>
      </c>
      <c r="L657" s="444">
        <f t="shared" ca="1" si="54"/>
        <v>-2245136.4837491643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-2245136.4837491643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-9389.7171394957695</v>
      </c>
      <c r="L658" s="444">
        <f t="shared" ca="1" si="54"/>
        <v>-2262921.8306184802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-2262921.8306184802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-9463.8227514512528</v>
      </c>
      <c r="L659" s="444">
        <f t="shared" ca="1" si="54"/>
        <v>-2280781.2830997519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-2280781.2830997519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-9538.237136789885</v>
      </c>
      <c r="L660" s="444">
        <f t="shared" ca="1" si="54"/>
        <v>-2298715.1499663624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-2298715.1499663624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-9612.961582067428</v>
      </c>
      <c r="L661" s="444">
        <f t="shared" ca="1" si="54"/>
        <v>-2316723.7412782502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-2316723.7412782502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-9687.9973792002947</v>
      </c>
      <c r="L662" s="444">
        <f t="shared" ca="1" si="54"/>
        <v>-2334807.3683872707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-2334807.3683872707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-9763.3458254878788</v>
      </c>
      <c r="L663" s="444">
        <f t="shared" ca="1" si="54"/>
        <v>-2352966.3439425789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-2352966.3439425789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-9839.0082236349972</v>
      </c>
      <c r="L664" s="444">
        <f t="shared" ca="1" si="54"/>
        <v>-2371200.9818960344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-2371200.9818960344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-9914.9858817743952</v>
      </c>
      <c r="L665" s="444">
        <f t="shared" ca="1" si="54"/>
        <v>-2389511.5975076291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-2389511.5975076291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-9991.2801134893725</v>
      </c>
      <c r="L666" s="444">
        <f t="shared" ca="1" si="54"/>
        <v>-2407898.5073509389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-2407898.5073509389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-10067.892237836497</v>
      </c>
      <c r="L667" s="444">
        <f t="shared" ca="1" si="54"/>
        <v>-2426362.0293185958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-2426362.0293185958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-10144.8235793684</v>
      </c>
      <c r="L668" s="444">
        <f t="shared" ca="1" si="54"/>
        <v>-2444902.4826277844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-2444902.4826277844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-10222.075468156687</v>
      </c>
      <c r="L669" s="444">
        <f t="shared" ca="1" si="54"/>
        <v>-2463520.1878257613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-2463520.1878257613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-10299.649239814924</v>
      </c>
      <c r="L670" s="444">
        <f t="shared" ca="1" si="54"/>
        <v>-2482215.4667953965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-2482215.4667953965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-10377.546235521737</v>
      </c>
      <c r="L671" s="444">
        <f t="shared" ca="1" si="54"/>
        <v>-2500988.6427607387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-2500988.6427607387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-10455.767802043996</v>
      </c>
      <c r="L672" s="444">
        <f t="shared" ca="1" si="54"/>
        <v>-2519840.040292603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-2519840.040292603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-10534.315291760096</v>
      </c>
      <c r="L673" s="444">
        <f t="shared" ca="1" si="54"/>
        <v>-2538769.9853141834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-2538769.9853141834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-10613.190062683349</v>
      </c>
      <c r="L674" s="444">
        <f t="shared" ca="1" si="54"/>
        <v>-2557778.8051066874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-2557778.8051066874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-10692.393478485448</v>
      </c>
      <c r="L675" s="444">
        <f t="shared" ca="1" si="54"/>
        <v>-2576866.8283149931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-2576866.8283149931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-10771.926908520056</v>
      </c>
      <c r="L676" s="444">
        <f t="shared" ca="1" si="54"/>
        <v>-2596034.3849533335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-2596034.3849533335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-10851.791727846474</v>
      </c>
      <c r="L677" s="444">
        <f t="shared" ca="1" si="54"/>
        <v>-2615281.8064110004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-2615281.8064110004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-10931.989317253419</v>
      </c>
      <c r="L678" s="444">
        <f t="shared" ca="1" si="54"/>
        <v>-2634609.4254580741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-2634609.4254580741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-11012.521063282893</v>
      </c>
      <c r="L679" s="444">
        <f t="shared" ca="1" si="54"/>
        <v>-2654017.5762511776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-2654017.5762511776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-11093.388358254158</v>
      </c>
      <c r="L680" s="444">
        <f t="shared" ca="1" si="54"/>
        <v>-2673506.594339252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-2673506.594339252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-11174.592600287802</v>
      </c>
      <c r="L681" s="444">
        <f t="shared" ca="1" si="54"/>
        <v>-2693076.8166693603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-2693076.8166693603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-11256.135193329919</v>
      </c>
      <c r="L682" s="444">
        <f t="shared" ca="1" si="54"/>
        <v>-2712728.5815925105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-2712728.5815925105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-11338.017547176378</v>
      </c>
      <c r="L683" s="444">
        <f t="shared" ca="1" si="54"/>
        <v>-2732462.2288695071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-2732462.2288695071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-11420.241077497198</v>
      </c>
      <c r="L684" s="444">
        <f t="shared" ca="1" si="54"/>
        <v>-2752278.0996768246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-2752278.0996768246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-11502.807205861021</v>
      </c>
      <c r="L685" s="444">
        <f t="shared" ca="1" si="54"/>
        <v>-2772176.536612506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-2772176.536612506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-11585.717359759694</v>
      </c>
      <c r="L686" s="444">
        <f t="shared" ca="1" si="54"/>
        <v>-2792157.8837020863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-2792157.8837020863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-11668.972972632944</v>
      </c>
      <c r="L687" s="444">
        <f t="shared" ca="1" si="54"/>
        <v>-2812222.4864045396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-2812222.4864045396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-11752.575483893166</v>
      </c>
      <c r="L688" s="444">
        <f t="shared" ca="1" si="54"/>
        <v>-2832370.691618253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-2832370.691618253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-11836.526338950305</v>
      </c>
      <c r="L689" s="444">
        <f t="shared" ca="1" si="54"/>
        <v>-2852602.8476870237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-2852602.8476870237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-11920.82698923685</v>
      </c>
      <c r="L690" s="444">
        <f t="shared" ca="1" si="54"/>
        <v>-2872919.3044060809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-2872919.3044060809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-12005.478892232923</v>
      </c>
      <c r="L691" s="444">
        <f t="shared" ca="1" si="54"/>
        <v>-2893320.413028134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-2893320.413028134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-12090.483511491477</v>
      </c>
      <c r="L692" s="444">
        <f t="shared" ca="1" si="54"/>
        <v>-2913806.5262694461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-2913806.5262694461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-12175.842316663611</v>
      </c>
      <c r="L693" s="444">
        <f t="shared" ca="1" si="54"/>
        <v>-2934377.9983159304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-2934377.9983159304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-12261.556783523962</v>
      </c>
      <c r="L694" s="444">
        <f t="shared" ca="1" si="54"/>
        <v>-2955035.1848292747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-2955035.1848292747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-12347.628393996229</v>
      </c>
      <c r="L695" s="444">
        <f t="shared" ca="1" si="54"/>
        <v>-2975778.4429530911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-2975778.4429530911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-12434.058636178797</v>
      </c>
      <c r="L696" s="444">
        <f t="shared" ca="1" si="54"/>
        <v>-2996608.1313190903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-2996608.1313190903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-12520.849004370461</v>
      </c>
      <c r="L697" s="444">
        <f t="shared" ca="1" si="54"/>
        <v>-3017524.6100532813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-3017524.6100532813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-12608.000999096257</v>
      </c>
      <c r="L698" s="444">
        <f t="shared" ca="1" si="54"/>
        <v>-3038528.240782198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-3038528.240782198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-12695.516127133411</v>
      </c>
      <c r="L699" s="444">
        <f t="shared" ca="1" si="54"/>
        <v>-3059619.3866391517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-3059619.3866391517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-12783.395901537384</v>
      </c>
      <c r="L700" s="444">
        <f t="shared" ca="1" si="54"/>
        <v>-3080798.4122705096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-3080798.4122705096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-12871.641841668043</v>
      </c>
      <c r="L701" s="444">
        <f t="shared" ca="1" si="54"/>
        <v>-3102065.6838419982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-3102065.6838419982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-12960.255473215911</v>
      </c>
      <c r="L702" s="444">
        <f t="shared" ca="1" si="54"/>
        <v>-3123421.5690450347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-3123421.5690450347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-13049.238328228563</v>
      </c>
      <c r="L703" s="444">
        <f t="shared" ca="1" si="54"/>
        <v>-3144866.4371030838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-3144866.4371030838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-13138.591945137101</v>
      </c>
      <c r="L704" s="444">
        <f t="shared" ca="1" si="54"/>
        <v>-3166400.6587780411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-3166400.6587780411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-13228.317868782757</v>
      </c>
      <c r="L705" s="444">
        <f t="shared" ca="1" si="54"/>
        <v>-3188024.6063766442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-3188024.6063766442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-13318.417650443602</v>
      </c>
      <c r="L706" s="444">
        <f t="shared" ca="1" si="54"/>
        <v>-3209738.6537569081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-3209738.6537569081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-13408.892847861369</v>
      </c>
      <c r="L707" s="444">
        <f t="shared" ca="1" si="54"/>
        <v>-3231543.1763345897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-3231543.1763345897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-13499.745025268376</v>
      </c>
      <c r="L708" s="444">
        <f t="shared" ca="1" si="54"/>
        <v>-3253438.5510896784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-3253438.5510896784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-13590.975753414577</v>
      </c>
      <c r="L709" s="444">
        <f t="shared" ca="1" si="54"/>
        <v>-3275425.1565729133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-3275425.1565729133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-13682.586609594724</v>
      </c>
      <c r="L710" s="444">
        <f t="shared" ca="1" si="54"/>
        <v>-3297503.3729123282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-3297503.3729123282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-13774.579177675618</v>
      </c>
      <c r="L711" s="444">
        <f t="shared" ca="1" si="54"/>
        <v>-3319673.5818198244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-3319673.5818198244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-13866.955048123518</v>
      </c>
      <c r="L712" s="444">
        <f t="shared" ca="1" si="54"/>
        <v>-3341936.1665977682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-3341936.1665977682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-13959.715818031618</v>
      </c>
      <c r="L713" s="444">
        <f t="shared" ca="1" si="54"/>
        <v>-3364291.5121456203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-3364291.5121456203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-14052.86309114767</v>
      </c>
      <c r="L714" s="444">
        <f t="shared" ca="1" si="54"/>
        <v>-3386740.0049665882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-3386740.0049665882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-14146.398477901705</v>
      </c>
      <c r="L715" s="444">
        <f t="shared" ca="1" si="54"/>
        <v>-3409282.0331743103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-3409282.0331743103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-14240.323595433878</v>
      </c>
      <c r="L716" s="444">
        <f t="shared" ca="1" si="54"/>
        <v>-3431917.9864995647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-3431917.9864995647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-14334.64006762244</v>
      </c>
      <c r="L717" s="444">
        <f t="shared" ca="1" si="54"/>
        <v>-3454648.2562970077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-3454648.2562970077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-14429.349525111784</v>
      </c>
      <c r="L718" s="444">
        <f t="shared" ca="1" si="54"/>
        <v>-3477473.2355519398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-3477473.2355519398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-14524.45360534067</v>
      </c>
      <c r="L719" s="444">
        <f t="shared" ca="1" si="54"/>
        <v>-3500393.318887101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-3500393.318887101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-14619.953952570506</v>
      </c>
      <c r="L720" s="444">
        <f t="shared" ca="1" si="54"/>
        <v>-3523408.9025694919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-3523408.9025694919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-14715.852217913802</v>
      </c>
      <c r="L721" s="444">
        <f t="shared" ca="1" si="54"/>
        <v>-3546520.3845172259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-3546520.3845172259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-14812.150059362693</v>
      </c>
      <c r="L722" s="444">
        <f t="shared" ca="1" si="54"/>
        <v>-3569728.1643064092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-3569728.1643064092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-14908.849141817624</v>
      </c>
      <c r="L723" s="444">
        <f t="shared" ca="1" si="54"/>
        <v>-3593032.6431780471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-3593032.6431780471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-15005.951137116115</v>
      </c>
      <c r="L724" s="444">
        <f t="shared" ca="1" si="54"/>
        <v>-3616434.2240449837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-3616434.2240449837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-15103.457724061684</v>
      </c>
      <c r="L725" s="444">
        <f t="shared" ca="1" si="54"/>
        <v>-3639933.311498866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-3639933.311498866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-15201.370588452859</v>
      </c>
      <c r="L726" s="444">
        <f t="shared" ca="1" si="54"/>
        <v>-3663530.3118171394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-3663530.3118171394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-15299.691423112332</v>
      </c>
      <c r="L727" s="444">
        <f t="shared" ca="1" si="54"/>
        <v>-3687225.6329700723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-3687225.6329700723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-15398.421927916219</v>
      </c>
      <c r="L728" s="444">
        <f t="shared" ca="1" si="54"/>
        <v>-3711019.6846278091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-3711019.6846278091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-15497.563809823456</v>
      </c>
      <c r="L729" s="444">
        <f t="shared" ca="1" si="54"/>
        <v>-3734912.8781674528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-3734912.8781674528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-15597.118782905307</v>
      </c>
      <c r="L730" s="444">
        <f t="shared" ca="1" si="54"/>
        <v>-3758905.6266801786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-3758905.6266801786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-15697.088568374995</v>
      </c>
      <c r="L731" s="444">
        <f t="shared" ca="1" si="54"/>
        <v>-3782998.344978374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-3782998.344978374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-15797.474894617475</v>
      </c>
      <c r="L732" s="444">
        <f t="shared" ca="1" si="54"/>
        <v>-3807191.4496028121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-3807191.4496028121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-15898.279497219302</v>
      </c>
      <c r="L733" s="444">
        <f t="shared" ca="1" si="54"/>
        <v>-3831485.3588298517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-3831485.3588298517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-15999.504118998631</v>
      </c>
      <c r="L734" s="444">
        <f t="shared" ca="1" si="54"/>
        <v>-3855880.4926786707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-3855880.4926786707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-16101.150510035381</v>
      </c>
      <c r="L735" s="444">
        <f t="shared" ca="1" si="54"/>
        <v>-3880377.2729185265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-3880377.2729185265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-16203.220427701444</v>
      </c>
      <c r="L736" s="444">
        <f t="shared" ca="1" si="54"/>
        <v>-3904976.1230760482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-3904976.1230760482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-16305.715636691117</v>
      </c>
      <c r="L737" s="444">
        <f t="shared" ca="1" si="54"/>
        <v>-3929677.4684425597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-3929677.4684425597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-16408.637909051584</v>
      </c>
      <c r="L738" s="444">
        <f t="shared" ca="1" si="54"/>
        <v>-3954481.7360814316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-3954481.7360814316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-16511.989024213552</v>
      </c>
      <c r="L739" s="444">
        <f t="shared" ca="1" si="54"/>
        <v>-3979389.3548354656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-3979389.3548354656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-16615.770769022023</v>
      </c>
      <c r="L740" s="444">
        <f t="shared" ca="1" si="54"/>
        <v>-4004400.7553343079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-4004400.7553343079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-16719.984937767204</v>
      </c>
      <c r="L741" s="444">
        <f t="shared" ca="1" si="54"/>
        <v>-4029516.3700018954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-4029516.3700018954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-16824.633332215482</v>
      </c>
      <c r="L742" s="444">
        <f t="shared" ca="1" si="54"/>
        <v>-4054736.633063931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-4054736.633063931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-16929.71776164063</v>
      </c>
      <c r="L743" s="444">
        <f t="shared" ca="1" si="54"/>
        <v>-4080061.9805553919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-4080061.9805553919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-17035.240042855054</v>
      </c>
      <c r="L744" s="444">
        <f t="shared" ca="1" si="54"/>
        <v>-4105492.8503280673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-4105492.8503280673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-17141.202000241199</v>
      </c>
      <c r="L745" s="444">
        <f t="shared" ca="1" si="54"/>
        <v>-4131029.682058129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-4131029.682058129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-17247.605465783123</v>
      </c>
      <c r="L746" s="444">
        <f t="shared" ca="1" si="54"/>
        <v>-4156672.9172537327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-4156672.9172537327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-17354.452279098135</v>
      </c>
      <c r="L747" s="444">
        <f t="shared" ca="1" si="54"/>
        <v>-4182422.9992626514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-4182422.9992626514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-17461.744287468631</v>
      </c>
      <c r="L748" s="444">
        <f t="shared" ca="1" si="54"/>
        <v>-4208280.3732799403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-4208280.3732799403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-17569.483345874003</v>
      </c>
      <c r="L749" s="444">
        <f t="shared" ca="1" si="54"/>
        <v>-4234245.4863556344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-4234245.4863556344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-17677.671317022727</v>
      </c>
      <c r="L750" s="444">
        <f t="shared" ca="1" si="54"/>
        <v>-4260318.7874024771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-4260318.7874024771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-17786.310071384574</v>
      </c>
      <c r="L751" s="444">
        <f t="shared" ca="1" si="54"/>
        <v>-4286500.7272036821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-4286500.7272036821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-17895.401487222927</v>
      </c>
      <c r="L752" s="444">
        <f t="shared" ca="1" si="54"/>
        <v>-4312791.7584207254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-4312791.7584207254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-18004.947450627275</v>
      </c>
      <c r="L753" s="444">
        <f t="shared" ca="1" si="54"/>
        <v>-4339192.3356011733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-4339192.3356011733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-18114.949855545809</v>
      </c>
      <c r="L754" s="444">
        <f t="shared" ca="1" si="54"/>
        <v>-4365702.9151865393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-4365702.9151865393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-18225.410603818164</v>
      </c>
      <c r="L755" s="444">
        <f t="shared" ca="1" si="54"/>
        <v>-4392323.9555201782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-4392323.9555201782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-18336.331605208328</v>
      </c>
      <c r="L756" s="444">
        <f t="shared" ca="1" si="54"/>
        <v>-4419055.9168552067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-4419055.9168552067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-18447.714777437614</v>
      </c>
      <c r="L757" s="444">
        <f t="shared" ca="1" si="54"/>
        <v>-4445899.2613624651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-4445899.2613624651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-18559.562046217856</v>
      </c>
      <c r="L758" s="444">
        <f t="shared" ca="1" si="54"/>
        <v>-4472854.4531385032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-4472854.4531385032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-18671.875345284683</v>
      </c>
      <c r="L759" s="444">
        <f t="shared" ca="1" si="54"/>
        <v>-4499921.9582136087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-4499921.9582136087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-18784.656616430955</v>
      </c>
      <c r="L760" s="444">
        <f t="shared" ca="1" si="54"/>
        <v>-4527102.2445598599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-4527102.2445598599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-18897.907809540335</v>
      </c>
      <c r="L761" s="444">
        <f t="shared" ca="1" si="54"/>
        <v>-4554395.7820992209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-4554395.7820992209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-19011.630882621004</v>
      </c>
      <c r="L762" s="444">
        <f t="shared" ca="1" si="54"/>
        <v>-4581803.0427116621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-4581803.0427116621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-19125.82780183951</v>
      </c>
      <c r="L763" s="444">
        <f t="shared" ca="1" si="54"/>
        <v>-4609324.500243322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-4609324.500243322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-19240.50054155476</v>
      </c>
      <c r="L764" s="444">
        <f t="shared" ca="1" si="54"/>
        <v>-4636960.6305146972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-4636960.6305146972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-19355.651084352157</v>
      </c>
      <c r="L765" s="444">
        <f t="shared" ca="1" si="54"/>
        <v>-4664711.9113288699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-4664711.9113288699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-19471.281421077874</v>
      </c>
      <c r="L766" s="444">
        <f t="shared" ca="1" si="54"/>
        <v>-4692578.8224797677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-4692578.8224797677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-19587.393550873283</v>
      </c>
      <c r="L767" s="444">
        <f t="shared" ca="1" si="54"/>
        <v>-4720561.8457604619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-4720561.8457604619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-19703.989481209508</v>
      </c>
      <c r="L768" s="444">
        <f t="shared" ca="1" si="54"/>
        <v>-4748661.4649714921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-4748661.4649714921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-19821.071227922133</v>
      </c>
      <c r="L769" s="444">
        <f t="shared" ca="1" si="54"/>
        <v>-4776878.1659292346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-4776878.1659292346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-19938.640815246061</v>
      </c>
      <c r="L770" s="444">
        <f t="shared" ca="1" si="54"/>
        <v>-4805212.4364743009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-4805212.4364743009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-20056.700275850504</v>
      </c>
      <c r="L771" s="444">
        <f t="shared" ca="1" si="54"/>
        <v>-4833664.7664799718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-4833664.7664799718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-20175.251650874136</v>
      </c>
      <c r="L772" s="444">
        <f t="shared" ca="1" si="54"/>
        <v>-4862235.6478606667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-4862235.6478606667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-20294.296989960363</v>
      </c>
      <c r="L773" s="444">
        <f t="shared" ref="L773:L1027" ca="1" si="80">I773-J773+K773</f>
        <v>-4890925.5745804477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-4890925.5745804477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-20413.838351292783</v>
      </c>
      <c r="L774" s="444">
        <f t="shared" ca="1" si="80"/>
        <v>-4919735.0426615607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-4919735.0426615607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-20533.877801630755</v>
      </c>
      <c r="L775" s="444">
        <f t="shared" ca="1" si="80"/>
        <v>-4948664.5501930118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-4948664.5501930118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-20654.417416345135</v>
      </c>
      <c r="L776" s="444">
        <f t="shared" ca="1" si="80"/>
        <v>-4977714.5973391775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-4977714.5973391775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-20775.459279454157</v>
      </c>
      <c r="L777" s="444">
        <f t="shared" ca="1" si="80"/>
        <v>-5006885.6863484522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-5006885.6863484522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-20897.005483659468</v>
      </c>
      <c r="L778" s="444">
        <f t="shared" ca="1" si="80"/>
        <v>-5036178.3215619326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-5036178.3215619326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-21019.058130382306</v>
      </c>
      <c r="L779" s="444">
        <f t="shared" ca="1" si="80"/>
        <v>-5065593.0094221355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-5065593.0094221355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-21141.619329799818</v>
      </c>
      <c r="L780" s="444">
        <f t="shared" ca="1" si="80"/>
        <v>-5095130.2584817559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-5095130.2584817559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-21264.691200881567</v>
      </c>
      <c r="L781" s="444">
        <f t="shared" ca="1" si="80"/>
        <v>-5124790.5794124575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-5124790.5794124575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-21388.275871426158</v>
      </c>
      <c r="L782" s="444">
        <f t="shared" ca="1" si="80"/>
        <v>-5154574.4850137038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-5154574.4850137038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-21512.375478098016</v>
      </c>
      <c r="L783" s="444">
        <f t="shared" ca="1" si="80"/>
        <v>-5184482.4902216224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-5184482.4902216224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-21636.992166464344</v>
      </c>
      <c r="L784" s="444">
        <f t="shared" ca="1" si="80"/>
        <v>-5214515.112117907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-5214515.112117907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-21762.128091032198</v>
      </c>
      <c r="L785" s="444">
        <f t="shared" ca="1" si="80"/>
        <v>-5244672.8699387601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-5244672.8699387601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-21887.785415285751</v>
      </c>
      <c r="L786" s="444">
        <f t="shared" ca="1" si="80"/>
        <v>-5274956.2850838667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-5274956.2850838667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-22013.966311723696</v>
      </c>
      <c r="L787" s="444">
        <f t="shared" ca="1" si="80"/>
        <v>-5305365.881125411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-5305365.881125411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-22140.672961896798</v>
      </c>
      <c r="L788" s="444">
        <f t="shared" ca="1" si="80"/>
        <v>-5335902.1838171287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-5335902.1838171287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-22267.907556445622</v>
      </c>
      <c r="L789" s="444">
        <f t="shared" ca="1" si="80"/>
        <v>-5366565.7211033944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-5366565.7211033944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-22395.672295138396</v>
      </c>
      <c r="L790" s="444">
        <f t="shared" ca="1" si="80"/>
        <v>-5397357.0231283531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-5397357.0231283531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-22523.969386909055</v>
      </c>
      <c r="L791" s="444">
        <f t="shared" ca="1" si="80"/>
        <v>-5428276.6222450826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-5428276.6222450826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-22652.801049895428</v>
      </c>
      <c r="L792" s="444">
        <f t="shared" ca="1" si="80"/>
        <v>-5459325.0530247986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-5459325.0530247986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-22782.169511477579</v>
      </c>
      <c r="L793" s="444">
        <f t="shared" ca="1" si="80"/>
        <v>-5490502.8522660965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-5490502.8522660965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-22912.077008316319</v>
      </c>
      <c r="L794" s="444">
        <f t="shared" ca="1" si="80"/>
        <v>-5521810.5590042332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-5521810.5590042332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-23042.525786391889</v>
      </c>
      <c r="L795" s="444">
        <f t="shared" ca="1" si="80"/>
        <v>-5553248.7145204451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-5553248.7145204451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-23173.518101042773</v>
      </c>
      <c r="L796" s="444">
        <f t="shared" ca="1" si="80"/>
        <v>-5584817.8623513086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-5584817.8623513086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-23305.056217004705</v>
      </c>
      <c r="L797" s="444">
        <f t="shared" ca="1" si="80"/>
        <v>-5616518.5482981335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-5616518.5482981335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-23437.142408449807</v>
      </c>
      <c r="L798" s="444">
        <f t="shared" ca="1" si="80"/>
        <v>-5648351.3204364041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-5648351.3204364041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-23569.778959025934</v>
      </c>
      <c r="L799" s="444">
        <f t="shared" ca="1" si="80"/>
        <v>-5680316.7291252501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-5680316.7291252501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-23702.968161896126</v>
      </c>
      <c r="L800" s="444">
        <f t="shared" ca="1" si="80"/>
        <v>-5712415.3270169664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-5712415.3270169664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-23836.712319778278</v>
      </c>
      <c r="L801" s="444">
        <f t="shared" ca="1" si="80"/>
        <v>-5744647.6690665651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-5744647.6690665651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-23971.013744984939</v>
      </c>
      <c r="L802" s="444">
        <f t="shared" ca="1" si="80"/>
        <v>-5777014.3125413703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-5777014.3125413703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-24105.874759463295</v>
      </c>
      <c r="L803" s="444">
        <f t="shared" ca="1" si="80"/>
        <v>-5809515.8170306543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-5809515.8170306543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-24241.29769483531</v>
      </c>
      <c r="L804" s="444">
        <f t="shared" ca="1" si="80"/>
        <v>-5842152.7444553096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-5842152.7444553096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-24377.284892438041</v>
      </c>
      <c r="L805" s="444">
        <f t="shared" ca="1" si="80"/>
        <v>-5874925.659077568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-5874925.659077568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-24513.838703364119</v>
      </c>
      <c r="L806" s="444">
        <f t="shared" ca="1" si="80"/>
        <v>-5907835.1275107525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-5907835.1275107525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-24650.961488502388</v>
      </c>
      <c r="L807" s="444">
        <f t="shared" ca="1" si="80"/>
        <v>-5940881.718729075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-5940881.718729075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-24788.65561857873</v>
      </c>
      <c r="L808" s="444">
        <f t="shared" ca="1" si="80"/>
        <v>-5974066.0040774746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-5974066.0040774746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-24926.923474197061</v>
      </c>
      <c r="L809" s="444">
        <f t="shared" ca="1" si="80"/>
        <v>-6007388.5572814923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-6007388.5572814923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-25065.767445880469</v>
      </c>
      <c r="L810" s="444">
        <f t="shared" ca="1" si="80"/>
        <v>-6040849.9544571936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-6040849.9544571936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-25205.189934112557</v>
      </c>
      <c r="L811" s="444">
        <f t="shared" ca="1" si="80"/>
        <v>-6074450.7741211262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-6074450.7741211262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-25345.193349378944</v>
      </c>
      <c r="L812" s="444">
        <f t="shared" ca="1" si="80"/>
        <v>-6108191.5972003257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-6108191.5972003257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-25485.78011220894</v>
      </c>
      <c r="L813" s="444">
        <f t="shared" ca="1" si="80"/>
        <v>-6142073.0070423549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-6142073.0070423549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-25626.952653217399</v>
      </c>
      <c r="L814" s="444">
        <f t="shared" ca="1" si="80"/>
        <v>-6176095.5894253924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-6176095.5894253924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-25768.713413146721</v>
      </c>
      <c r="L815" s="444">
        <f t="shared" ca="1" si="80"/>
        <v>-6210259.9325683592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-6210259.9325683592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-25911.06484290908</v>
      </c>
      <c r="L816" s="444">
        <f t="shared" ca="1" si="80"/>
        <v>-6244566.6271410882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-6244566.6271410882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-26054.009403628785</v>
      </c>
      <c r="L817" s="444">
        <f t="shared" ca="1" si="80"/>
        <v>-6279016.2662745379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-6279016.2662745379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-26197.549566684826</v>
      </c>
      <c r="L818" s="444">
        <f t="shared" ca="1" si="80"/>
        <v>-6313609.4455710435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-6313609.4455710435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-26341.6878137536</v>
      </c>
      <c r="L819" s="444">
        <f t="shared" ca="1" si="80"/>
        <v>-6348346.7631146172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-6348346.7631146172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-26486.426636851822</v>
      </c>
      <c r="L820" s="444">
        <f t="shared" ca="1" si="80"/>
        <v>-6383228.819481289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-6383228.819481289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-26631.768538379623</v>
      </c>
      <c r="L821" s="444">
        <f t="shared" ca="1" si="80"/>
        <v>-6418256.2177494895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-6418256.2177494895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-26777.716031163789</v>
      </c>
      <c r="L822" s="444">
        <f t="shared" ca="1" si="80"/>
        <v>-6453429.5635104738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-6453429.5635104738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-26924.271638501225</v>
      </c>
      <c r="L823" s="444">
        <f t="shared" ca="1" si="80"/>
        <v>-6488749.4648787957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-6488749.4648787957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-27071.437894202565</v>
      </c>
      <c r="L824" s="444">
        <f t="shared" ca="1" si="80"/>
        <v>-6524216.5325028189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-6524216.5325028189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-27219.217342635995</v>
      </c>
      <c r="L825" s="444">
        <f t="shared" ca="1" si="80"/>
        <v>-6559831.3795752749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-6559831.3795752749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-27367.612538771227</v>
      </c>
      <c r="L826" s="444">
        <f t="shared" ca="1" si="80"/>
        <v>-6595594.6218438661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-6595594.6218438661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-27516.626048223694</v>
      </c>
      <c r="L827" s="444">
        <f t="shared" ca="1" si="80"/>
        <v>-6631506.8776219105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-6631506.8776219105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-27666.260447298882</v>
      </c>
      <c r="L828" s="444">
        <f t="shared" ca="1" si="80"/>
        <v>-6667568.7677990301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-6667568.7677990301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-27816.518323036875</v>
      </c>
      <c r="L829" s="444">
        <f t="shared" ca="1" si="80"/>
        <v>-6703780.9158518873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-6703780.9158518873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-27967.40227325711</v>
      </c>
      <c r="L830" s="444">
        <f t="shared" ca="1" si="80"/>
        <v>-6740143.947854965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-6740143.947854965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-28118.914906603273</v>
      </c>
      <c r="L831" s="444">
        <f t="shared" ca="1" si="80"/>
        <v>-6776658.4924913887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-6776658.4924913887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-28271.058842588372</v>
      </c>
      <c r="L832" s="444">
        <f t="shared" ca="1" si="80"/>
        <v>-6813325.1810637973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-6813325.1810637973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-28423.836711640073</v>
      </c>
      <c r="L833" s="444">
        <f t="shared" ca="1" si="80"/>
        <v>-6850144.6475052582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-6850144.6475052582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-28577.251155146161</v>
      </c>
      <c r="L834" s="444">
        <f t="shared" ca="1" si="80"/>
        <v>-6887117.528390225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-6887117.528390225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-28731.304825500189</v>
      </c>
      <c r="L835" s="444">
        <f t="shared" ca="1" si="80"/>
        <v>-6924244.462945546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-6924244.462945546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-28886.000386147363</v>
      </c>
      <c r="L836" s="444">
        <f t="shared" ca="1" si="80"/>
        <v>-6961526.0930615142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-6961526.0930615142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-29041.340511630566</v>
      </c>
      <c r="L837" s="444">
        <f t="shared" ca="1" si="80"/>
        <v>-6998963.0633029649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-6998963.0633029649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-29197.327887636606</v>
      </c>
      <c r="L838" s="444">
        <f t="shared" ca="1" si="80"/>
        <v>-7036556.0209204219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-7036556.0209204219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-29353.965211042676</v>
      </c>
      <c r="L839" s="444">
        <f t="shared" ca="1" si="80"/>
        <v>-7074305.6158612855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-7074305.6158612855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-29511.25518996294</v>
      </c>
      <c r="L840" s="444">
        <f t="shared" ca="1" si="80"/>
        <v>-7112212.5007810686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-7112212.5007810686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-29669.20054379537</v>
      </c>
      <c r="L841" s="444">
        <f t="shared" ca="1" si="80"/>
        <v>-7150277.3310546847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-7150277.3310546847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-29827.804003268771</v>
      </c>
      <c r="L842" s="444">
        <f t="shared" ca="1" si="80"/>
        <v>-7188500.7647877736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-7188500.7647877736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-29987.068310489969</v>
      </c>
      <c r="L843" s="444">
        <f t="shared" ca="1" si="80"/>
        <v>-7226883.4628280839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-7226883.4628280839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-30146.996218991273</v>
      </c>
      <c r="L844" s="444">
        <f t="shared" ca="1" si="80"/>
        <v>-7265426.0887768958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-7265426.0887768958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-30307.590493777985</v>
      </c>
      <c r="L845" s="444">
        <f t="shared" ca="1" si="80"/>
        <v>-7304129.309000494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-7304129.309000494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-30468.853911376311</v>
      </c>
      <c r="L846" s="444">
        <f t="shared" ca="1" si="80"/>
        <v>-7342993.7926416909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-7342993.7926416909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-30630.789259881298</v>
      </c>
      <c r="L847" s="444">
        <f t="shared" ca="1" si="80"/>
        <v>-7382020.2116313931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-7382020.2116313931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-30793.399339005056</v>
      </c>
      <c r="L848" s="444">
        <f t="shared" ca="1" si="80"/>
        <v>-7421209.2407002188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-7421209.2407002188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-30956.686960125167</v>
      </c>
      <c r="L849" s="444">
        <f t="shared" ca="1" si="80"/>
        <v>-7460561.5573901646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-7460561.5573901646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-31120.654946333274</v>
      </c>
      <c r="L850" s="444">
        <f t="shared" ca="1" si="80"/>
        <v>-7500077.8420663187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-7500077.8420663187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-31285.306132483911</v>
      </c>
      <c r="L851" s="444">
        <f t="shared" ca="1" si="80"/>
        <v>-7539758.7779286234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-7539758.7779286234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-31450.643365243519</v>
      </c>
      <c r="L852" s="444">
        <f t="shared" ca="1" si="80"/>
        <v>-7579605.0510236872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-7579605.0510236872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-31616.669503139616</v>
      </c>
      <c r="L853" s="444">
        <f t="shared" ca="1" si="80"/>
        <v>-7619617.350256647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-7619617.350256647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-31783.38741661028</v>
      </c>
      <c r="L854" s="444">
        <f t="shared" ca="1" si="80"/>
        <v>-7659796.3674030779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-7659796.3674030779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-31950.799988053746</v>
      </c>
      <c r="L855" s="444">
        <f t="shared" ca="1" si="80"/>
        <v>-7700142.797120952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-7700142.797120952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-32118.910111878216</v>
      </c>
      <c r="L856" s="444">
        <f t="shared" ca="1" si="80"/>
        <v>-7740657.3369626505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-7740657.3369626505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-32287.720694551965</v>
      </c>
      <c r="L857" s="444">
        <f t="shared" ca="1" si="80"/>
        <v>-7781340.6873870231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-7781340.6873870231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-32457.234654653515</v>
      </c>
      <c r="L858" s="444">
        <f t="shared" ca="1" si="80"/>
        <v>-7822193.5517714974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-7822193.5517714974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-32627.454922922159</v>
      </c>
      <c r="L859" s="444">
        <f t="shared" ca="1" si="80"/>
        <v>-7863216.6364242397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-7863216.6364242397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-32798.384442308583</v>
      </c>
      <c r="L860" s="444">
        <f t="shared" ca="1" si="80"/>
        <v>-7904410.6505963691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-7904410.6505963691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-32970.02616802579</v>
      </c>
      <c r="L861" s="444">
        <f t="shared" ca="1" si="80"/>
        <v>-7945776.3064942155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-7945776.3064942155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-33142.383067600153</v>
      </c>
      <c r="L862" s="444">
        <f t="shared" ca="1" si="80"/>
        <v>-7987314.3192916363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-7987314.3192916363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-33315.458120922733</v>
      </c>
      <c r="L863" s="444">
        <f t="shared" ca="1" si="80"/>
        <v>-8029025.4071423793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-8029025.4071423793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-33489.254320300832</v>
      </c>
      <c r="L864" s="444">
        <f t="shared" ca="1" si="80"/>
        <v>-8070910.2911925009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-8070910.2911925009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-33663.774670509665</v>
      </c>
      <c r="L865" s="444">
        <f t="shared" ca="1" si="80"/>
        <v>-8112969.6955928309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-8112969.6955928309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-33839.022188844378</v>
      </c>
      <c r="L866" s="444">
        <f t="shared" ca="1" si="80"/>
        <v>-8155204.3475114955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-8155204.3475114955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-34014.999905172153</v>
      </c>
      <c r="L867" s="444">
        <f t="shared" ca="1" si="80"/>
        <v>-8197614.9771464877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-8197614.9771464877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-34191.710861984611</v>
      </c>
      <c r="L868" s="444">
        <f t="shared" ca="1" si="80"/>
        <v>-8240202.3177382927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-8240202.3177382927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-34369.158114450474</v>
      </c>
      <c r="L869" s="444">
        <f t="shared" ca="1" si="80"/>
        <v>-8282967.1055825632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-8282967.1055825632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-34547.344730468263</v>
      </c>
      <c r="L870" s="444">
        <f t="shared" ca="1" si="80"/>
        <v>-8325910.0800428521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-8325910.0800428521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-34726.273790719475</v>
      </c>
      <c r="L871" s="444">
        <f t="shared" ca="1" si="80"/>
        <v>-8369031.9835633924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-8369031.9835633924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-34905.948388721721</v>
      </c>
      <c r="L872" s="444">
        <f t="shared" ca="1" si="80"/>
        <v>-8412333.5616819337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-8412333.5616819337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-35086.371630882306</v>
      </c>
      <c r="L873" s="444">
        <f t="shared" ca="1" si="80"/>
        <v>-8455815.563042637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-8455815.563042637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-35267.546636551902</v>
      </c>
      <c r="L874" s="444">
        <f t="shared" ca="1" si="80"/>
        <v>-8499478.739409009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-8499478.739409009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-35449.476538078452</v>
      </c>
      <c r="L875" s="444">
        <f t="shared" ca="1" si="80"/>
        <v>-8543323.8456769083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-8543323.8456769083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-35632.164480861371</v>
      </c>
      <c r="L876" s="444">
        <f t="shared" ca="1" si="80"/>
        <v>-8587351.63988759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-8587351.63988759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-35815.613623405879</v>
      </c>
      <c r="L877" s="444">
        <f t="shared" ca="1" si="80"/>
        <v>-8631562.8832408171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-8631562.8832408171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-35999.827137377659</v>
      </c>
      <c r="L878" s="444">
        <f t="shared" ca="1" si="80"/>
        <v>-8675958.3401080146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-8675958.3401080146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-36184.808207657647</v>
      </c>
      <c r="L879" s="444">
        <f t="shared" ca="1" si="80"/>
        <v>-8720538.7780454922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-8720538.7780454922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-36370.560032397138</v>
      </c>
      <c r="L880" s="444">
        <f t="shared" ca="1" si="80"/>
        <v>-8765304.9678077102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-8765304.9678077102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-36557.085823073045</v>
      </c>
      <c r="L881" s="444">
        <f t="shared" ca="1" si="80"/>
        <v>-8810257.6833606027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-8810257.6833606027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-36744.388804543429</v>
      </c>
      <c r="L882" s="444">
        <f t="shared" ca="1" si="80"/>
        <v>-8855397.7018949669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-8855397.7018949669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-36932.472215103277</v>
      </c>
      <c r="L883" s="444">
        <f t="shared" ca="1" si="80"/>
        <v>-8900725.8038398903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-8900725.8038398903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-37121.33930654046</v>
      </c>
      <c r="L884" s="444">
        <f t="shared" ca="1" si="80"/>
        <v>-8946242.7728762515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-8946242.7728762515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-37310.993344191964</v>
      </c>
      <c r="L885" s="444">
        <f t="shared" ca="1" si="80"/>
        <v>-8991949.3959502634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-8991949.3959502634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-37501.437607000349</v>
      </c>
      <c r="L886" s="444">
        <f t="shared" ca="1" si="80"/>
        <v>-9037846.4632870834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-9037846.4632870834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-37692.675387570431</v>
      </c>
      <c r="L887" s="444">
        <f t="shared" ca="1" si="80"/>
        <v>-9083934.7684044745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-9083934.7684044745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-37884.709992226228</v>
      </c>
      <c r="L888" s="444">
        <f t="shared" ca="1" si="80"/>
        <v>-9130215.1081265211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-9130215.1081265211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-38077.544741068086</v>
      </c>
      <c r="L889" s="444">
        <f t="shared" ca="1" si="80"/>
        <v>-9176688.2825974096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-9176688.2825974096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-38271.182968030123</v>
      </c>
      <c r="L890" s="444">
        <f t="shared" ca="1" si="80"/>
        <v>-9223355.0952952597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-9223355.0952952597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-38465.628020937831</v>
      </c>
      <c r="L891" s="444">
        <f t="shared" ca="1" si="80"/>
        <v>-9270216.3530460186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-9270216.3530460186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-38660.883261565992</v>
      </c>
      <c r="L892" s="444">
        <f t="shared" ca="1" si="80"/>
        <v>-9317272.8660374042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-9317272.8660374042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-38856.952065696765</v>
      </c>
      <c r="L893" s="444">
        <f t="shared" ca="1" si="80"/>
        <v>-9364525.4478329215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-9364525.4478329215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-39053.837823178088</v>
      </c>
      <c r="L894" s="444">
        <f t="shared" ca="1" si="80"/>
        <v>-9411974.9153859206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-9411974.9153859206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-39251.543937982256</v>
      </c>
      <c r="L895" s="444">
        <f t="shared" ca="1" si="80"/>
        <v>-9459622.089053724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-9459622.089053724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-39450.073828264765</v>
      </c>
      <c r="L896" s="444">
        <f t="shared" ca="1" si="80"/>
        <v>-9507467.7926118094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-9507467.7926118094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-39649.430926423454</v>
      </c>
      <c r="L897" s="444">
        <f t="shared" ca="1" si="80"/>
        <v>-9555512.8532680534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-9555512.8532680534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-39849.618679157807</v>
      </c>
      <c r="L898" s="444">
        <f t="shared" ca="1" si="80"/>
        <v>-9603758.1016770322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-9603758.1016770322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-40050.64054752855</v>
      </c>
      <c r="L899" s="444">
        <f t="shared" ca="1" si="80"/>
        <v>-9652204.3719543815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-9652204.3719543815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-40252.500007017508</v>
      </c>
      <c r="L900" s="444">
        <f t="shared" ca="1" si="80"/>
        <v>-9700852.5016912185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-9700852.5016912185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-40455.200547587665</v>
      </c>
      <c r="L901" s="444">
        <f t="shared" ca="1" si="80"/>
        <v>-9749703.331968626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-9749703.331968626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-40658.745673743528</v>
      </c>
      <c r="L902" s="444">
        <f t="shared" ca="1" si="80"/>
        <v>-9798757.7073721904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-9798757.7073721904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-40863.138904591709</v>
      </c>
      <c r="L903" s="444">
        <f t="shared" ca="1" si="80"/>
        <v>-9848016.4760066029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-9848016.4760066029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-41068.383773901762</v>
      </c>
      <c r="L904" s="444">
        <f t="shared" ca="1" si="80"/>
        <v>-9897480.4895103257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-9897480.4895103257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-41274.483830167272</v>
      </c>
      <c r="L905" s="444">
        <f t="shared" ca="1" si="80"/>
        <v>-9947150.6030703131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-9947150.6030703131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-41481.44263666722</v>
      </c>
      <c r="L906" s="444">
        <f t="shared" ca="1" si="80"/>
        <v>-9997027.6754368003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-9997027.6754368003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-41689.263771527585</v>
      </c>
      <c r="L907" s="444">
        <f t="shared" ca="1" si="80"/>
        <v>-10047112.568938149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-10047112.568938149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-41897.950827783206</v>
      </c>
      <c r="L908" s="444">
        <f t="shared" ca="1" si="80"/>
        <v>-10097406.149495753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-10097406.149495753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-42107.507413439889</v>
      </c>
      <c r="L909" s="444">
        <f t="shared" ca="1" si="80"/>
        <v>-10147909.286639012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-10147909.286639012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-42317.937151536804</v>
      </c>
      <c r="L910" s="444">
        <f t="shared" ca="1" si="80"/>
        <v>-10198622.853520369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-10198622.853520369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-42529.243680209125</v>
      </c>
      <c r="L911" s="444">
        <f t="shared" ca="1" si="80"/>
        <v>-10249547.726930398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-10249547.726930398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-42741.430652750911</v>
      </c>
      <c r="L912" s="444">
        <f t="shared" ca="1" si="80"/>
        <v>-10300684.78731297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-10300684.78731297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-42954.501737678293</v>
      </c>
      <c r="L913" s="444">
        <f t="shared" ca="1" si="80"/>
        <v>-10352034.918780468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-10352034.918780468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-43168.460618792873</v>
      </c>
      <c r="L914" s="444">
        <f t="shared" ca="1" si="80"/>
        <v>-10403599.009129081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-10403599.009129081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-43383.310995245425</v>
      </c>
      <c r="L915" s="444">
        <f t="shared" ca="1" si="80"/>
        <v>-10455377.949854147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-10455377.949854147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-43599.056581599863</v>
      </c>
      <c r="L916" s="444">
        <f t="shared" ca="1" si="80"/>
        <v>-10507372.636165567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-10507372.636165567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-43815.701107897446</v>
      </c>
      <c r="L917" s="444">
        <f t="shared" ca="1" si="80"/>
        <v>-10559583.967003284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-10559583.967003284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-44033.248319721271</v>
      </c>
      <c r="L918" s="444">
        <f t="shared" ca="1" si="80"/>
        <v>-10612012.845052825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-10612012.845052825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-44251.701978261022</v>
      </c>
      <c r="L919" s="444">
        <f t="shared" ca="1" si="80"/>
        <v>-10664660.176760906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-10664660.176760906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-44471.065860378025</v>
      </c>
      <c r="L920" s="444">
        <f t="shared" ca="1" si="80"/>
        <v>-10717526.872351104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-10717526.872351104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-44691.343758670519</v>
      </c>
      <c r="L921" s="444">
        <f t="shared" ca="1" si="80"/>
        <v>-10770613.845839595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-10770613.845839595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-44912.539481539236</v>
      </c>
      <c r="L922" s="444">
        <f t="shared" ca="1" si="80"/>
        <v>-10823922.015050955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-10823922.015050955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-45134.656853253233</v>
      </c>
      <c r="L923" s="444">
        <f t="shared" ca="1" si="80"/>
        <v>-10877452.301634029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-10877452.301634029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-45357.699714016038</v>
      </c>
      <c r="L924" s="444">
        <f t="shared" ca="1" si="80"/>
        <v>-10931205.631077865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-10931205.631077865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-45581.671920032022</v>
      </c>
      <c r="L925" s="444">
        <f t="shared" ca="1" si="80"/>
        <v>-10985182.932727717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-10985182.932727717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-45806.577343573073</v>
      </c>
      <c r="L926" s="444">
        <f t="shared" ca="1" si="80"/>
        <v>-11039385.139801111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-11039385.139801111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-46032.419873045546</v>
      </c>
      <c r="L927" s="444">
        <f t="shared" ca="1" si="80"/>
        <v>-11093813.189403977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-11093813.189403977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-46259.20341305749</v>
      </c>
      <c r="L928" s="444">
        <f t="shared" ca="1" si="80"/>
        <v>-11148468.022546856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-11148468.022546856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-46486.931884486148</v>
      </c>
      <c r="L929" s="444">
        <f t="shared" ca="1" si="80"/>
        <v>-11203350.584161162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-11203350.584161162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-46715.609224545762</v>
      </c>
      <c r="L930" s="444">
        <f t="shared" ca="1" si="80"/>
        <v>-11258461.823115528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-11258461.823115528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-46945.239386855617</v>
      </c>
      <c r="L931" s="444">
        <f t="shared" ca="1" si="80"/>
        <v>-11313802.692232203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-11313802.692232203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-47175.826341508429</v>
      </c>
      <c r="L932" s="444">
        <f t="shared" ca="1" si="80"/>
        <v>-11369374.148303531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-11369374.148303531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-47407.374075138963</v>
      </c>
      <c r="L933" s="444">
        <f t="shared" ca="1" si="80"/>
        <v>-11425177.15210849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-11425177.15210849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-47639.886590992959</v>
      </c>
      <c r="L934" s="444">
        <f t="shared" ca="1" si="80"/>
        <v>-11481212.668429304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-11481212.668429304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-47873.367908996348</v>
      </c>
      <c r="L935" s="444">
        <f t="shared" ca="1" si="80"/>
        <v>-11537481.66606812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-11537481.66606812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-48107.822065824752</v>
      </c>
      <c r="L936" s="444">
        <f t="shared" ca="1" si="80"/>
        <v>-11593985.117863765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-11593985.117863765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-48343.253114973275</v>
      </c>
      <c r="L937" s="444">
        <f t="shared" ca="1" si="80"/>
        <v>-11650724.00070856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-11650724.00070856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-48579.665126826585</v>
      </c>
      <c r="L938" s="444">
        <f t="shared" ca="1" si="80"/>
        <v>-11707699.295565207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-11707699.295565207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-48817.06218872928</v>
      </c>
      <c r="L939" s="444">
        <f t="shared" ca="1" si="80"/>
        <v>-11764911.987483757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-11764911.987483757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-49055.448405056573</v>
      </c>
      <c r="L940" s="444">
        <f t="shared" ca="1" si="80"/>
        <v>-11822363.065618634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-11822363.065618634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-49294.827897285228</v>
      </c>
      <c r="L941" s="444">
        <f t="shared" ca="1" si="80"/>
        <v>-11880053.523245741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-11880053.523245741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-49535.204804064837</v>
      </c>
      <c r="L942" s="444">
        <f t="shared" ca="1" si="80"/>
        <v>-11937984.357779626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-11937984.357779626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-49776.583281289357</v>
      </c>
      <c r="L943" s="444">
        <f t="shared" ca="1" si="80"/>
        <v>-11996156.570790736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-11996156.570790736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-50018.967502168984</v>
      </c>
      <c r="L944" s="444">
        <f t="shared" ca="1" si="80"/>
        <v>-12054571.168022726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-12054571.168022726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-50262.361657302274</v>
      </c>
      <c r="L945" s="444">
        <f t="shared" ca="1" si="80"/>
        <v>-12113229.159409849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-12113229.159409849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-50506.769954748619</v>
      </c>
      <c r="L946" s="444">
        <f t="shared" ca="1" si="80"/>
        <v>-12172131.559094418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-12172131.559094418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-50752.196620100993</v>
      </c>
      <c r="L947" s="444">
        <f t="shared" ca="1" si="80"/>
        <v>-12231279.385444339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-12231279.385444339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-50998.645896558999</v>
      </c>
      <c r="L948" s="444">
        <f t="shared" ca="1" si="80"/>
        <v>-12290673.661070719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-12290673.661070719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-51246.122045002252</v>
      </c>
      <c r="L949" s="444">
        <f t="shared" ca="1" si="80"/>
        <v>-12350315.412845543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-12350315.412845543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-51494.629344064015</v>
      </c>
      <c r="L950" s="444">
        <f t="shared" ca="1" si="80"/>
        <v>-12410205.671919428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-12410205.671919428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-51744.172090205204</v>
      </c>
      <c r="L951" s="444">
        <f t="shared" ca="1" si="80"/>
        <v>-12470345.473739453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-12470345.473739453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-51994.75459778864</v>
      </c>
      <c r="L952" s="444">
        <f t="shared" ca="1" si="80"/>
        <v>-12530735.858067062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-12530735.858067062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-52246.381199153679</v>
      </c>
      <c r="L953" s="444">
        <f t="shared" ca="1" si="80"/>
        <v>-12591377.868996035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-12591377.868996035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-52499.056244691063</v>
      </c>
      <c r="L954" s="444">
        <f t="shared" ca="1" si="80"/>
        <v>-12652272.554970548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-12652272.554970548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-52752.784102918202</v>
      </c>
      <c r="L955" s="444">
        <f t="shared" ca="1" si="80"/>
        <v>-12713420.968803287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-12713420.968803287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-53007.569160554609</v>
      </c>
      <c r="L956" s="444">
        <f t="shared" ca="1" si="80"/>
        <v>-12774824.167693662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-12774824.167693662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-53263.415822597839</v>
      </c>
      <c r="L957" s="444">
        <f t="shared" ca="1" si="80"/>
        <v>-12836483.213246079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-12836483.213246079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-53520.328512399581</v>
      </c>
      <c r="L958" s="444">
        <f t="shared" ca="1" si="80"/>
        <v>-12898399.1714883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-12898399.1714883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-53778.311671742165</v>
      </c>
      <c r="L959" s="444">
        <f t="shared" ca="1" si="80"/>
        <v>-12960573.112889862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-12960573.112889862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-54037.369760915339</v>
      </c>
      <c r="L960" s="444">
        <f t="shared" ca="1" si="80"/>
        <v>-13023006.112380598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-13023006.112380598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-54297.507258793405</v>
      </c>
      <c r="L961" s="444">
        <f t="shared" ca="1" si="80"/>
        <v>-13085699.249369211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-13085699.249369211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-54558.728662912639</v>
      </c>
      <c r="L962" s="444">
        <f t="shared" ca="1" si="80"/>
        <v>-13148653.607761944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-13148653.607761944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-54821.038489549021</v>
      </c>
      <c r="L963" s="444">
        <f t="shared" ca="1" si="80"/>
        <v>-13211870.275981313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-13211870.275981313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-55084.441273796387</v>
      </c>
      <c r="L964" s="444">
        <f t="shared" ca="1" si="80"/>
        <v>-13275350.34698493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-13275350.34698493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-55348.941569644805</v>
      </c>
      <c r="L965" s="444">
        <f t="shared" ca="1" si="80"/>
        <v>-13339094.918284396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-13339094.918284396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-55614.543950059233</v>
      </c>
      <c r="L966" s="444">
        <f t="shared" ca="1" si="80"/>
        <v>-13403105.091964275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-13403105.091964275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-55881.253007058724</v>
      </c>
      <c r="L967" s="444">
        <f t="shared" ca="1" si="80"/>
        <v>-13467381.974701153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-13467381.974701153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-56149.07335179572</v>
      </c>
      <c r="L968" s="444">
        <f t="shared" ca="1" si="80"/>
        <v>-13531926.677782768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-13531926.677782768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-56418.009614635783</v>
      </c>
      <c r="L969" s="444">
        <f t="shared" ca="1" si="80"/>
        <v>-13596740.317127224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-13596740.317127224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-56688.066445237688</v>
      </c>
      <c r="L970" s="444">
        <f t="shared" ca="1" si="80"/>
        <v>-13661824.013302281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-13661824.013302281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-56959.248512633756</v>
      </c>
      <c r="L971" s="444">
        <f t="shared" ca="1" si="80"/>
        <v>-13727178.891544735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-13727178.891544735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-57231.560505310648</v>
      </c>
      <c r="L972" s="444">
        <f t="shared" ca="1" si="80"/>
        <v>-13792806.081779866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-13792806.081779866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-57505.00713129036</v>
      </c>
      <c r="L973" s="444">
        <f t="shared" ca="1" si="80"/>
        <v>-13858706.718640976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-13858706.718640976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-57779.593118211647</v>
      </c>
      <c r="L974" s="444">
        <f t="shared" ca="1" si="80"/>
        <v>-13924881.941489007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-13924881.941489007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-58055.323213411779</v>
      </c>
      <c r="L975" s="444">
        <f t="shared" ca="1" si="80"/>
        <v>-13991332.894432239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-13991332.894432239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-58332.20218400858</v>
      </c>
      <c r="L976" s="444">
        <f t="shared" ca="1" si="80"/>
        <v>-14058060.726346068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-14058060.726346068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-58610.234816982869</v>
      </c>
      <c r="L977" s="444">
        <f t="shared" ca="1" si="80"/>
        <v>-14125066.590892872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-14125066.590892872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-58889.425919261208</v>
      </c>
      <c r="L978" s="444">
        <f t="shared" ca="1" si="80"/>
        <v>-14192351.646541953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-14192351.646541953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-59169.780317799057</v>
      </c>
      <c r="L979" s="444">
        <f t="shared" ca="1" si="80"/>
        <v>-14259917.056589572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-14259917.056589572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-59451.302859664131</v>
      </c>
      <c r="L980" s="444">
        <f t="shared" ca="1" si="80"/>
        <v>-14327763.989179056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-14327763.989179056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-59733.998412120316</v>
      </c>
      <c r="L981" s="444">
        <f t="shared" ca="1" si="80"/>
        <v>-14395893.617320998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-14395893.617320998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-60017.871862711741</v>
      </c>
      <c r="L982" s="444">
        <f t="shared" ca="1" si="80"/>
        <v>-14464307.118913529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-14464307.118913529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-60302.928119347293</v>
      </c>
      <c r="L983" s="444">
        <f t="shared" ca="1" si="80"/>
        <v>-14533005.676762696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-14533005.676762696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-60589.17211038548</v>
      </c>
      <c r="L984" s="444">
        <f t="shared" ca="1" si="80"/>
        <v>-14601990.478602903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-14601990.478602903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-60876.60878471969</v>
      </c>
      <c r="L985" s="444">
        <f t="shared" ca="1" si="80"/>
        <v>-14671262.717117444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-14671262.717117444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-61165.243111863601</v>
      </c>
      <c r="L986" s="444">
        <f t="shared" ca="1" si="80"/>
        <v>-14740823.589959128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-14740823.589959128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-61455.08008203729</v>
      </c>
      <c r="L987" s="444">
        <f t="shared" ca="1" si="80"/>
        <v>-14810674.299770985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-14810674.299770985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-61746.124706253351</v>
      </c>
      <c r="L988" s="444">
        <f t="shared" ca="1" si="80"/>
        <v>-14880816.054207059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-14880816.054207059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-62038.382016403652</v>
      </c>
      <c r="L989" s="444">
        <f t="shared" ca="1" si="80"/>
        <v>-14951250.065953283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-14951250.065953283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-62331.857065346259</v>
      </c>
      <c r="L990" s="444">
        <f t="shared" ca="1" si="80"/>
        <v>-15021977.552748449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-15021977.552748449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-62626.554926992787</v>
      </c>
      <c r="L991" s="444">
        <f t="shared" ca="1" si="80"/>
        <v>-15092999.737405263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-15092999.737405263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-62922.480696396189</v>
      </c>
      <c r="L992" s="444">
        <f t="shared" ca="1" si="80"/>
        <v>-15164317.84783148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-15164317.84783148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-63219.639489838752</v>
      </c>
      <c r="L993" s="444">
        <f t="shared" ca="1" si="80"/>
        <v>-15235933.117051139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-15235933.117051139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-63518.036444920661</v>
      </c>
      <c r="L994" s="444">
        <f t="shared" ca="1" si="80"/>
        <v>-15307846.783225881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-15307846.783225881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-63817.676720648757</v>
      </c>
      <c r="L995" s="444">
        <f t="shared" ca="1" si="80"/>
        <v>-15380060.08967635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-15380060.08967635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-64118.56549752572</v>
      </c>
      <c r="L996" s="444">
        <f t="shared" ca="1" si="80"/>
        <v>-15452574.284903696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-15452574.284903696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-64420.707977639657</v>
      </c>
      <c r="L997" s="444">
        <f t="shared" ca="1" si="80"/>
        <v>-15525390.622611156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-15525390.622611156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-64724.109384754069</v>
      </c>
      <c r="L998" s="444">
        <f t="shared" ca="1" si="80"/>
        <v>-15598510.361725731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-15598510.361725731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-65028.77496439813</v>
      </c>
      <c r="L999" s="444">
        <f t="shared" ca="1" si="80"/>
        <v>-15671934.766419949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-15671934.766419949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-65334.709983957371</v>
      </c>
      <c r="L1000" s="444">
        <f t="shared" ca="1" si="80"/>
        <v>-15745665.106133727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-15745665.106133727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-65641.919732764785</v>
      </c>
      <c r="L1001" s="444">
        <f t="shared" ca="1" si="80"/>
        <v>-15819702.655596312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-15819702.655596312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-65950.409522192203</v>
      </c>
      <c r="L1002" s="444">
        <f t="shared" ca="1" si="80"/>
        <v>-15894048.694848325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-15894048.694848325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-66260.184685742279</v>
      </c>
      <c r="L1003" s="444">
        <f t="shared" ca="1" si="80"/>
        <v>-15968704.509263888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-15968704.509263888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-66571.250579140455</v>
      </c>
      <c r="L1004" s="444">
        <f t="shared" ca="1" si="80"/>
        <v>-16043671.389572849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-16043671.389572849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-66883.612580427784</v>
      </c>
      <c r="L1005" s="444">
        <f t="shared" ca="1" si="80"/>
        <v>-16118950.631883098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-16118950.631883098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-67197.276090053827</v>
      </c>
      <c r="L1006" s="444">
        <f t="shared" ca="1" si="80"/>
        <v>-16194543.537702972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-16194543.537702972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-67512.246530969962</v>
      </c>
      <c r="L1007" s="444">
        <f t="shared" ca="1" si="80"/>
        <v>-16270451.413963763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-16270451.413963763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-67828.52934872327</v>
      </c>
      <c r="L1008" s="444">
        <f t="shared" ca="1" si="80"/>
        <v>-16346675.573042307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-16346675.573042307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-68146.130011550529</v>
      </c>
      <c r="L1009" s="444">
        <f t="shared" ca="1" si="80"/>
        <v>-16423217.332783679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-16423217.332783679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-68465.054010472915</v>
      </c>
      <c r="L1010" s="444">
        <f t="shared" ca="1" si="80"/>
        <v>-16500078.016523972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-16500078.016523972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-68785.306859390796</v>
      </c>
      <c r="L1011" s="444">
        <f t="shared" ca="1" si="80"/>
        <v>-16577258.953113183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-16577258.953113183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-69106.894095179188</v>
      </c>
      <c r="L1012" s="444">
        <f t="shared" ca="1" si="80"/>
        <v>-16654761.476938182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-16654761.476938182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-69429.821277783354</v>
      </c>
      <c r="L1013" s="444">
        <f t="shared" ca="1" si="80"/>
        <v>-16732586.927945787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-16732586.927945787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-69754.093990315028</v>
      </c>
      <c r="L1014" s="444">
        <f t="shared" ca="1" si="80"/>
        <v>-16810736.651665922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-16810736.651665922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-70079.717839148914</v>
      </c>
      <c r="L1015" s="444">
        <f t="shared" ca="1" si="80"/>
        <v>-16889211.999234889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-16889211.999234889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-70406.698454019614</v>
      </c>
      <c r="L1016" s="444">
        <f t="shared" ca="1" si="80"/>
        <v>-16968014.327418726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-16968014.327418726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-70735.041488118935</v>
      </c>
      <c r="L1017" s="444">
        <f t="shared" ca="1" si="80"/>
        <v>-17047144.998636663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-17047144.998636663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-71064.75261819367</v>
      </c>
      <c r="L1018" s="444">
        <f t="shared" ca="1" si="80"/>
        <v>-17126605.380984675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-17126605.380984675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-71395.837544643728</v>
      </c>
      <c r="L1019" s="444">
        <f t="shared" ca="1" si="80"/>
        <v>-17206396.848259136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-17206396.848259136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-71728.301991620639</v>
      </c>
      <c r="L1020" s="444">
        <f t="shared" ca="1" si="80"/>
        <v>-17286520.779980574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-17286520.779980574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-72062.151707126628</v>
      </c>
      <c r="L1021" s="444">
        <f t="shared" ca="1" si="80"/>
        <v>-17366978.56141752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-17366978.56141752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-72397.392463113909</v>
      </c>
      <c r="L1022" s="444">
        <f t="shared" ca="1" si="80"/>
        <v>-17447771.583610453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-17447771.583610453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-72734.030055584459</v>
      </c>
      <c r="L1023" s="444">
        <f t="shared" ca="1" si="80"/>
        <v>-17528901.243395858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-17528901.243395858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-73072.070304690322</v>
      </c>
      <c r="L1024" s="444">
        <f t="shared" ca="1" si="80"/>
        <v>-17610368.943430368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-17610368.943430368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-73411.519054834105</v>
      </c>
      <c r="L1025" s="444">
        <f t="shared" ca="1" si="80"/>
        <v>-17692176.09221502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-17692176.09221502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-73752.382174770159</v>
      </c>
      <c r="L1026" s="444">
        <f t="shared" ca="1" si="80"/>
        <v>-17774324.10411961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-17774324.10411961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-74094.665557705957</v>
      </c>
      <c r="L1027" s="444">
        <f t="shared" ca="1" si="80"/>
        <v>-17856814.399407133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-17856814.399407133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-74438.375121403966</v>
      </c>
      <c r="L1028" s="444">
        <f t="shared" ref="L1028:L1282" ca="1" si="106">I1028-J1028+K1028</f>
        <v>-17939648.404258355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-17939648.404258355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-74783.516808284054</v>
      </c>
      <c r="L1029" s="444">
        <f t="shared" ca="1" si="106"/>
        <v>-18022827.550796457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-18022827.550796457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-75130.096585526146</v>
      </c>
      <c r="L1030" s="444">
        <f t="shared" ca="1" si="106"/>
        <v>-18106353.277111802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-18106353.277111802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-75478.120445173423</v>
      </c>
      <c r="L1031" s="444">
        <f t="shared" ca="1" si="106"/>
        <v>-18190227.027286794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-18190227.027286794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-75827.59440423589</v>
      </c>
      <c r="L1032" s="444">
        <f t="shared" ca="1" si="106"/>
        <v>-18274450.251420848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-18274450.251420848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-76178.524504794448</v>
      </c>
      <c r="L1033" s="444">
        <f t="shared" ca="1" si="106"/>
        <v>-18359024.405655462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-18359024.405655462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-76530.916814105338</v>
      </c>
      <c r="L1034" s="444">
        <f t="shared" ca="1" si="106"/>
        <v>-18443950.952199385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-18443950.952199385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-76884.777424705011</v>
      </c>
      <c r="L1035" s="444">
        <f t="shared" ca="1" si="106"/>
        <v>-18529231.359353907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-18529231.359353907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-77240.112454515518</v>
      </c>
      <c r="L1036" s="444">
        <f t="shared" ca="1" si="106"/>
        <v>-18614867.101538241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-18614867.101538241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-77596.928046950241</v>
      </c>
      <c r="L1037" s="444">
        <f t="shared" ca="1" si="106"/>
        <v>-18700859.659315009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-18700859.659315009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-77955.230371020109</v>
      </c>
      <c r="L1038" s="444">
        <f t="shared" ca="1" si="106"/>
        <v>-18787210.519415848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-18787210.519415848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-78315.025621440276</v>
      </c>
      <c r="L1039" s="444">
        <f t="shared" ca="1" si="106"/>
        <v>-18873921.174767107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-18873921.174767107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-78676.320018737184</v>
      </c>
      <c r="L1040" s="444">
        <f t="shared" ca="1" si="106"/>
        <v>-18960993.124515664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-18960993.124515664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-79039.119809356169</v>
      </c>
      <c r="L1041" s="444">
        <f t="shared" ca="1" si="106"/>
        <v>-19048427.874054838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-19048427.874054838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-79403.431265769395</v>
      </c>
      <c r="L1042" s="444">
        <f t="shared" ca="1" si="106"/>
        <v>-19136226.935050424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-19136226.935050424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-79769.260686584341</v>
      </c>
      <c r="L1043" s="444">
        <f t="shared" ca="1" si="106"/>
        <v>-19224391.825466827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-19224391.825466827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-80136.614396652687</v>
      </c>
      <c r="L1044" s="444">
        <f t="shared" ca="1" si="106"/>
        <v>-19312924.069593299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-19312924.069593299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-80505.498747179663</v>
      </c>
      <c r="L1045" s="444">
        <f t="shared" ca="1" si="106"/>
        <v>-19401825.198070299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-19401825.198070299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-80875.920115833826</v>
      </c>
      <c r="L1046" s="444">
        <f t="shared" ca="1" si="106"/>
        <v>-19491096.74791595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-19491096.74791595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-81247.884906857362</v>
      </c>
      <c r="L1047" s="444">
        <f t="shared" ca="1" si="106"/>
        <v>-19580740.262552626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-19580740.262552626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-81621.399551176859</v>
      </c>
      <c r="L1048" s="444">
        <f t="shared" ca="1" si="106"/>
        <v>-19670757.291833621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-19670757.291833621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-81996.470506514335</v>
      </c>
      <c r="L1049" s="444">
        <f t="shared" ca="1" si="106"/>
        <v>-19761149.392069954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-19761149.392069954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-82373.104257499057</v>
      </c>
      <c r="L1050" s="444">
        <f t="shared" ca="1" si="106"/>
        <v>-19851918.126057271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-19851918.126057271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-82751.307315779544</v>
      </c>
      <c r="L1051" s="444">
        <f t="shared" ca="1" si="106"/>
        <v>-19943065.063102867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-19943065.063102867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-83131.086220136189</v>
      </c>
      <c r="L1052" s="444">
        <f t="shared" ca="1" si="106"/>
        <v>-20034591.779052824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-20034591.779052824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-83512.447536594336</v>
      </c>
      <c r="L1053" s="444">
        <f t="shared" ca="1" si="106"/>
        <v>-20126499.856319238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-20126499.856319238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-83895.397858537734</v>
      </c>
      <c r="L1054" s="444">
        <f t="shared" ca="1" si="106"/>
        <v>-20218790.883907594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-20218790.883907594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-84279.943806822557</v>
      </c>
      <c r="L1055" s="444">
        <f t="shared" ca="1" si="106"/>
        <v>-20311466.457444236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-20311466.457444236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-84666.092029891894</v>
      </c>
      <c r="L1056" s="444">
        <f t="shared" ca="1" si="106"/>
        <v>-20404528.179203946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-20404528.179203946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-85053.849203890684</v>
      </c>
      <c r="L1057" s="444">
        <f t="shared" ca="1" si="106"/>
        <v>-20497977.658137657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-20497977.658137657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-85443.222032781152</v>
      </c>
      <c r="L1058" s="444">
        <f t="shared" ca="1" si="106"/>
        <v>-20591816.509900257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-20591816.509900257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-85834.217248458648</v>
      </c>
      <c r="L1059" s="444">
        <f t="shared" ca="1" si="106"/>
        <v>-20686046.356878534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-20686046.356878534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-86226.841610868141</v>
      </c>
      <c r="L1060" s="444">
        <f t="shared" ca="1" si="106"/>
        <v>-20780668.82821922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-20780668.82821922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-86621.101908120996</v>
      </c>
      <c r="L1061" s="444">
        <f t="shared" ca="1" si="106"/>
        <v>-20875685.55985716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-20875685.55985716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-87017.004956612407</v>
      </c>
      <c r="L1062" s="444">
        <f t="shared" ca="1" si="106"/>
        <v>-20971098.194543593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-20971098.194543593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-87414.557601139211</v>
      </c>
      <c r="L1063" s="444">
        <f t="shared" ca="1" si="106"/>
        <v>-21066908.38187455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-21066908.38187455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-87813.766715018195</v>
      </c>
      <c r="L1064" s="444">
        <f t="shared" ca="1" si="106"/>
        <v>-21163117.778319389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-21163117.778319389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-88214.639200205027</v>
      </c>
      <c r="L1065" s="444">
        <f t="shared" ca="1" si="106"/>
        <v>-21259728.047249414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-21259728.047249414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-88617.181987413467</v>
      </c>
      <c r="L1066" s="444">
        <f t="shared" ca="1" si="106"/>
        <v>-21356740.858966645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-21356740.858966645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-89021.40203623526</v>
      </c>
      <c r="L1067" s="444">
        <f t="shared" ca="1" si="106"/>
        <v>-21454157.890732698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-21454157.890732698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-89427.30633526048</v>
      </c>
      <c r="L1068" s="444">
        <f t="shared" ca="1" si="106"/>
        <v>-21551980.826797776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-21551980.826797776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-89834.901902198311</v>
      </c>
      <c r="L1069" s="444">
        <f t="shared" ca="1" si="106"/>
        <v>-21650211.358429793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-21650211.358429793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-90244.195783998381</v>
      </c>
      <c r="L1070" s="444">
        <f t="shared" ca="1" si="106"/>
        <v>-21748851.183943611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-21748851.183943611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-90655.195056972618</v>
      </c>
      <c r="L1071" s="444">
        <f t="shared" ca="1" si="106"/>
        <v>-21847902.0087304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-21847902.0087304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-91067.906826917577</v>
      </c>
      <c r="L1072" s="444">
        <f t="shared" ca="1" si="106"/>
        <v>-21947365.545287136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-21947365.545287136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-91482.338229237313</v>
      </c>
      <c r="L1073" s="444">
        <f t="shared" ca="1" si="106"/>
        <v>-22047243.513246194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-22047243.513246194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-91898.496429066712</v>
      </c>
      <c r="L1074" s="444">
        <f t="shared" ca="1" si="106"/>
        <v>-22147537.639405079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-22147537.639405079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-92316.38862139541</v>
      </c>
      <c r="L1075" s="444">
        <f t="shared" ca="1" si="106"/>
        <v>-22248249.657756291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-22248249.657756291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-92736.022031192129</v>
      </c>
      <c r="L1076" s="444">
        <f t="shared" ca="1" si="106"/>
        <v>-22349381.309517302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-22349381.309517302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-93157.403913529663</v>
      </c>
      <c r="L1077" s="444">
        <f t="shared" ca="1" si="106"/>
        <v>-22450934.343160652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-22450934.343160652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-93580.541553710296</v>
      </c>
      <c r="L1078" s="444">
        <f t="shared" ca="1" si="106"/>
        <v>-22552910.51444418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-22552910.51444418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-94005.442267391656</v>
      </c>
      <c r="L1079" s="444">
        <f t="shared" ca="1" si="106"/>
        <v>-22655311.58644139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-22655311.58644139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-94432.113400713366</v>
      </c>
      <c r="L1080" s="444">
        <f t="shared" ca="1" si="106"/>
        <v>-22758139.329571921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-22758139.329571921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-94860.562330423912</v>
      </c>
      <c r="L1081" s="444">
        <f t="shared" ca="1" si="106"/>
        <v>-22861395.521632165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-22861395.521632165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-95290.796464008265</v>
      </c>
      <c r="L1082" s="444">
        <f t="shared" ca="1" si="106"/>
        <v>-22965081.947825991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-22965081.947825991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-95722.823239815873</v>
      </c>
      <c r="L1083" s="444">
        <f t="shared" ca="1" si="106"/>
        <v>-23069200.400795624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-23069200.400795624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-96156.650127189336</v>
      </c>
      <c r="L1084" s="444">
        <f t="shared" ca="1" si="106"/>
        <v>-23173752.680652633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-23173752.680652633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-96592.284626593551</v>
      </c>
      <c r="L1085" s="444">
        <f t="shared" ca="1" si="106"/>
        <v>-23278740.595009044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-23278740.595009044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-97029.734269745255</v>
      </c>
      <c r="L1086" s="444">
        <f t="shared" ca="1" si="106"/>
        <v>-23384165.959008608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-23384165.959008608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-97469.00661974345</v>
      </c>
      <c r="L1087" s="444">
        <f t="shared" ca="1" si="106"/>
        <v>-23490030.595358171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-23490030.595358171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-97910.109271199952</v>
      </c>
      <c r="L1088" s="444">
        <f t="shared" ca="1" si="106"/>
        <v>-23596336.334359188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-23596336.334359188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-98353.049850370851</v>
      </c>
      <c r="L1089" s="444">
        <f t="shared" ca="1" si="106"/>
        <v>-23703085.013939377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-23703085.013939377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-98797.836015288311</v>
      </c>
      <c r="L1090" s="444">
        <f t="shared" ca="1" si="106"/>
        <v>-23810278.479684483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-23810278.479684483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-99244.475455892927</v>
      </c>
      <c r="L1091" s="444">
        <f t="shared" ca="1" si="106"/>
        <v>-23917918.584870193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-23917918.584870193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-99692.97589416671</v>
      </c>
      <c r="L1092" s="444">
        <f t="shared" ca="1" si="106"/>
        <v>-24026007.19049418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-24026007.19049418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-100143.34508426666</v>
      </c>
      <c r="L1093" s="444">
        <f t="shared" ca="1" si="106"/>
        <v>-24134546.165308263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-24134546.165308263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-100595.59081265867</v>
      </c>
      <c r="L1094" s="444">
        <f t="shared" ca="1" si="106"/>
        <v>-24243537.385850739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-24243537.385850739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-101049.72089825232</v>
      </c>
      <c r="L1095" s="444">
        <f t="shared" ca="1" si="106"/>
        <v>-24352982.736478809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-24352982.736478809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-101505.74319253594</v>
      </c>
      <c r="L1096" s="444">
        <f t="shared" ca="1" si="106"/>
        <v>-24462884.109401163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-24462884.109401163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-101963.66557971243</v>
      </c>
      <c r="L1097" s="444">
        <f t="shared" ca="1" si="106"/>
        <v>-24573243.404710695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-24573243.404710695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-102423.49597683547</v>
      </c>
      <c r="L1098" s="444">
        <f t="shared" ca="1" si="106"/>
        <v>-24684062.530417349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-24684062.530417349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-102885.24233394653</v>
      </c>
      <c r="L1099" s="444">
        <f t="shared" ca="1" si="106"/>
        <v>-24795343.402481113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-24795343.402481113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-103348.91263421222</v>
      </c>
      <c r="L1100" s="444">
        <f t="shared" ca="1" si="106"/>
        <v>-24907087.944845144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-24907087.944845144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-103814.51489406235</v>
      </c>
      <c r="L1101" s="444">
        <f t="shared" ca="1" si="106"/>
        <v>-25019298.089469023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-25019298.089469023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-104282.0571633285</v>
      </c>
      <c r="L1102" s="444">
        <f t="shared" ca="1" si="106"/>
        <v>-25131975.77636217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-25131975.77636217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-104751.54752538328</v>
      </c>
      <c r="L1103" s="444">
        <f t="shared" ca="1" si="106"/>
        <v>-25245122.953617372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-25245122.953617372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-105222.99409727995</v>
      </c>
      <c r="L1104" s="444">
        <f t="shared" ca="1" si="106"/>
        <v>-25358741.577444471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-25358741.577444471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-105696.40502989288</v>
      </c>
      <c r="L1105" s="444">
        <f t="shared" ca="1" si="106"/>
        <v>-25472833.612204183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-25472833.612204183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-106171.78850805834</v>
      </c>
      <c r="L1106" s="444">
        <f t="shared" ca="1" si="106"/>
        <v>-25587401.030442059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-25587401.030442059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-106649.15275071615</v>
      </c>
      <c r="L1107" s="444">
        <f t="shared" ca="1" si="106"/>
        <v>-25702445.812922593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-25702445.812922593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-107128.50601105171</v>
      </c>
      <c r="L1108" s="444">
        <f t="shared" ca="1" si="106"/>
        <v>-25817969.948663462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-25817969.948663462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-107609.85657663866</v>
      </c>
      <c r="L1109" s="444">
        <f t="shared" ca="1" si="106"/>
        <v>-25933975.434969921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-25933975.434969921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-108093.21276958224</v>
      </c>
      <c r="L1110" s="444">
        <f t="shared" ca="1" si="106"/>
        <v>-26050464.277469322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-26050464.277469322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-108578.58294666308</v>
      </c>
      <c r="L1111" s="444">
        <f t="shared" ca="1" si="106"/>
        <v>-26167438.490145802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-26167438.490145802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-109065.97549948175</v>
      </c>
      <c r="L1112" s="444">
        <f t="shared" ca="1" si="106"/>
        <v>-26284900.095375102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-26284900.095375102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-109555.39885460383</v>
      </c>
      <c r="L1113" s="444">
        <f t="shared" ca="1" si="106"/>
        <v>-26402851.123959523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-26402851.123959523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-110046.86147370559</v>
      </c>
      <c r="L1114" s="444">
        <f t="shared" ca="1" si="106"/>
        <v>-26521293.615163047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-26521293.615163047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-110540.37185372027</v>
      </c>
      <c r="L1115" s="444">
        <f t="shared" ca="1" si="106"/>
        <v>-26640229.616746586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-26640229.616746586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-111035.93852698502</v>
      </c>
      <c r="L1116" s="444">
        <f t="shared" ca="1" si="106"/>
        <v>-26759661.185003389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-26759661.185003389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-111533.57006138838</v>
      </c>
      <c r="L1117" s="444">
        <f t="shared" ca="1" si="106"/>
        <v>-26879590.384794597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-26879590.384794597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-112033.2750605184</v>
      </c>
      <c r="L1118" s="444">
        <f t="shared" ca="1" si="106"/>
        <v>-27000019.289584935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-27000019.289584935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-112535.06216381148</v>
      </c>
      <c r="L1119" s="444">
        <f t="shared" ca="1" si="106"/>
        <v>-27120949.981478564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-27120949.981478564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-113038.94004670161</v>
      </c>
      <c r="L1120" s="444">
        <f t="shared" ca="1" si="106"/>
        <v>-27242384.551255085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-27242384.551255085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-113544.91742077041</v>
      </c>
      <c r="L1121" s="444">
        <f t="shared" ca="1" si="106"/>
        <v>-27364325.098405674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-27364325.098405674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-114053.00303389787</v>
      </c>
      <c r="L1122" s="444">
        <f t="shared" ca="1" si="106"/>
        <v>-27486773.731169391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-27486773.731169391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-114563.20567041337</v>
      </c>
      <c r="L1123" s="444">
        <f t="shared" ca="1" si="106"/>
        <v>-27609732.566569623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-27609732.566569623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-115075.53415124767</v>
      </c>
      <c r="L1124" s="444">
        <f t="shared" ca="1" si="106"/>
        <v>-27733203.73045069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-27733203.73045069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-115589.99733408545</v>
      </c>
      <c r="L1125" s="444">
        <f t="shared" ca="1" si="106"/>
        <v>-27857189.357514594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-27857189.357514594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-116106.60411351838</v>
      </c>
      <c r="L1126" s="444">
        <f t="shared" ca="1" si="106"/>
        <v>-27981691.591357931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-27981691.591357931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-116625.36342119896</v>
      </c>
      <c r="L1127" s="444">
        <f t="shared" ca="1" si="106"/>
        <v>-28106712.584508948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-28106712.584508948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-117146.28422599485</v>
      </c>
      <c r="L1128" s="444">
        <f t="shared" ca="1" si="106"/>
        <v>-28232254.498464763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-28232254.498464763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-117669.37553414408</v>
      </c>
      <c r="L1129" s="444">
        <f t="shared" ca="1" si="106"/>
        <v>-28358319.503728725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-28358319.503728725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-118194.64638941058</v>
      </c>
      <c r="L1130" s="444">
        <f t="shared" ca="1" si="106"/>
        <v>-28484909.779847953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-28484909.779847953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-118722.10587324071</v>
      </c>
      <c r="L1131" s="444">
        <f t="shared" ca="1" si="106"/>
        <v>-28612027.515451014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-28612027.515451014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-119251.76310492013</v>
      </c>
      <c r="L1132" s="444">
        <f t="shared" ca="1" si="106"/>
        <v>-28739674.908285752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-28739674.908285752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-119783.62724173155</v>
      </c>
      <c r="L1133" s="444">
        <f t="shared" ca="1" si="106"/>
        <v>-28867854.165257301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-28867854.165257301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-120317.70747911299</v>
      </c>
      <c r="L1134" s="444">
        <f t="shared" ca="1" si="106"/>
        <v>-28996567.502466232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-28996567.502466232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-120854.01305081688</v>
      </c>
      <c r="L1135" s="444">
        <f t="shared" ca="1" si="106"/>
        <v>-29125817.145246867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-29125817.145246867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-121392.55322906951</v>
      </c>
      <c r="L1136" s="444">
        <f t="shared" ca="1" si="106"/>
        <v>-29255605.328205757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-29255605.328205757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-121933.33732473158</v>
      </c>
      <c r="L1137" s="444">
        <f t="shared" ca="1" si="106"/>
        <v>-29385934.295260306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-29385934.295260306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-122476.37468745884</v>
      </c>
      <c r="L1138" s="444">
        <f t="shared" ca="1" si="106"/>
        <v>-29516806.299677584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-29516806.299677584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-123021.67470586419</v>
      </c>
      <c r="L1139" s="444">
        <f t="shared" ca="1" si="106"/>
        <v>-29648223.604113266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-29648223.604113266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-123569.24680767953</v>
      </c>
      <c r="L1140" s="444">
        <f t="shared" ca="1" si="106"/>
        <v>-29780188.480650764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-29780188.480650764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-124119.10045991911</v>
      </c>
      <c r="L1141" s="444">
        <f t="shared" ca="1" si="106"/>
        <v>-29912703.210840501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-29912703.210840501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-124671.24516904297</v>
      </c>
      <c r="L1142" s="444">
        <f t="shared" ca="1" si="106"/>
        <v>-30045770.085739363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-30045770.085739363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-125225.69048112161</v>
      </c>
      <c r="L1143" s="444">
        <f t="shared" ca="1" si="106"/>
        <v>-30179391.405950304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-30179391.405950304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-125782.44598200053</v>
      </c>
      <c r="L1144" s="444">
        <f t="shared" ca="1" si="106"/>
        <v>-30313569.481662124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-30313569.481662124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-126341.52129746643</v>
      </c>
      <c r="L1145" s="444">
        <f t="shared" ca="1" si="106"/>
        <v>-30448306.632689409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-30448306.632689409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-126902.92609341345</v>
      </c>
      <c r="L1146" s="444">
        <f t="shared" ca="1" si="106"/>
        <v>-30583605.188512642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-30583605.188512642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-127466.67007601027</v>
      </c>
      <c r="L1147" s="444">
        <f t="shared" ca="1" si="106"/>
        <v>-30719467.488318469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-30719467.488318469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-128032.76299186786</v>
      </c>
      <c r="L1148" s="444">
        <f t="shared" ca="1" si="106"/>
        <v>-30855895.881040156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-30855895.881040156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-128601.21462820822</v>
      </c>
      <c r="L1149" s="444">
        <f t="shared" ca="1" si="106"/>
        <v>-30992892.725398183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-30992892.725398183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-129172.03481303336</v>
      </c>
      <c r="L1150" s="444">
        <f t="shared" ca="1" si="106"/>
        <v>-31130460.389941033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-31130460.389941033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-129745.23341529521</v>
      </c>
      <c r="L1151" s="444">
        <f t="shared" ca="1" si="106"/>
        <v>-31268601.253086146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-31268601.253086146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-130320.82034506652</v>
      </c>
      <c r="L1152" s="444">
        <f t="shared" ca="1" si="106"/>
        <v>-31407317.703161031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-31407317.703161031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-130898.80555371188</v>
      </c>
      <c r="L1153" s="444">
        <f t="shared" ca="1" si="106"/>
        <v>-31546612.138444562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-31546612.138444562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-131479.19903405991</v>
      </c>
      <c r="L1154" s="444">
        <f t="shared" ca="1" si="106"/>
        <v>-31686486.967208441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-31686486.967208441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-132062.01082057608</v>
      </c>
      <c r="L1155" s="444">
        <f t="shared" ca="1" si="106"/>
        <v>-31826944.607758835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-31826944.607758835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-132647.25098953606</v>
      </c>
      <c r="L1156" s="444">
        <f t="shared" ca="1" si="106"/>
        <v>-31967987.488478191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-31967987.488478191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-133234.92965920005</v>
      </c>
      <c r="L1157" s="444">
        <f t="shared" ca="1" si="106"/>
        <v>-32109618.047867209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-32109618.047867209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-133825.05698998761</v>
      </c>
      <c r="L1158" s="444">
        <f t="shared" ca="1" si="106"/>
        <v>-32251838.734587014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-32251838.734587014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-134417.64318465348</v>
      </c>
      <c r="L1159" s="444">
        <f t="shared" ca="1" si="106"/>
        <v>-32394652.007501487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-32394652.007501487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-135012.69848846376</v>
      </c>
      <c r="L1160" s="444">
        <f t="shared" ca="1" si="106"/>
        <v>-32538060.335719768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-32538060.335719768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-135610.23318937325</v>
      </c>
      <c r="L1161" s="444">
        <f t="shared" ca="1" si="106"/>
        <v>-32682066.198638961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-32682066.198638961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-136210.25761820324</v>
      </c>
      <c r="L1162" s="444">
        <f t="shared" ca="1" si="106"/>
        <v>-32826672.085986983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-32826672.085986983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-136812.78214882</v>
      </c>
      <c r="L1163" s="444">
        <f t="shared" ca="1" si="106"/>
        <v>-32971880.497865621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-32971880.497865621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-137417.81719831433</v>
      </c>
      <c r="L1164" s="444">
        <f t="shared" ca="1" si="106"/>
        <v>-33117693.944793753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-33117693.944793753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-138025.37322718152</v>
      </c>
      <c r="L1165" s="444">
        <f t="shared" ca="1" si="106"/>
        <v>-33264114.947750755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-33264114.947750755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-138635.46073950239</v>
      </c>
      <c r="L1166" s="444">
        <f t="shared" ca="1" si="106"/>
        <v>-33411146.038220074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-33411146.038220074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-139248.09028312453</v>
      </c>
      <c r="L1167" s="444">
        <f t="shared" ca="1" si="106"/>
        <v>-33558789.758233018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-33558789.758233018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-139863.27244984516</v>
      </c>
      <c r="L1168" s="444">
        <f t="shared" ca="1" si="106"/>
        <v>-33707048.660412684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-33707048.660412684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-140446.03608505285</v>
      </c>
      <c r="L1169" s="444">
        <f t="shared" ca="1" si="106"/>
        <v>-33847494.696497738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-33847494.696497738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-141031.22790207391</v>
      </c>
      <c r="L1170" s="444">
        <f t="shared" ca="1" si="106"/>
        <v>-33988525.924399815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-33988525.924399815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-141618.85801833257</v>
      </c>
      <c r="L1171" s="444">
        <f t="shared" ca="1" si="106"/>
        <v>-34130144.782418147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-34130144.782418147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-142208.93659340893</v>
      </c>
      <c r="L1172" s="444">
        <f t="shared" ca="1" si="106"/>
        <v>-34272353.719011553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-34272353.719011553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-142801.47382921481</v>
      </c>
      <c r="L1173" s="444">
        <f t="shared" ca="1" si="106"/>
        <v>-34415155.19284077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-34415155.19284077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-143396.47997016986</v>
      </c>
      <c r="L1174" s="444">
        <f t="shared" ca="1" si="106"/>
        <v>-34558551.672810942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-34558551.672810942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-143993.96530337894</v>
      </c>
      <c r="L1175" s="444">
        <f t="shared" ca="1" si="106"/>
        <v>-34702545.638114318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-34702545.638114318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-144593.94015880965</v>
      </c>
      <c r="L1176" s="444">
        <f t="shared" ca="1" si="106"/>
        <v>-34847139.578273125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-34847139.578273125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-145196.41490947135</v>
      </c>
      <c r="L1177" s="444">
        <f t="shared" ca="1" si="106"/>
        <v>-34992335.9931826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-34992335.9931826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-145801.39997159416</v>
      </c>
      <c r="L1178" s="444">
        <f t="shared" ca="1" si="106"/>
        <v>-35138137.393154196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-35138137.393154196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-146408.90580480915</v>
      </c>
      <c r="L1179" s="444">
        <f t="shared" ca="1" si="106"/>
        <v>-35284546.298959002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-35284546.298959002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-147018.94291232916</v>
      </c>
      <c r="L1180" s="444">
        <f t="shared" ca="1" si="106"/>
        <v>-35431565.241871335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-35431565.241871335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-147631.52184113057</v>
      </c>
      <c r="L1181" s="444">
        <f t="shared" ca="1" si="106"/>
        <v>-35579196.763712466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-35579196.763712466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-148246.65318213528</v>
      </c>
      <c r="L1182" s="444">
        <f t="shared" ca="1" si="106"/>
        <v>-35727443.4168946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-35727443.4168946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-148864.34757039417</v>
      </c>
      <c r="L1183" s="444">
        <f t="shared" ca="1" si="106"/>
        <v>-35876307.764464997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-35876307.764464997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-149484.61568527081</v>
      </c>
      <c r="L1184" s="444">
        <f t="shared" ca="1" si="106"/>
        <v>-36025792.380150266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-36025792.380150266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-150107.46825062612</v>
      </c>
      <c r="L1185" s="444">
        <f t="shared" ca="1" si="106"/>
        <v>-36175899.848400891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-36175899.848400891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-150732.9160350037</v>
      </c>
      <c r="L1186" s="444">
        <f t="shared" ca="1" si="106"/>
        <v>-36326632.764435895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-36326632.764435895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-151360.96985181622</v>
      </c>
      <c r="L1187" s="444">
        <f t="shared" ca="1" si="106"/>
        <v>-36477993.734287709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-36477993.734287709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-151991.64055953213</v>
      </c>
      <c r="L1188" s="444">
        <f t="shared" ca="1" si="106"/>
        <v>-36629985.374847241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-36629985.374847241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-152624.93906186349</v>
      </c>
      <c r="L1189" s="444">
        <f t="shared" ca="1" si="106"/>
        <v>-36782610.313909106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-36782610.313909106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-153260.8763079546</v>
      </c>
      <c r="L1190" s="444">
        <f t="shared" ca="1" si="106"/>
        <v>-36935871.190217063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-36935871.190217063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-153899.4632925711</v>
      </c>
      <c r="L1191" s="444">
        <f t="shared" ca="1" si="106"/>
        <v>-37089770.653509632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-37089770.653509632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-154540.71105629014</v>
      </c>
      <c r="L1192" s="444">
        <f t="shared" ca="1" si="106"/>
        <v>-37244311.364565924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-37244311.364565924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-155184.63068569134</v>
      </c>
      <c r="L1193" s="444">
        <f t="shared" ca="1" si="106"/>
        <v>-37399495.995251618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-37399495.995251618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-155831.23331354841</v>
      </c>
      <c r="L1194" s="444">
        <f t="shared" ca="1" si="106"/>
        <v>-37555327.228565164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-37555327.228565164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-156480.53011902151</v>
      </c>
      <c r="L1195" s="444">
        <f t="shared" ca="1" si="106"/>
        <v>-37711807.758684188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-37711807.758684188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-157132.53232785079</v>
      </c>
      <c r="L1196" s="444">
        <f t="shared" ca="1" si="106"/>
        <v>-37868940.291012041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-37868940.291012041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-157787.25121255018</v>
      </c>
      <c r="L1197" s="444">
        <f t="shared" ca="1" si="106"/>
        <v>-38026727.542224593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-38026727.542224593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-158444.69809260248</v>
      </c>
      <c r="L1198" s="444">
        <f t="shared" ca="1" si="106"/>
        <v>-38185172.240317196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-38185172.240317196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-159104.88433465498</v>
      </c>
      <c r="L1199" s="444">
        <f t="shared" ca="1" si="106"/>
        <v>-38344277.124651849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-38344277.124651849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-159767.82135271604</v>
      </c>
      <c r="L1200" s="444">
        <f t="shared" ca="1" si="106"/>
        <v>-38504044.946004562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-38504044.946004562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-160433.52060835235</v>
      </c>
      <c r="L1201" s="444">
        <f t="shared" ca="1" si="106"/>
        <v>-38664478.466612913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-38664478.466612913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-161101.99361088715</v>
      </c>
      <c r="L1202" s="444">
        <f t="shared" ca="1" si="106"/>
        <v>-38825580.460223801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-38825580.460223801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-161773.25191759918</v>
      </c>
      <c r="L1203" s="444">
        <f t="shared" ca="1" si="106"/>
        <v>-38987353.712141402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-38987353.712141402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-162447.3071339225</v>
      </c>
      <c r="L1204" s="444">
        <f t="shared" ca="1" si="106"/>
        <v>-39149801.019275323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-39149801.019275323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-163124.17091364716</v>
      </c>
      <c r="L1205" s="444">
        <f t="shared" ca="1" si="106"/>
        <v>-39312925.190188967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-39312925.190188967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-163803.85495912068</v>
      </c>
      <c r="L1206" s="444">
        <f t="shared" ca="1" si="106"/>
        <v>-39476729.04514809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-39476729.04514809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-164486.37102145038</v>
      </c>
      <c r="L1207" s="444">
        <f t="shared" ca="1" si="106"/>
        <v>-39641215.416169539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-39641215.416169539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-165171.7309007064</v>
      </c>
      <c r="L1208" s="444">
        <f t="shared" ca="1" si="106"/>
        <v>-39806387.147070244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-39806387.147070244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-165859.94644612601</v>
      </c>
      <c r="L1209" s="444">
        <f t="shared" ca="1" si="106"/>
        <v>-39972247.093516372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-39972247.093516372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-166551.02955631822</v>
      </c>
      <c r="L1210" s="444">
        <f t="shared" ca="1" si="106"/>
        <v>-40138798.123072691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-40138798.123072691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-167244.99217946955</v>
      </c>
      <c r="L1211" s="444">
        <f t="shared" ca="1" si="106"/>
        <v>-40306043.11525216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-40306043.11525216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-167941.84631355066</v>
      </c>
      <c r="L1212" s="444">
        <f t="shared" ca="1" si="106"/>
        <v>-40473984.961565711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-40473984.961565711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-168641.60400652379</v>
      </c>
      <c r="L1213" s="444">
        <f t="shared" ca="1" si="106"/>
        <v>-40642626.565572232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-40642626.565572232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-169344.27735655097</v>
      </c>
      <c r="L1214" s="444">
        <f t="shared" ca="1" si="106"/>
        <v>-40811970.842928782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-40811970.842928782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-170049.87851220326</v>
      </c>
      <c r="L1215" s="444">
        <f t="shared" ca="1" si="106"/>
        <v>-40982020.721440986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-40982020.721440986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-170758.41967267077</v>
      </c>
      <c r="L1216" s="444">
        <f t="shared" ca="1" si="106"/>
        <v>-41152779.141113654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-41152779.141113654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-171469.91308797355</v>
      </c>
      <c r="L1217" s="444">
        <f t="shared" ca="1" si="106"/>
        <v>-41324249.054201625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-41324249.054201625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-172184.37105917343</v>
      </c>
      <c r="L1218" s="444">
        <f t="shared" ca="1" si="106"/>
        <v>-41496433.425260797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-41496433.425260797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-172901.80593858665</v>
      </c>
      <c r="L1219" s="444">
        <f t="shared" ca="1" si="106"/>
        <v>-41669335.231199384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-41669335.231199384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-173622.23012999742</v>
      </c>
      <c r="L1220" s="444">
        <f t="shared" ca="1" si="106"/>
        <v>-41842957.461329378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-41842957.461329378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-174345.65608887241</v>
      </c>
      <c r="L1221" s="444">
        <f t="shared" ca="1" si="106"/>
        <v>-42017303.117418252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-42017303.117418252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-175072.09632257605</v>
      </c>
      <c r="L1222" s="444">
        <f t="shared" ca="1" si="106"/>
        <v>-42192375.213740826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-42192375.213740826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-175801.56339058676</v>
      </c>
      <c r="L1223" s="444">
        <f t="shared" ca="1" si="106"/>
        <v>-42368176.777131416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-42368176.777131416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-176534.06990471424</v>
      </c>
      <c r="L1224" s="444">
        <f t="shared" ca="1" si="106"/>
        <v>-42544710.847036131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-42544710.847036131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-177269.62852931721</v>
      </c>
      <c r="L1225" s="444">
        <f t="shared" ca="1" si="106"/>
        <v>-42721980.475565448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-42721980.475565448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-178008.25198152271</v>
      </c>
      <c r="L1226" s="444">
        <f t="shared" ca="1" si="106"/>
        <v>-42899988.727546968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-42899988.727546968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-178749.95303144571</v>
      </c>
      <c r="L1227" s="444">
        <f t="shared" ca="1" si="106"/>
        <v>-43078738.680578411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-43078738.680578411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-179494.74450241003</v>
      </c>
      <c r="L1228" s="444">
        <f t="shared" ca="1" si="106"/>
        <v>-43258233.425080821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-43258233.425080821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-180242.63927117008</v>
      </c>
      <c r="L1229" s="444">
        <f t="shared" ca="1" si="106"/>
        <v>-43438476.064351991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-43438476.064351991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-180993.65026813329</v>
      </c>
      <c r="L1230" s="444">
        <f t="shared" ca="1" si="106"/>
        <v>-43619469.714620121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-43619469.714620121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-181747.79047758383</v>
      </c>
      <c r="L1231" s="444">
        <f t="shared" ca="1" si="106"/>
        <v>-43801217.505097702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-43801217.505097702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-182505.0729379071</v>
      </c>
      <c r="L1232" s="444">
        <f t="shared" ca="1" si="106"/>
        <v>-43983722.578035608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-43983722.578035608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-183265.51074181503</v>
      </c>
      <c r="L1233" s="444">
        <f t="shared" ca="1" si="106"/>
        <v>-44166988.088777423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-44166988.088777423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-184029.1170365726</v>
      </c>
      <c r="L1234" s="444">
        <f t="shared" ca="1" si="106"/>
        <v>-44351017.205813996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-44351017.205813996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-184795.90502422498</v>
      </c>
      <c r="L1235" s="444">
        <f t="shared" ca="1" si="106"/>
        <v>-44535813.11083822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-44535813.11083822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-185565.88796182591</v>
      </c>
      <c r="L1236" s="444">
        <f t="shared" ca="1" si="106"/>
        <v>-44721378.998800047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-44721378.998800047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-186339.07916166686</v>
      </c>
      <c r="L1237" s="444">
        <f t="shared" ca="1" si="106"/>
        <v>-44907718.077961713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-44907718.077961713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-187115.49199150712</v>
      </c>
      <c r="L1238" s="444">
        <f t="shared" ca="1" si="106"/>
        <v>-45094833.569953218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-45094833.569953218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-187895.13987480509</v>
      </c>
      <c r="L1239" s="444">
        <f t="shared" ca="1" si="106"/>
        <v>-45282728.709828027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-45282728.709828027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-188678.03629095011</v>
      </c>
      <c r="L1240" s="444">
        <f t="shared" ca="1" si="106"/>
        <v>-45471406.746118978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-45471406.746118978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-189464.19477549574</v>
      </c>
      <c r="L1241" s="444">
        <f t="shared" ca="1" si="106"/>
        <v>-45660870.940894477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-45660870.940894477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-190253.62892039365</v>
      </c>
      <c r="L1242" s="444">
        <f t="shared" ca="1" si="106"/>
        <v>-45851124.569814868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-45851124.569814868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-191046.35237422862</v>
      </c>
      <c r="L1243" s="444">
        <f t="shared" ca="1" si="106"/>
        <v>-46042170.922189094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-46042170.922189094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-191842.37884245455</v>
      </c>
      <c r="L1244" s="444">
        <f t="shared" ca="1" si="106"/>
        <v>-46234013.301031552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-46234013.301031552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-192641.72208763147</v>
      </c>
      <c r="L1245" s="444">
        <f t="shared" ca="1" si="106"/>
        <v>-46426655.023119181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-46426655.023119181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-193444.39592966327</v>
      </c>
      <c r="L1246" s="444">
        <f t="shared" ca="1" si="106"/>
        <v>-46620099.419048846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-46620099.419048846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-194250.41424603685</v>
      </c>
      <c r="L1247" s="444">
        <f t="shared" ca="1" si="106"/>
        <v>-46814349.833294883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-46814349.833294883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-195059.79097206201</v>
      </c>
      <c r="L1248" s="444">
        <f t="shared" ca="1" si="106"/>
        <v>-47009409.624266945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-47009409.624266945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-195872.54010111227</v>
      </c>
      <c r="L1249" s="444">
        <f t="shared" ca="1" si="106"/>
        <v>-47205282.164368056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-47205282.164368056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-196688.6756848669</v>
      </c>
      <c r="L1250" s="444">
        <f t="shared" ca="1" si="106"/>
        <v>-47401970.840052925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-47401970.840052925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-197508.21183355385</v>
      </c>
      <c r="L1251" s="444">
        <f t="shared" ca="1" si="106"/>
        <v>-47599479.051886477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-47599479.051886477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-198331.16271619365</v>
      </c>
      <c r="L1252" s="444">
        <f t="shared" ca="1" si="106"/>
        <v>-47797810.214602672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-47797810.214602672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-199157.54256084445</v>
      </c>
      <c r="L1253" s="444">
        <f t="shared" ca="1" si="106"/>
        <v>-47996967.757163517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-47996967.757163517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-199987.36565484799</v>
      </c>
      <c r="L1254" s="444">
        <f t="shared" ca="1" si="106"/>
        <v>-48196955.122818366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-48196955.122818366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-200820.64634507653</v>
      </c>
      <c r="L1255" s="444">
        <f t="shared" ca="1" si="106"/>
        <v>-48397775.769163445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-48397775.769163445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-201657.39903818103</v>
      </c>
      <c r="L1256" s="444">
        <f t="shared" ca="1" si="106"/>
        <v>-48599433.168201625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-48599433.168201625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-202497.6382008401</v>
      </c>
      <c r="L1257" s="444">
        <f t="shared" ca="1" si="106"/>
        <v>-48801930.806402467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-48801930.806402467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-203341.37836001028</v>
      </c>
      <c r="L1258" s="444">
        <f t="shared" ca="1" si="106"/>
        <v>-49005272.184762478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-49005272.184762478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-204188.634103177</v>
      </c>
      <c r="L1259" s="444">
        <f t="shared" ca="1" si="106"/>
        <v>-49209460.818865657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-49209460.818865657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-205039.4200786069</v>
      </c>
      <c r="L1260" s="444">
        <f t="shared" ca="1" si="106"/>
        <v>-49414500.238944262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-49414500.238944262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-205893.75099560109</v>
      </c>
      <c r="L1261" s="444">
        <f t="shared" ca="1" si="106"/>
        <v>-49620393.989939861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-49620393.989939861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-206751.64162474941</v>
      </c>
      <c r="L1262" s="444">
        <f t="shared" ca="1" si="106"/>
        <v>-49827145.63156461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-49827145.63156461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-207613.10679818588</v>
      </c>
      <c r="L1263" s="444">
        <f t="shared" ca="1" si="106"/>
        <v>-50034758.738362797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-50034758.738362797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-208478.16140984499</v>
      </c>
      <c r="L1264" s="444">
        <f t="shared" ca="1" si="106"/>
        <v>-50243236.899772644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-50243236.899772644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-209346.82041571935</v>
      </c>
      <c r="L1265" s="444">
        <f t="shared" ca="1" si="106"/>
        <v>-50452583.720188364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-50452583.720188364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-210219.09883411819</v>
      </c>
      <c r="L1266" s="444">
        <f t="shared" ca="1" si="106"/>
        <v>-50662802.819022484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-50662802.819022484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-211095.01174592701</v>
      </c>
      <c r="L1267" s="444">
        <f t="shared" ca="1" si="106"/>
        <v>-50873897.830768414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-50873897.830768414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-211974.57429486839</v>
      </c>
      <c r="L1268" s="444">
        <f t="shared" ca="1" si="106"/>
        <v>-51085872.405063279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-51085872.405063279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-212857.80168776365</v>
      </c>
      <c r="L1269" s="444">
        <f t="shared" ca="1" si="106"/>
        <v>-51298730.206751041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-51298730.206751041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-213744.70919479601</v>
      </c>
      <c r="L1270" s="444">
        <f t="shared" ca="1" si="106"/>
        <v>-51512474.915945835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-51512474.915945835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-214635.31214977431</v>
      </c>
      <c r="L1271" s="444">
        <f t="shared" ca="1" si="106"/>
        <v>-51727110.228095613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-51727110.228095613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-215529.62595039839</v>
      </c>
      <c r="L1272" s="444">
        <f t="shared" ca="1" si="106"/>
        <v>-51942639.854046009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-51942639.854046009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-216427.66605852504</v>
      </c>
      <c r="L1273" s="444">
        <f t="shared" ca="1" si="106"/>
        <v>-52159067.520104535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-52159067.520104535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-217329.44800043557</v>
      </c>
      <c r="L1274" s="444">
        <f t="shared" ca="1" si="106"/>
        <v>-52376396.968104973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-52376396.968104973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-218234.98736710404</v>
      </c>
      <c r="L1275" s="444">
        <f t="shared" ca="1" si="106"/>
        <v>-52594631.955472074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-52594631.955472074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-219144.29981446697</v>
      </c>
      <c r="L1276" s="444">
        <f t="shared" ca="1" si="106"/>
        <v>-52813776.255286545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-52813776.255286545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-220057.40106369392</v>
      </c>
      <c r="L1277" s="444">
        <f t="shared" ca="1" si="106"/>
        <v>-53033833.65635024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-53033833.65635024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-220974.30690145932</v>
      </c>
      <c r="L1278" s="444">
        <f t="shared" ca="1" si="106"/>
        <v>-53254807.963251702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-53254807.963251702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-221895.0331802154</v>
      </c>
      <c r="L1279" s="444">
        <f t="shared" ca="1" si="106"/>
        <v>-53476702.996431917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-53476702.996431917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-222819.5958184663</v>
      </c>
      <c r="L1280" s="444">
        <f t="shared" ca="1" si="106"/>
        <v>-53699522.592250384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-53699522.592250384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-223748.01080104327</v>
      </c>
      <c r="L1281" s="444">
        <f t="shared" ca="1" si="106"/>
        <v>-53923270.603051424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-53923270.603051424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-224680.29417938096</v>
      </c>
      <c r="L1282" s="444">
        <f t="shared" ca="1" si="106"/>
        <v>-54147950.897230804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-54147950.897230804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-225616.46207179505</v>
      </c>
      <c r="L1283" s="444">
        <f t="shared" ref="L1283:L1537" ca="1" si="127">I1283-J1283+K1283</f>
        <v>-54373567.359302603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-54373567.359302603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-226556.53066376082</v>
      </c>
      <c r="L1284" s="444">
        <f t="shared" ca="1" si="127"/>
        <v>-54600123.889966361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-54600123.889966361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-227500.51620819315</v>
      </c>
      <c r="L1285" s="444">
        <f t="shared" ca="1" si="127"/>
        <v>-54827624.406174555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-54827624.406174555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-228448.43502572732</v>
      </c>
      <c r="L1286" s="444">
        <f t="shared" ca="1" si="127"/>
        <v>-55056072.841200285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-55056072.841200285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-229400.30350500118</v>
      </c>
      <c r="L1287" s="444">
        <f t="shared" ca="1" si="127"/>
        <v>-55285473.144705288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-55285473.144705288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-230356.13810293874</v>
      </c>
      <c r="L1288" s="444">
        <f t="shared" ca="1" si="127"/>
        <v>-55515829.282808229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-55515829.282808229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-231315.95534503431</v>
      </c>
      <c r="L1289" s="444">
        <f t="shared" ca="1" si="127"/>
        <v>-55747145.238153264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-55747145.238153264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-232279.7718256386</v>
      </c>
      <c r="L1290" s="444">
        <f t="shared" ca="1" si="127"/>
        <v>-55979425.009978905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-55979425.009978905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-233247.60420824544</v>
      </c>
      <c r="L1291" s="444">
        <f t="shared" ca="1" si="127"/>
        <v>-56212672.614187151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-56212672.614187151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-234219.46922577982</v>
      </c>
      <c r="L1292" s="444">
        <f t="shared" ca="1" si="127"/>
        <v>-56446892.08341293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-56446892.08341293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-235195.3836808872</v>
      </c>
      <c r="L1293" s="444">
        <f t="shared" ca="1" si="127"/>
        <v>-56682087.467093818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-56682087.467093818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-236175.36444622424</v>
      </c>
      <c r="L1294" s="444">
        <f t="shared" ca="1" si="127"/>
        <v>-56918262.831540041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-56918262.831540041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-237159.42846475018</v>
      </c>
      <c r="L1295" s="444">
        <f t="shared" ca="1" si="127"/>
        <v>-57155422.260004789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-57155422.260004789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-238147.59275001995</v>
      </c>
      <c r="L1296" s="444">
        <f t="shared" ca="1" si="127"/>
        <v>-57393569.852754809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-57393569.852754809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-239139.87438647836</v>
      </c>
      <c r="L1297" s="444">
        <f t="shared" ca="1" si="127"/>
        <v>-57632709.727141291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-57632709.727141291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-240136.29052975541</v>
      </c>
      <c r="L1298" s="444">
        <f t="shared" ca="1" si="127"/>
        <v>-57872846.017671049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-57872846.017671049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-241136.85840696271</v>
      </c>
      <c r="L1299" s="444">
        <f t="shared" ca="1" si="127"/>
        <v>-58113982.87607801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-58113982.87607801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-242141.59531699173</v>
      </c>
      <c r="L1300" s="444">
        <f t="shared" ca="1" si="127"/>
        <v>-58356124.471395001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-58356124.471395001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-243150.5186308125</v>
      </c>
      <c r="L1301" s="444">
        <f t="shared" ca="1" si="127"/>
        <v>-58599274.990025811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-58599274.990025811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-244163.64579177421</v>
      </c>
      <c r="L1302" s="444">
        <f t="shared" ca="1" si="127"/>
        <v>-58843438.635817587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-58843438.635817587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-245180.9943159066</v>
      </c>
      <c r="L1303" s="444">
        <f t="shared" ca="1" si="127"/>
        <v>-59088619.630133495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-59088619.630133495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-246202.58179222289</v>
      </c>
      <c r="L1304" s="444">
        <f t="shared" ca="1" si="127"/>
        <v>-59334822.211925715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-59334822.211925715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-247228.42588302385</v>
      </c>
      <c r="L1305" s="444">
        <f t="shared" ca="1" si="127"/>
        <v>-59582050.63780874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-59582050.63780874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-248258.54432420307</v>
      </c>
      <c r="L1306" s="444">
        <f t="shared" ca="1" si="127"/>
        <v>-59830309.182132944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-59830309.182132944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-249292.9549255539</v>
      </c>
      <c r="L1307" s="444">
        <f t="shared" ca="1" si="127"/>
        <v>-60079602.137058496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-60079602.137058496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-250331.67557107707</v>
      </c>
      <c r="L1308" s="444">
        <f t="shared" ca="1" si="127"/>
        <v>-60329933.812629573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-60329933.812629573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-251374.72421928993</v>
      </c>
      <c r="L1309" s="444">
        <f t="shared" ca="1" si="127"/>
        <v>-60581308.536848865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-60581308.536848865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-252422.11890353693</v>
      </c>
      <c r="L1310" s="444">
        <f t="shared" ca="1" si="127"/>
        <v>-60833730.655752406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-60833730.655752406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-253473.87773230168</v>
      </c>
      <c r="L1311" s="444">
        <f t="shared" ca="1" si="127"/>
        <v>-61087204.533484705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-61087204.533484705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-254530.01888951959</v>
      </c>
      <c r="L1312" s="444">
        <f t="shared" ca="1" si="127"/>
        <v>-61341734.552374221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-61341734.552374221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-255590.56063489258</v>
      </c>
      <c r="L1313" s="444">
        <f t="shared" ca="1" si="127"/>
        <v>-61597325.113009118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-61597325.113009118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-256655.52130420465</v>
      </c>
      <c r="L1314" s="444">
        <f t="shared" ca="1" si="127"/>
        <v>-61853980.634313323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-61853980.634313323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-257724.91930963885</v>
      </c>
      <c r="L1315" s="444">
        <f t="shared" ca="1" si="127"/>
        <v>-62111705.553622961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-62111705.553622961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-258798.77314009567</v>
      </c>
      <c r="L1316" s="444">
        <f t="shared" ca="1" si="127"/>
        <v>-62370504.326763056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-62370504.326763056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-259877.10136151276</v>
      </c>
      <c r="L1317" s="444">
        <f t="shared" ca="1" si="127"/>
        <v>-62630381.428124569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-62630381.428124569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-260959.92261718572</v>
      </c>
      <c r="L1318" s="444">
        <f t="shared" ca="1" si="127"/>
        <v>-62891341.350741751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-62891341.350741751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-262047.25562809061</v>
      </c>
      <c r="L1319" s="444">
        <f t="shared" ca="1" si="127"/>
        <v>-63153388.606369846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-63153388.606369846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-263139.11919320771</v>
      </c>
      <c r="L1320" s="444">
        <f t="shared" ca="1" si="127"/>
        <v>-63416527.725563057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-63416527.725563057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-264235.53218984604</v>
      </c>
      <c r="L1321" s="444">
        <f t="shared" ca="1" si="127"/>
        <v>-63680763.257752903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-63680763.257752903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-265336.51357397041</v>
      </c>
      <c r="L1322" s="444">
        <f t="shared" ca="1" si="127"/>
        <v>-63946099.77132687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-63946099.77132687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-266442.08238052862</v>
      </c>
      <c r="L1323" s="444">
        <f t="shared" ca="1" si="127"/>
        <v>-64212541.853707395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-64212541.853707395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-267552.25772378081</v>
      </c>
      <c r="L1324" s="444">
        <f t="shared" ca="1" si="127"/>
        <v>-64480094.111431174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-64480094.111431174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-268667.0587976299</v>
      </c>
      <c r="L1325" s="444">
        <f t="shared" ca="1" si="127"/>
        <v>-64748761.170228802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-64748761.170228802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-269786.50487595331</v>
      </c>
      <c r="L1326" s="444">
        <f t="shared" ca="1" si="127"/>
        <v>-65018547.675104752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-65018547.675104752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-270910.61531293648</v>
      </c>
      <c r="L1327" s="444">
        <f t="shared" ca="1" si="127"/>
        <v>-65289458.290417686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-65289458.290417686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-272039.40954340703</v>
      </c>
      <c r="L1328" s="444">
        <f t="shared" ca="1" si="127"/>
        <v>-65561497.699961096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-65561497.699961096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-273172.90708317119</v>
      </c>
      <c r="L1329" s="444">
        <f t="shared" ca="1" si="127"/>
        <v>-65834670.607044265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-65834670.607044265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-274311.1275293511</v>
      </c>
      <c r="L1330" s="444">
        <f t="shared" ca="1" si="127"/>
        <v>-66108981.734573618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-66108981.734573618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-275454.09056072339</v>
      </c>
      <c r="L1331" s="444">
        <f t="shared" ca="1" si="127"/>
        <v>-66384435.825134344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-66384435.825134344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-276601.81593805976</v>
      </c>
      <c r="L1332" s="444">
        <f t="shared" ca="1" si="127"/>
        <v>-66661037.641072407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-66661037.641072407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-277754.32350446837</v>
      </c>
      <c r="L1333" s="444">
        <f t="shared" ca="1" si="127"/>
        <v>-66938791.964576878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-66938791.964576878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-278911.63318573701</v>
      </c>
      <c r="L1334" s="444">
        <f t="shared" ca="1" si="127"/>
        <v>-67217703.597762614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-67217703.597762614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-280073.76499067753</v>
      </c>
      <c r="L1335" s="444">
        <f t="shared" ca="1" si="127"/>
        <v>-67497777.362753287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-67497777.362753287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-281240.73901147203</v>
      </c>
      <c r="L1336" s="444">
        <f t="shared" ca="1" si="127"/>
        <v>-67779018.101764753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-67779018.101764753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-282412.57542401983</v>
      </c>
      <c r="L1337" s="444">
        <f t="shared" ca="1" si="127"/>
        <v>-68061430.677188769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-68061430.677188769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-283589.29448828654</v>
      </c>
      <c r="L1338" s="444">
        <f t="shared" ca="1" si="127"/>
        <v>-68345019.97167705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-68345019.97167705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-284770.91654865438</v>
      </c>
      <c r="L1339" s="444">
        <f t="shared" ca="1" si="127"/>
        <v>-68629790.888225704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-68629790.888225704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-285957.46203427378</v>
      </c>
      <c r="L1340" s="444">
        <f t="shared" ca="1" si="127"/>
        <v>-68915748.350259975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-68915748.350259975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-287148.95145941654</v>
      </c>
      <c r="L1341" s="444">
        <f t="shared" ca="1" si="127"/>
        <v>-69202897.301719397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-69202897.301719397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-288345.40542383085</v>
      </c>
      <c r="L1342" s="444">
        <f t="shared" ca="1" si="127"/>
        <v>-69491242.707143232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-69491242.707143232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-289546.84461309679</v>
      </c>
      <c r="L1343" s="444">
        <f t="shared" ca="1" si="127"/>
        <v>-69780789.551756322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-69780789.551756322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-290753.28979898465</v>
      </c>
      <c r="L1344" s="444">
        <f t="shared" ca="1" si="127"/>
        <v>-70071542.841555312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-70071542.841555312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-291964.76183981379</v>
      </c>
      <c r="L1345" s="444">
        <f t="shared" ca="1" si="127"/>
        <v>-70363507.603395119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-70363507.603395119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-293181.281680813</v>
      </c>
      <c r="L1346" s="444">
        <f t="shared" ca="1" si="127"/>
        <v>-70656688.885075927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-70656688.885075927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-294402.87035448302</v>
      </c>
      <c r="L1347" s="444">
        <f t="shared" ca="1" si="127"/>
        <v>-70951091.755430415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-70951091.755430415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-295629.54898096004</v>
      </c>
      <c r="L1348" s="444">
        <f t="shared" ca="1" si="127"/>
        <v>-71246721.304411381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-71246721.304411381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-296861.33876838075</v>
      </c>
      <c r="L1349" s="444">
        <f t="shared" ca="1" si="127"/>
        <v>-71543582.643179759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-71543582.643179759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-298098.26101324899</v>
      </c>
      <c r="L1350" s="444">
        <f t="shared" ca="1" si="127"/>
        <v>-71841680.904193014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-71841680.904193014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-299340.3371008042</v>
      </c>
      <c r="L1351" s="444">
        <f t="shared" ca="1" si="127"/>
        <v>-72141021.241293818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-72141021.241293818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-300587.58850539092</v>
      </c>
      <c r="L1352" s="444">
        <f t="shared" ca="1" si="127"/>
        <v>-72441608.829799205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-72441608.829799205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-301840.03679083002</v>
      </c>
      <c r="L1353" s="444">
        <f t="shared" ca="1" si="127"/>
        <v>-72743448.866590038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-72743448.866590038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-303097.70361079182</v>
      </c>
      <c r="L1354" s="444">
        <f t="shared" ca="1" si="127"/>
        <v>-73046546.570200831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-73046546.570200831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-304360.61070917011</v>
      </c>
      <c r="L1355" s="444">
        <f t="shared" ca="1" si="127"/>
        <v>-73350907.180910006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-73350907.180910006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-305628.77992045833</v>
      </c>
      <c r="L1356" s="444">
        <f t="shared" ca="1" si="127"/>
        <v>-73656535.960830465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-73656535.960830465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-306902.23317012691</v>
      </c>
      <c r="L1357" s="444">
        <f t="shared" ca="1" si="127"/>
        <v>-73963438.194000587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-73963438.194000587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-308180.99247500242</v>
      </c>
      <c r="L1358" s="444">
        <f t="shared" ca="1" si="127"/>
        <v>-74271619.18647559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-74271619.18647559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-309465.07994364831</v>
      </c>
      <c r="L1359" s="444">
        <f t="shared" ca="1" si="127"/>
        <v>-74581084.266419232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-74581084.266419232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-310754.51777674677</v>
      </c>
      <c r="L1360" s="444">
        <f t="shared" ca="1" si="127"/>
        <v>-74891838.784195974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-74891838.784195974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-312049.32826748322</v>
      </c>
      <c r="L1361" s="444">
        <f t="shared" ca="1" si="127"/>
        <v>-75203888.112463459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-75203888.112463459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-313349.53380193107</v>
      </c>
      <c r="L1362" s="444">
        <f t="shared" ca="1" si="127"/>
        <v>-75517237.646265388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-75517237.646265388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-314655.1568594391</v>
      </c>
      <c r="L1363" s="444">
        <f t="shared" ca="1" si="127"/>
        <v>-75831892.80312483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-75831892.80312483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-315966.22001302009</v>
      </c>
      <c r="L1364" s="444">
        <f t="shared" ca="1" si="127"/>
        <v>-76147859.023137853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-76147859.023137853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-317282.74592974107</v>
      </c>
      <c r="L1365" s="444">
        <f t="shared" ca="1" si="127"/>
        <v>-76465141.7690676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-76465141.7690676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-318604.75737111497</v>
      </c>
      <c r="L1366" s="444">
        <f t="shared" ca="1" si="127"/>
        <v>-76783746.526438713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-76783746.526438713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-319932.27719349461</v>
      </c>
      <c r="L1367" s="444">
        <f t="shared" ca="1" si="127"/>
        <v>-77103678.803632215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-77103678.803632215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-321265.32834846753</v>
      </c>
      <c r="L1368" s="444">
        <f t="shared" ca="1" si="127"/>
        <v>-77424944.131980687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-77424944.131980687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-322603.93388325284</v>
      </c>
      <c r="L1369" s="444">
        <f t="shared" ca="1" si="127"/>
        <v>-77747548.065863937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-77747548.065863937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-323948.11694109975</v>
      </c>
      <c r="L1370" s="444">
        <f t="shared" ca="1" si="127"/>
        <v>-78071496.182805032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-78071496.182805032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-325297.9007616876</v>
      </c>
      <c r="L1371" s="444">
        <f t="shared" ca="1" si="127"/>
        <v>-78396794.083566725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-78396794.083566725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-326653.30868152803</v>
      </c>
      <c r="L1372" s="444">
        <f t="shared" ca="1" si="127"/>
        <v>-78723447.392248258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-78723447.392248258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-328014.36413436773</v>
      </c>
      <c r="L1373" s="444">
        <f t="shared" ca="1" si="127"/>
        <v>-79051461.756382629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-79051461.756382629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-329381.09065159428</v>
      </c>
      <c r="L1374" s="444">
        <f t="shared" ca="1" si="127"/>
        <v>-79380842.847034231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-79380842.847034231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-330753.5118626426</v>
      </c>
      <c r="L1375" s="444">
        <f t="shared" ca="1" si="127"/>
        <v>-79711596.358896866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-79711596.358896866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-332131.65149540361</v>
      </c>
      <c r="L1376" s="444">
        <f t="shared" ca="1" si="127"/>
        <v>-80043728.010392264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-80043728.010392264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-333515.53337663441</v>
      </c>
      <c r="L1377" s="444">
        <f t="shared" ca="1" si="127"/>
        <v>-80377243.543768898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-80377243.543768898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-334905.18143237039</v>
      </c>
      <c r="L1378" s="444">
        <f t="shared" ca="1" si="127"/>
        <v>-80712148.725201264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-80712148.725201264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-336300.6196883386</v>
      </c>
      <c r="L1379" s="444">
        <f t="shared" ca="1" si="127"/>
        <v>-81048449.344889596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-81048449.344889596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-337701.87227037334</v>
      </c>
      <c r="L1380" s="444">
        <f t="shared" ca="1" si="127"/>
        <v>-81386151.217159972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-81386151.217159972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-339108.96340483322</v>
      </c>
      <c r="L1381" s="444">
        <f t="shared" ca="1" si="127"/>
        <v>-81725260.180564806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-81725260.180564806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-340521.91741902003</v>
      </c>
      <c r="L1382" s="444">
        <f t="shared" ca="1" si="127"/>
        <v>-82065782.097983822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-82065782.097983822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-341940.75874159927</v>
      </c>
      <c r="L1383" s="444">
        <f t="shared" ca="1" si="127"/>
        <v>-82407722.856725425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-82407722.856725425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-343365.51190302259</v>
      </c>
      <c r="L1384" s="444">
        <f t="shared" ca="1" si="127"/>
        <v>-82751088.368628442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-82751088.368628442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-344796.20153595181</v>
      </c>
      <c r="L1385" s="444">
        <f t="shared" ca="1" si="127"/>
        <v>-83095884.570164397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-83095884.570164397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-346232.852375685</v>
      </c>
      <c r="L1386" s="444">
        <f t="shared" ca="1" si="127"/>
        <v>-83442117.422540084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-83442117.422540084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-347675.48926058365</v>
      </c>
      <c r="L1387" s="444">
        <f t="shared" ca="1" si="127"/>
        <v>-83789792.911800668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-83789792.911800668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-349124.1371325028</v>
      </c>
      <c r="L1388" s="444">
        <f t="shared" ca="1" si="127"/>
        <v>-84138917.048933163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-84138917.048933163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-350578.82103722153</v>
      </c>
      <c r="L1389" s="444">
        <f t="shared" ca="1" si="127"/>
        <v>-84489495.869970381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-84489495.869970381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-352039.56612487661</v>
      </c>
      <c r="L1390" s="444">
        <f t="shared" ca="1" si="127"/>
        <v>-84841535.436095253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-84841535.436095253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-353506.39765039686</v>
      </c>
      <c r="L1391" s="444">
        <f t="shared" ca="1" si="127"/>
        <v>-85195041.833745643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-85195041.833745643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-354979.34097394015</v>
      </c>
      <c r="L1392" s="444">
        <f t="shared" ca="1" si="127"/>
        <v>-85550021.174719587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-85550021.174719587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-356458.4215613316</v>
      </c>
      <c r="L1393" s="444">
        <f t="shared" ca="1" si="127"/>
        <v>-85906479.596280918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-85906479.596280918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-357943.66498450382</v>
      </c>
      <c r="L1394" s="444">
        <f t="shared" ca="1" si="127"/>
        <v>-86264423.261265427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-86264423.261265427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-359435.09692193929</v>
      </c>
      <c r="L1395" s="444">
        <f t="shared" ca="1" si="127"/>
        <v>-86623858.358187363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-86623858.358187363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-360932.74315911403</v>
      </c>
      <c r="L1396" s="444">
        <f t="shared" ca="1" si="127"/>
        <v>-86984791.101346478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-86984791.101346478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-362436.62958894367</v>
      </c>
      <c r="L1397" s="444">
        <f t="shared" ca="1" si="127"/>
        <v>-87347227.730935425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-87347227.730935425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-363946.78221223096</v>
      </c>
      <c r="L1398" s="444">
        <f t="shared" ca="1" si="127"/>
        <v>-87711174.513147652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-87711174.513147652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-365463.22713811521</v>
      </c>
      <c r="L1399" s="444">
        <f t="shared" ca="1" si="127"/>
        <v>-88076637.740285769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-88076637.740285769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-366985.99058452406</v>
      </c>
      <c r="L1400" s="444">
        <f t="shared" ca="1" si="127"/>
        <v>-88443623.730870292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-88443623.730870292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-368515.09887862619</v>
      </c>
      <c r="L1401" s="444">
        <f t="shared" ca="1" si="127"/>
        <v>-88812138.829748914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-88812138.829748914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-370050.57845728716</v>
      </c>
      <c r="L1402" s="444">
        <f t="shared" ca="1" si="127"/>
        <v>-89182189.408206195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-89182189.408206195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-371592.45586752583</v>
      </c>
      <c r="L1403" s="444">
        <f t="shared" ca="1" si="127"/>
        <v>-89553781.864073724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-89553781.864073724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-373140.75776697387</v>
      </c>
      <c r="L1404" s="444">
        <f t="shared" ca="1" si="127"/>
        <v>-89926922.621840701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-89926922.621840701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-374695.51092433627</v>
      </c>
      <c r="L1405" s="444">
        <f t="shared" ca="1" si="127"/>
        <v>-90301618.13276504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-90301618.13276504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-376256.74221985432</v>
      </c>
      <c r="L1406" s="444">
        <f t="shared" ca="1" si="127"/>
        <v>-90677874.87498489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-90677874.87498489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-377824.47864577034</v>
      </c>
      <c r="L1407" s="444">
        <f t="shared" ca="1" si="127"/>
        <v>-91055699.353630662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-91055699.353630662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-379398.74730679439</v>
      </c>
      <c r="L1408" s="444">
        <f t="shared" ca="1" si="127"/>
        <v>-91435098.100937456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-91435098.100937456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-380979.57542057271</v>
      </c>
      <c r="L1409" s="444">
        <f t="shared" ca="1" si="127"/>
        <v>-91816077.676358029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-91816077.676358029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-382566.99031815847</v>
      </c>
      <c r="L1410" s="444">
        <f t="shared" ca="1" si="127"/>
        <v>-92198644.666676193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-92198644.666676193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-384161.01944448415</v>
      </c>
      <c r="L1411" s="444">
        <f t="shared" ca="1" si="127"/>
        <v>-92582805.686120674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-92582805.686120674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-385761.69035883615</v>
      </c>
      <c r="L1412" s="444">
        <f t="shared" ca="1" si="127"/>
        <v>-92968567.376479506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-92968567.376479506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-387369.0307353313</v>
      </c>
      <c r="L1413" s="444">
        <f t="shared" ca="1" si="127"/>
        <v>-93355936.407214835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-93355936.407214835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-388983.06836339517</v>
      </c>
      <c r="L1414" s="444">
        <f t="shared" ca="1" si="127"/>
        <v>-93744919.475578234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-93744919.475578234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-390603.83114824264</v>
      </c>
      <c r="L1415" s="444">
        <f t="shared" ca="1" si="127"/>
        <v>-94135523.306726471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-94135523.306726471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-392231.34711136029</v>
      </c>
      <c r="L1416" s="444">
        <f t="shared" ca="1" si="127"/>
        <v>-94527754.65383783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-94527754.65383783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-393865.64439099096</v>
      </c>
      <c r="L1417" s="444">
        <f t="shared" ca="1" si="127"/>
        <v>-94921620.298228815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-94921620.298228815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-395506.75124262006</v>
      </c>
      <c r="L1418" s="444">
        <f t="shared" ca="1" si="127"/>
        <v>-95317127.049471438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-95317127.049471438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-397154.69603946432</v>
      </c>
      <c r="L1419" s="444">
        <f t="shared" ca="1" si="127"/>
        <v>-95714281.745510906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-95714281.745510906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-398809.50727296213</v>
      </c>
      <c r="L1420" s="444">
        <f t="shared" ca="1" si="127"/>
        <v>-96113091.252783865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-96113091.252783865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-400471.21355326608</v>
      </c>
      <c r="L1421" s="444">
        <f t="shared" ca="1" si="127"/>
        <v>-96513562.466337129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-96513562.466337129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-402139.84360973805</v>
      </c>
      <c r="L1422" s="444">
        <f t="shared" ca="1" si="127"/>
        <v>-96915702.309946865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-96915702.309946865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-403815.42629144527</v>
      </c>
      <c r="L1423" s="444">
        <f t="shared" ca="1" si="127"/>
        <v>-97319517.736238316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-97319517.736238316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-405497.99056765967</v>
      </c>
      <c r="L1424" s="444">
        <f t="shared" ca="1" si="127"/>
        <v>-97725015.72680597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-97725015.72680597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-407187.56552835822</v>
      </c>
      <c r="L1425" s="444">
        <f t="shared" ca="1" si="127"/>
        <v>-98132203.292334333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-98132203.292334333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-408884.18038472638</v>
      </c>
      <c r="L1426" s="444">
        <f t="shared" ca="1" si="127"/>
        <v>-98541087.472719058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-98541087.472719058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-410587.86446966272</v>
      </c>
      <c r="L1427" s="444">
        <f t="shared" ca="1" si="127"/>
        <v>-98951675.337188721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-98951675.337188721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-412298.64723828633</v>
      </c>
      <c r="L1428" s="444">
        <f t="shared" ca="1" si="127"/>
        <v>-99363973.984427005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-99363973.984427005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-414016.55826844583</v>
      </c>
      <c r="L1429" s="444">
        <f t="shared" ca="1" si="127"/>
        <v>-99777990.542695448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-99777990.542695448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-415741.62726123101</v>
      </c>
      <c r="L1430" s="444">
        <f t="shared" ca="1" si="127"/>
        <v>-100193732.16995668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-100193732.16995668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-417473.88404148619</v>
      </c>
      <c r="L1431" s="444">
        <f t="shared" ca="1" si="127"/>
        <v>-100611206.05399817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-100611206.05399817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-419213.35855832574</v>
      </c>
      <c r="L1432" s="444">
        <f t="shared" ca="1" si="127"/>
        <v>-101030419.4125565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-101030419.4125565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-420960.08088565205</v>
      </c>
      <c r="L1433" s="444">
        <f t="shared" ca="1" si="127"/>
        <v>-101451379.49344215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-101451379.49344215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-422714.08122267562</v>
      </c>
      <c r="L1434" s="444">
        <f t="shared" ca="1" si="127"/>
        <v>-101874093.57466482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-101874093.57466482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-424475.38989443675</v>
      </c>
      <c r="L1435" s="444">
        <f t="shared" ca="1" si="127"/>
        <v>-102298568.96455926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-102298568.96455926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-426244.03735233023</v>
      </c>
      <c r="L1436" s="444">
        <f t="shared" ca="1" si="127"/>
        <v>-102724813.00191158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-102724813.00191158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-428020.0541746316</v>
      </c>
      <c r="L1437" s="444">
        <f t="shared" ca="1" si="127"/>
        <v>-103152833.05608621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-103152833.05608621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-429803.47106702585</v>
      </c>
      <c r="L1438" s="444">
        <f t="shared" ca="1" si="127"/>
        <v>-103582636.52715324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-103582636.52715324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-431594.3188631385</v>
      </c>
      <c r="L1439" s="444">
        <f t="shared" ca="1" si="127"/>
        <v>-104014230.84601638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-104014230.84601638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-433392.62852506823</v>
      </c>
      <c r="L1440" s="444">
        <f t="shared" ca="1" si="127"/>
        <v>-104447623.47454144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-104447623.47454144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-435198.43114392267</v>
      </c>
      <c r="L1441" s="444">
        <f t="shared" ca="1" si="127"/>
        <v>-104882821.90568537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-104882821.90568537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-437011.75794035569</v>
      </c>
      <c r="L1442" s="444">
        <f t="shared" ca="1" si="127"/>
        <v>-105319833.66362572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-105319833.66362572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-438832.64026510715</v>
      </c>
      <c r="L1443" s="444">
        <f t="shared" ca="1" si="127"/>
        <v>-105758666.30389082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-105758666.30389082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-440661.10959954507</v>
      </c>
      <c r="L1444" s="444">
        <f t="shared" ca="1" si="127"/>
        <v>-106199327.41349037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-106199327.41349037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-442497.19755620987</v>
      </c>
      <c r="L1445" s="444">
        <f t="shared" ca="1" si="127"/>
        <v>-106641824.61104658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-106641824.61104658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-444340.93587936071</v>
      </c>
      <c r="L1446" s="444">
        <f t="shared" ca="1" si="127"/>
        <v>-107086165.54692595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-107086165.54692595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-446192.35644552484</v>
      </c>
      <c r="L1447" s="444">
        <f t="shared" ca="1" si="127"/>
        <v>-107532357.90337147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-107532357.90337147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-448051.4912640478</v>
      </c>
      <c r="L1448" s="444">
        <f t="shared" ca="1" si="127"/>
        <v>-107980409.39463551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-107980409.39463551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-449918.37247764791</v>
      </c>
      <c r="L1449" s="444">
        <f t="shared" ca="1" si="127"/>
        <v>-108430327.76711316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-108430327.76711316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-451793.03236297151</v>
      </c>
      <c r="L1450" s="444">
        <f t="shared" ca="1" si="127"/>
        <v>-108882120.79947613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-108882120.79947613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-453675.50333115045</v>
      </c>
      <c r="L1451" s="444">
        <f t="shared" ca="1" si="127"/>
        <v>-109335796.30280729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-109335796.30280729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-455565.81792836363</v>
      </c>
      <c r="L1452" s="444">
        <f t="shared" ca="1" si="127"/>
        <v>-109791362.12073565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-109791362.12073565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-457464.00883639854</v>
      </c>
      <c r="L1453" s="444">
        <f t="shared" ca="1" si="127"/>
        <v>-110248826.12957205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-110248826.12957205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-459370.10887321678</v>
      </c>
      <c r="L1454" s="444">
        <f t="shared" ca="1" si="127"/>
        <v>-110708196.23844527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-110708196.23844527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-461284.15099352197</v>
      </c>
      <c r="L1455" s="444">
        <f t="shared" ca="1" si="127"/>
        <v>-111169480.38943879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-111169480.38943879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-463206.16828932823</v>
      </c>
      <c r="L1456" s="444">
        <f t="shared" ca="1" si="127"/>
        <v>-111632686.55772813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-111632686.55772813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-465136.19399053394</v>
      </c>
      <c r="L1457" s="444">
        <f t="shared" ca="1" si="127"/>
        <v>-112097822.75171866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-112097822.75171866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-467074.2614654944</v>
      </c>
      <c r="L1458" s="444">
        <f t="shared" ca="1" si="127"/>
        <v>-112564897.01318415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-112564897.01318415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-469020.40422160062</v>
      </c>
      <c r="L1459" s="444">
        <f t="shared" ca="1" si="127"/>
        <v>-113033917.41740574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-113033917.41740574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-470974.65590585722</v>
      </c>
      <c r="L1460" s="444">
        <f t="shared" ca="1" si="127"/>
        <v>-113504892.0733116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-113504892.0733116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-472937.050305465</v>
      </c>
      <c r="L1461" s="444">
        <f t="shared" ca="1" si="127"/>
        <v>-113977829.12361707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-113977829.12361707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-474907.62134840444</v>
      </c>
      <c r="L1462" s="444">
        <f t="shared" ca="1" si="127"/>
        <v>-114452736.74496548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-114452736.74496548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-476886.40310402284</v>
      </c>
      <c r="L1463" s="444">
        <f t="shared" ca="1" si="127"/>
        <v>-114929623.1480695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-114929623.1480695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-478873.42978362291</v>
      </c>
      <c r="L1464" s="444">
        <f t="shared" ca="1" si="127"/>
        <v>-115408496.57785313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-115408496.57785313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-480868.73574105476</v>
      </c>
      <c r="L1465" s="444">
        <f t="shared" ca="1" si="127"/>
        <v>-115889365.31359418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-115889365.31359418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-482872.35547330906</v>
      </c>
      <c r="L1466" s="444">
        <f t="shared" ca="1" si="127"/>
        <v>-116372237.66906749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-116372237.66906749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-484884.32362111454</v>
      </c>
      <c r="L1467" s="444">
        <f t="shared" ca="1" si="127"/>
        <v>-116857121.9926886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-116857121.9926886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-486904.67496953579</v>
      </c>
      <c r="L1468" s="444">
        <f t="shared" ca="1" si="127"/>
        <v>-117344026.66765814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-117344026.66765814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-488933.44444857555</v>
      </c>
      <c r="L1469" s="444">
        <f t="shared" ca="1" si="127"/>
        <v>-117832960.11210671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-117832960.11210671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-490970.66713377793</v>
      </c>
      <c r="L1470" s="444">
        <f t="shared" ca="1" si="127"/>
        <v>-118323930.77924049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-118323930.77924049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-493016.37824683537</v>
      </c>
      <c r="L1471" s="444">
        <f t="shared" ca="1" si="127"/>
        <v>-118816947.15748732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-118816947.15748732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-495070.61315619713</v>
      </c>
      <c r="L1472" s="444">
        <f t="shared" ca="1" si="127"/>
        <v>-119312017.77064352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-119312017.77064352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-497133.40737768129</v>
      </c>
      <c r="L1473" s="444">
        <f t="shared" ca="1" si="127"/>
        <v>-119809151.17802119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-119809151.17802119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-499204.79657508829</v>
      </c>
      <c r="L1474" s="444">
        <f t="shared" ca="1" si="127"/>
        <v>-120308355.97459628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-120308355.97459628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-501284.81656081788</v>
      </c>
      <c r="L1475" s="444">
        <f t="shared" ca="1" si="127"/>
        <v>-120809640.7911571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-120809640.7911571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-503373.50329648791</v>
      </c>
      <c r="L1476" s="444">
        <f t="shared" ca="1" si="127"/>
        <v>-121313014.29445359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-121313014.29445359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-505470.89289355662</v>
      </c>
      <c r="L1477" s="444">
        <f t="shared" ca="1" si="127"/>
        <v>-121818485.18734714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-121818485.18734714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-507577.02161394642</v>
      </c>
      <c r="L1478" s="444">
        <f t="shared" ca="1" si="127"/>
        <v>-122326062.20896108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-122326062.20896108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-509691.92587067117</v>
      </c>
      <c r="L1479" s="444">
        <f t="shared" ca="1" si="127"/>
        <v>-122835754.13483176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-122835754.13483176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-511815.64222846559</v>
      </c>
      <c r="L1480" s="444">
        <f t="shared" ca="1" si="127"/>
        <v>-123347569.77706023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-123347569.77706023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-513948.20740441763</v>
      </c>
      <c r="L1481" s="444">
        <f t="shared" ca="1" si="127"/>
        <v>-123861517.98446465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-123861517.98446465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-516089.65826860262</v>
      </c>
      <c r="L1482" s="444">
        <f t="shared" ca="1" si="127"/>
        <v>-124377607.64273325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-124377607.64273325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-518240.03184472193</v>
      </c>
      <c r="L1483" s="444">
        <f t="shared" ca="1" si="127"/>
        <v>-124895847.67457797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-124895847.67457797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-520399.36531074147</v>
      </c>
      <c r="L1484" s="444">
        <f t="shared" ca="1" si="127"/>
        <v>-125416247.03988871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-125416247.03988871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-522567.6959995362</v>
      </c>
      <c r="L1485" s="444">
        <f t="shared" ca="1" si="127"/>
        <v>-125938814.73588824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-125938814.73588824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-524745.06139953434</v>
      </c>
      <c r="L1486" s="444">
        <f t="shared" ca="1" si="127"/>
        <v>-126463559.79728778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-126463559.79728778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-526931.49915536575</v>
      </c>
      <c r="L1487" s="444">
        <f t="shared" ca="1" si="127"/>
        <v>-126990491.29644315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-126990491.29644315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-529127.04706851323</v>
      </c>
      <c r="L1488" s="444">
        <f t="shared" ca="1" si="127"/>
        <v>-127519618.34351166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-127519618.34351166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-531331.74309796526</v>
      </c>
      <c r="L1489" s="444">
        <f t="shared" ca="1" si="127"/>
        <v>-128050950.08660962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-128050950.08660962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-533545.62536087341</v>
      </c>
      <c r="L1490" s="444">
        <f t="shared" ca="1" si="127"/>
        <v>-128584495.71197049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-128584495.71197049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-535768.7321332104</v>
      </c>
      <c r="L1491" s="444">
        <f t="shared" ca="1" si="127"/>
        <v>-129120264.4441037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-129120264.4441037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-538001.10185043199</v>
      </c>
      <c r="L1492" s="444">
        <f t="shared" ca="1" si="127"/>
        <v>-129658265.54595414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-129658265.54595414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-540242.77310814231</v>
      </c>
      <c r="L1493" s="444">
        <f t="shared" ca="1" si="127"/>
        <v>-130198508.31906228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-130198508.31906228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-542493.78466275951</v>
      </c>
      <c r="L1494" s="444">
        <f t="shared" ca="1" si="127"/>
        <v>-130741002.10372503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-130741002.10372503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-544754.17543218751</v>
      </c>
      <c r="L1495" s="444">
        <f t="shared" ca="1" si="127"/>
        <v>-131285756.27915722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-131285756.27915722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-547023.98449648847</v>
      </c>
      <c r="L1496" s="444">
        <f t="shared" ca="1" si="127"/>
        <v>-131832780.26365371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-131832780.26365371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-549303.25109855714</v>
      </c>
      <c r="L1497" s="444">
        <f t="shared" ca="1" si="127"/>
        <v>-132382083.51475227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-132382083.51475227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-551592.01464480115</v>
      </c>
      <c r="L1498" s="444">
        <f t="shared" ca="1" si="127"/>
        <v>-132933675.52939707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-132933675.52939707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-553890.3147058211</v>
      </c>
      <c r="L1499" s="444">
        <f t="shared" ca="1" si="127"/>
        <v>-133487565.84410289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-133487565.84410289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-556198.19101709535</v>
      </c>
      <c r="L1500" s="444">
        <f t="shared" ca="1" si="127"/>
        <v>-134043764.03511998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-134043764.03511998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-558515.68347966648</v>
      </c>
      <c r="L1501" s="444">
        <f t="shared" ca="1" si="127"/>
        <v>-134602279.71859965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-134602279.71859965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-560842.83216083189</v>
      </c>
      <c r="L1502" s="444">
        <f t="shared" ca="1" si="127"/>
        <v>-135163122.55076048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-135163122.55076048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-563179.67729483533</v>
      </c>
      <c r="L1503" s="444">
        <f t="shared" ca="1" si="127"/>
        <v>-135726302.2280553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-135726302.2280553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-565526.2592835637</v>
      </c>
      <c r="L1504" s="444">
        <f t="shared" ca="1" si="127"/>
        <v>-136291828.48733887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-136291828.48733887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-567882.61869724526</v>
      </c>
      <c r="L1505" s="444">
        <f t="shared" ca="1" si="127"/>
        <v>-136859711.10603613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-136859711.10603613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-570248.7962751505</v>
      </c>
      <c r="L1506" s="444">
        <f t="shared" ca="1" si="127"/>
        <v>-137429959.90231127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-137429959.90231127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-572624.83292629698</v>
      </c>
      <c r="L1507" s="444">
        <f t="shared" ca="1" si="127"/>
        <v>-138002584.73523757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-138002584.73523757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-575010.76973015652</v>
      </c>
      <c r="L1508" s="444">
        <f t="shared" ca="1" si="127"/>
        <v>-138577595.50496772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-138577595.50496772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-577406.64793736546</v>
      </c>
      <c r="L1509" s="444">
        <f t="shared" ca="1" si="127"/>
        <v>-139155002.15290508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-139155002.15290508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-579812.5089704378</v>
      </c>
      <c r="L1510" s="444">
        <f t="shared" ca="1" si="127"/>
        <v>-139734814.66187552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-139734814.66187552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-582228.39442448132</v>
      </c>
      <c r="L1511" s="444">
        <f t="shared" ca="1" si="127"/>
        <v>-140317043.05629998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-140317043.05629998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-584654.3460679166</v>
      </c>
      <c r="L1512" s="444">
        <f t="shared" ca="1" si="127"/>
        <v>-140901697.40236789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-140901697.40236789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-587090.40584319958</v>
      </c>
      <c r="L1513" s="444">
        <f t="shared" ca="1" si="127"/>
        <v>-141488787.80821109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-141488787.80821109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-589536.61586754618</v>
      </c>
      <c r="L1514" s="444">
        <f t="shared" ca="1" si="127"/>
        <v>-142078324.42407864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-142078324.42407864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-591993.01843366097</v>
      </c>
      <c r="L1515" s="444">
        <f t="shared" ca="1" si="127"/>
        <v>-142670317.4425123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-142670317.4425123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-594459.65601046791</v>
      </c>
      <c r="L1516" s="444">
        <f t="shared" ca="1" si="127"/>
        <v>-143264777.09852278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-143264777.09852278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-596936.57124384493</v>
      </c>
      <c r="L1517" s="444">
        <f t="shared" ca="1" si="127"/>
        <v>-143861713.66976663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-143861713.66976663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-599423.80695736094</v>
      </c>
      <c r="L1518" s="444">
        <f t="shared" ca="1" si="127"/>
        <v>-144461137.476724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-144461137.476724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-601921.40615301661</v>
      </c>
      <c r="L1519" s="444">
        <f t="shared" ca="1" si="127"/>
        <v>-145063058.88287702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-145063058.88287702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-604429.41201198753</v>
      </c>
      <c r="L1520" s="444">
        <f t="shared" ca="1" si="127"/>
        <v>-145667488.294889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-145667488.294889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-606947.86789537081</v>
      </c>
      <c r="L1521" s="444">
        <f t="shared" ca="1" si="127"/>
        <v>-146274436.16278437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-146274436.16278437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-609476.81734493491</v>
      </c>
      <c r="L1522" s="444">
        <f t="shared" ca="1" si="127"/>
        <v>-146883912.9801293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-146883912.9801293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-612016.30408387212</v>
      </c>
      <c r="L1523" s="444">
        <f t="shared" ca="1" si="127"/>
        <v>-147495929.28421319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-147495929.28421319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-614566.37201755494</v>
      </c>
      <c r="L1524" s="444">
        <f t="shared" ca="1" si="127"/>
        <v>-148110495.65623075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-148110495.65623075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-617127.06523429474</v>
      </c>
      <c r="L1525" s="444">
        <f t="shared" ca="1" si="127"/>
        <v>-148727622.72146505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-148727622.72146505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-619698.42800610443</v>
      </c>
      <c r="L1526" s="444">
        <f t="shared" ca="1" si="127"/>
        <v>-149347321.14947116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-149347321.14947116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-622280.50478946313</v>
      </c>
      <c r="L1527" s="444">
        <f t="shared" ca="1" si="127"/>
        <v>-149969601.65426064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-149969601.65426064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-624873.34022608597</v>
      </c>
      <c r="L1528" s="444">
        <f t="shared" ca="1" si="127"/>
        <v>-150594474.99448672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-150594474.99448672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-627476.97914369463</v>
      </c>
      <c r="L1529" s="444">
        <f t="shared" ca="1" si="127"/>
        <v>-151221951.97363043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-151221951.97363043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-630091.46655679343</v>
      </c>
      <c r="L1530" s="444">
        <f t="shared" ca="1" si="127"/>
        <v>-151852043.44018722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-151852043.44018722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-632716.84766744671</v>
      </c>
      <c r="L1531" s="444">
        <f t="shared" ca="1" si="127"/>
        <v>-152484760.28785467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-152484760.28785467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-635353.16786606109</v>
      </c>
      <c r="L1532" s="444">
        <f t="shared" ca="1" si="127"/>
        <v>-153120113.45572072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-153120113.45572072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-638000.47273216967</v>
      </c>
      <c r="L1533" s="444">
        <f t="shared" ca="1" si="127"/>
        <v>-153758113.92845288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-153758113.92845288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-640658.80803522037</v>
      </c>
      <c r="L1534" s="444">
        <f t="shared" ca="1" si="127"/>
        <v>-154398772.7364881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-154398772.7364881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-643328.21973536711</v>
      </c>
      <c r="L1535" s="444">
        <f t="shared" ca="1" si="127"/>
        <v>-155042100.95622346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-155042100.95622346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-646008.75398426445</v>
      </c>
      <c r="L1536" s="444">
        <f t="shared" ca="1" si="127"/>
        <v>-155688109.71020773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-155688109.71020773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-648700.45712586551</v>
      </c>
      <c r="L1537" s="444">
        <f t="shared" ca="1" si="127"/>
        <v>-156336810.1673336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-156336810.1673336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-651403.37569722335</v>
      </c>
      <c r="L1538" s="444">
        <f t="shared" ref="L1538:L1792" ca="1" si="132">I1538-J1538+K1538</f>
        <v>-156988213.54303083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-156988213.54303083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-654117.5564292951</v>
      </c>
      <c r="L1539" s="444">
        <f t="shared" ca="1" si="132"/>
        <v>-157642331.09946012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-157642331.09946012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-656843.04624775052</v>
      </c>
      <c r="L1540" s="444">
        <f t="shared" ca="1" si="132"/>
        <v>-158299174.14570788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-158299174.14570788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-659579.89227378275</v>
      </c>
      <c r="L1541" s="444">
        <f t="shared" ca="1" si="132"/>
        <v>-158958754.03798166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-158958754.03798166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-662328.14182492357</v>
      </c>
      <c r="L1542" s="444">
        <f t="shared" ca="1" si="132"/>
        <v>-159621082.17980659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-159621082.17980659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-665087.84241586074</v>
      </c>
      <c r="L1543" s="444">
        <f t="shared" ca="1" si="132"/>
        <v>-160286170.02222246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-160286170.02222246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-667859.04175926023</v>
      </c>
      <c r="L1544" s="444">
        <f t="shared" ca="1" si="132"/>
        <v>-160954029.06398171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-160954029.06398171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-670641.78776659048</v>
      </c>
      <c r="L1545" s="444">
        <f t="shared" ca="1" si="132"/>
        <v>-161624670.85174829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-161624670.85174829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-673436.12854895124</v>
      </c>
      <c r="L1546" s="444">
        <f t="shared" ca="1" si="132"/>
        <v>-162298106.98029724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-162298106.98029724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-676242.11241790513</v>
      </c>
      <c r="L1547" s="444">
        <f t="shared" ca="1" si="132"/>
        <v>-162974349.09271514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-162974349.09271514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-679059.78788631305</v>
      </c>
      <c r="L1548" s="444">
        <f t="shared" ca="1" si="132"/>
        <v>-163653408.88060147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-163653408.88060147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-681889.20366917271</v>
      </c>
      <c r="L1549" s="444">
        <f t="shared" ca="1" si="132"/>
        <v>-164335298.08427063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-164335298.08427063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-684730.40868446091</v>
      </c>
      <c r="L1550" s="444">
        <f t="shared" ca="1" si="132"/>
        <v>-165020028.49295509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-165020028.49295509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-687583.4520539795</v>
      </c>
      <c r="L1551" s="444">
        <f t="shared" ca="1" si="132"/>
        <v>-165707611.94500908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-165707611.94500908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-690448.38310420455</v>
      </c>
      <c r="L1552" s="444">
        <f t="shared" ca="1" si="132"/>
        <v>-166398060.32811329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-166398060.32811329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-693325.2513671387</v>
      </c>
      <c r="L1553" s="444">
        <f t="shared" ca="1" si="132"/>
        <v>-167091385.57948044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-167091385.57948044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-696214.10658116848</v>
      </c>
      <c r="L1554" s="444">
        <f t="shared" ca="1" si="132"/>
        <v>-167787599.68606162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-167787599.68606162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-699114.99869192345</v>
      </c>
      <c r="L1555" s="444">
        <f t="shared" ca="1" si="132"/>
        <v>-168486714.68475354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-168486714.68475354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-702027.97785313975</v>
      </c>
      <c r="L1556" s="444">
        <f t="shared" ca="1" si="132"/>
        <v>-169188742.66260669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-169188742.66260669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-704953.09442752786</v>
      </c>
      <c r="L1557" s="444">
        <f t="shared" ca="1" si="132"/>
        <v>-169893695.75703421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-169893695.75703421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-707890.39898764249</v>
      </c>
      <c r="L1558" s="444">
        <f t="shared" ca="1" si="132"/>
        <v>-170601586.15602186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-170601586.15602186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-710839.94231675775</v>
      </c>
      <c r="L1559" s="444">
        <f t="shared" ca="1" si="132"/>
        <v>-171312426.09833863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-171312426.09833863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-713801.77540974435</v>
      </c>
      <c r="L1560" s="444">
        <f t="shared" ca="1" si="132"/>
        <v>-172026227.87374839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-172026227.87374839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-716775.94947395159</v>
      </c>
      <c r="L1561" s="444">
        <f t="shared" ca="1" si="132"/>
        <v>-172743003.82322234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-172743003.82322234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-719762.51593009313</v>
      </c>
      <c r="L1562" s="444">
        <f t="shared" ca="1" si="132"/>
        <v>-173462766.33915243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-173462766.33915243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-722761.52641313511</v>
      </c>
      <c r="L1563" s="444">
        <f t="shared" ca="1" si="132"/>
        <v>-174185527.86556557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-174185527.86556557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-725773.03277318983</v>
      </c>
      <c r="L1564" s="444">
        <f t="shared" ca="1" si="132"/>
        <v>-174911300.89833876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-174911300.89833876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-728797.08707641147</v>
      </c>
      <c r="L1565" s="444">
        <f t="shared" ca="1" si="132"/>
        <v>-175640097.98541519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-175640097.98541519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-731833.74160589662</v>
      </c>
      <c r="L1566" s="444">
        <f t="shared" ca="1" si="132"/>
        <v>-176371931.7270211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-176371931.7270211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-734883.04886258789</v>
      </c>
      <c r="L1567" s="444">
        <f t="shared" ca="1" si="132"/>
        <v>-177106814.77588367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-177106814.77588367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-737945.06156618195</v>
      </c>
      <c r="L1568" s="444">
        <f t="shared" ca="1" si="132"/>
        <v>-177844759.83744985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-177844759.83744985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-741019.83265604102</v>
      </c>
      <c r="L1569" s="444">
        <f t="shared" ca="1" si="132"/>
        <v>-178585779.6701059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-178585779.6701059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-744107.41529210797</v>
      </c>
      <c r="L1570" s="444">
        <f t="shared" ca="1" si="132"/>
        <v>-179329887.08539802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-179329887.08539802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-747207.86285582511</v>
      </c>
      <c r="L1571" s="444">
        <f t="shared" ca="1" si="132"/>
        <v>-180077094.94825384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-180077094.94825384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-750321.22895105765</v>
      </c>
      <c r="L1572" s="444">
        <f t="shared" ca="1" si="132"/>
        <v>-180827416.17720491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-180827416.17720491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-753447.56740502047</v>
      </c>
      <c r="L1573" s="444">
        <f t="shared" ca="1" si="132"/>
        <v>-181580863.74460992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-181580863.74460992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-756586.93226920802</v>
      </c>
      <c r="L1574" s="444">
        <f t="shared" ca="1" si="132"/>
        <v>-182337450.67687914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-182337450.67687914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-759739.37782032974</v>
      </c>
      <c r="L1575" s="444">
        <f t="shared" ca="1" si="132"/>
        <v>-183097190.05469948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-183097190.05469948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-762904.9585612478</v>
      </c>
      <c r="L1576" s="444">
        <f t="shared" ca="1" si="132"/>
        <v>-183860095.01326072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-183860095.01326072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-766083.72922191967</v>
      </c>
      <c r="L1577" s="444">
        <f t="shared" ca="1" si="132"/>
        <v>-184626178.74248263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-184626178.74248263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-769275.74476034427</v>
      </c>
      <c r="L1578" s="444">
        <f t="shared" ca="1" si="132"/>
        <v>-185395454.48724297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-185395454.48724297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-772481.06036351237</v>
      </c>
      <c r="L1579" s="444">
        <f t="shared" ca="1" si="132"/>
        <v>-186167935.54760647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-186167935.54760647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-775699.73144836025</v>
      </c>
      <c r="L1580" s="444">
        <f t="shared" ca="1" si="132"/>
        <v>-186943635.27905482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-186943635.27905482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-778931.81366272841</v>
      </c>
      <c r="L1581" s="444">
        <f t="shared" ca="1" si="132"/>
        <v>-187722567.09271756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-187722567.09271756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-782177.36288632313</v>
      </c>
      <c r="L1582" s="444">
        <f t="shared" ca="1" si="132"/>
        <v>-188504744.45560387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-188504744.45560387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-785436.43523168273</v>
      </c>
      <c r="L1583" s="444">
        <f t="shared" ca="1" si="132"/>
        <v>-189290180.89083555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-189290180.89083555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-788709.08704514813</v>
      </c>
      <c r="L1584" s="444">
        <f t="shared" ca="1" si="132"/>
        <v>-190078889.97788072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-190078889.97788072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-791995.37490783632</v>
      </c>
      <c r="L1585" s="444">
        <f t="shared" ca="1" si="132"/>
        <v>-190870885.35278857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-190870885.35278857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-795295.35563661903</v>
      </c>
      <c r="L1586" s="444">
        <f t="shared" ca="1" si="132"/>
        <v>-191666180.70842519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-191666180.70842519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-798609.08628510498</v>
      </c>
      <c r="L1587" s="444">
        <f t="shared" ca="1" si="132"/>
        <v>-192464789.79471031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-192464789.79471031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-801936.62414462632</v>
      </c>
      <c r="L1588" s="444">
        <f t="shared" ca="1" si="132"/>
        <v>-193266726.41885492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-193266726.41885492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-805278.0267452288</v>
      </c>
      <c r="L1589" s="444">
        <f t="shared" ca="1" si="132"/>
        <v>-194072004.44560015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-194072004.44560015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-808633.35185666732</v>
      </c>
      <c r="L1590" s="444">
        <f t="shared" ca="1" si="132"/>
        <v>-194880637.79745683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-194880637.79745683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-812002.6574894035</v>
      </c>
      <c r="L1591" s="444">
        <f t="shared" ca="1" si="132"/>
        <v>-195692640.45494622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-195692640.45494622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-815386.0018956092</v>
      </c>
      <c r="L1592" s="444">
        <f t="shared" ca="1" si="132"/>
        <v>-196508026.45684183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-196508026.45684183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-818783.44357017428</v>
      </c>
      <c r="L1593" s="444">
        <f t="shared" ca="1" si="132"/>
        <v>-197326809.90041199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-197326809.90041199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-822195.04125171667</v>
      </c>
      <c r="L1594" s="444">
        <f t="shared" ca="1" si="132"/>
        <v>-198149004.94166371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-198149004.94166371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-825620.85392359877</v>
      </c>
      <c r="L1595" s="444">
        <f t="shared" ca="1" si="132"/>
        <v>-198974625.7955873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-198974625.7955873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-829060.94081494713</v>
      </c>
      <c r="L1596" s="444">
        <f t="shared" ca="1" si="132"/>
        <v>-199803686.73640224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-199803686.73640224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-832515.36140167597</v>
      </c>
      <c r="L1597" s="444">
        <f t="shared" ca="1" si="132"/>
        <v>-200636202.09780392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-200636202.09780392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-835984.1754075163</v>
      </c>
      <c r="L1598" s="444">
        <f t="shared" ca="1" si="132"/>
        <v>-201472186.27321145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-201472186.27321145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-839467.44280504773</v>
      </c>
      <c r="L1599" s="444">
        <f t="shared" ca="1" si="132"/>
        <v>-202311653.7160165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-202311653.7160165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-842965.22381673544</v>
      </c>
      <c r="L1600" s="444">
        <f t="shared" ca="1" si="132"/>
        <v>-203154618.93983322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-203154618.93983322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-846477.5789159718</v>
      </c>
      <c r="L1601" s="444">
        <f t="shared" ca="1" si="132"/>
        <v>-204001096.51874921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-204001096.51874921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-850004.56882812164</v>
      </c>
      <c r="L1602" s="444">
        <f t="shared" ca="1" si="132"/>
        <v>-204851101.08757734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-204851101.08757734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-853546.25453157222</v>
      </c>
      <c r="L1603" s="444">
        <f t="shared" ca="1" si="132"/>
        <v>-205704647.34210891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-205704647.34210891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-857102.69725878711</v>
      </c>
      <c r="L1604" s="444">
        <f t="shared" ca="1" si="132"/>
        <v>-206561750.03936771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-206561750.03936771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-860673.95849736547</v>
      </c>
      <c r="L1605" s="444">
        <f t="shared" ca="1" si="132"/>
        <v>-207422423.99786508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-207422423.99786508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-864260.09999110445</v>
      </c>
      <c r="L1606" s="444">
        <f t="shared" ca="1" si="132"/>
        <v>-208286684.09785619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-208286684.09785619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-867861.18374106742</v>
      </c>
      <c r="L1607" s="444">
        <f t="shared" ca="1" si="132"/>
        <v>-209154545.28159726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-209154545.28159726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-871477.27200665511</v>
      </c>
      <c r="L1608" s="444">
        <f t="shared" ca="1" si="132"/>
        <v>-210026022.55360392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-210026022.55360392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-875108.42730668315</v>
      </c>
      <c r="L1609" s="444">
        <f t="shared" ca="1" si="132"/>
        <v>-210901130.9809106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-210901130.9809106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-878754.71242046077</v>
      </c>
      <c r="L1610" s="444">
        <f t="shared" ca="1" si="132"/>
        <v>-211779885.69333106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-211779885.69333106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-882416.19038887939</v>
      </c>
      <c r="L1611" s="444">
        <f t="shared" ca="1" si="132"/>
        <v>-212662301.88371995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-212662301.88371995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-886092.92451549973</v>
      </c>
      <c r="L1612" s="444">
        <f t="shared" ca="1" si="132"/>
        <v>-213548394.80823544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-213548394.80823544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-889784.97836764774</v>
      </c>
      <c r="L1613" s="444">
        <f t="shared" ca="1" si="132"/>
        <v>-214438179.78660309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-214438179.78660309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-893492.41577751283</v>
      </c>
      <c r="L1614" s="444">
        <f t="shared" ca="1" si="132"/>
        <v>-215331672.2023806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-215331672.2023806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-897215.30084325257</v>
      </c>
      <c r="L1615" s="444">
        <f t="shared" ca="1" si="132"/>
        <v>-216228887.50322384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-216228887.50322384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-900953.69793009933</v>
      </c>
      <c r="L1616" s="444">
        <f t="shared" ca="1" si="132"/>
        <v>-217129841.20115393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-217129841.20115393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-904707.67167147459</v>
      </c>
      <c r="L1617" s="444">
        <f t="shared" ca="1" si="132"/>
        <v>-218034548.87282541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-218034548.87282541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-908477.28697010584</v>
      </c>
      <c r="L1618" s="444">
        <f t="shared" ca="1" si="132"/>
        <v>-218943026.15979552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-218943026.15979552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-912262.60899914813</v>
      </c>
      <c r="L1619" s="444">
        <f t="shared" ca="1" si="132"/>
        <v>-219855288.76879469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-219855288.76879469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-916063.70320331107</v>
      </c>
      <c r="L1620" s="444">
        <f t="shared" ca="1" si="132"/>
        <v>-220771352.47199801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-220771352.47199801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-919880.6352999917</v>
      </c>
      <c r="L1621" s="444">
        <f t="shared" ca="1" si="132"/>
        <v>-221691233.10729799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-221691233.10729799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-923713.47128040821</v>
      </c>
      <c r="L1622" s="444">
        <f t="shared" ca="1" si="132"/>
        <v>-222614946.57857838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-222614946.57857838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-927562.27741074329</v>
      </c>
      <c r="L1623" s="444">
        <f t="shared" ca="1" si="132"/>
        <v>-223542508.85598913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-223542508.85598913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-931427.12023328803</v>
      </c>
      <c r="L1624" s="444">
        <f t="shared" ca="1" si="132"/>
        <v>-224473935.97622243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-224473935.97622243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-935308.06656759337</v>
      </c>
      <c r="L1625" s="444">
        <f t="shared" ca="1" si="132"/>
        <v>-225409244.04279003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-225409244.04279003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-939205.18351162504</v>
      </c>
      <c r="L1626" s="444">
        <f t="shared" ca="1" si="132"/>
        <v>-226348449.22630164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-226348449.22630164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-943118.53844292345</v>
      </c>
      <c r="L1627" s="444">
        <f t="shared" ca="1" si="132"/>
        <v>-227291567.76474455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-227291567.76474455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-947048.19901976897</v>
      </c>
      <c r="L1628" s="444">
        <f t="shared" ca="1" si="132"/>
        <v>-228238615.96376431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-228238615.96376431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-950994.2331823511</v>
      </c>
      <c r="L1629" s="444">
        <f t="shared" ca="1" si="132"/>
        <v>-229189610.19694665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-229189610.19694665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-954956.70915394439</v>
      </c>
      <c r="L1630" s="444">
        <f t="shared" ca="1" si="132"/>
        <v>-230144566.9061006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-230144566.9061006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-958935.69544208597</v>
      </c>
      <c r="L1631" s="444">
        <f t="shared" ca="1" si="132"/>
        <v>-231103502.60154268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-231103502.60154268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-962931.26083976112</v>
      </c>
      <c r="L1632" s="444">
        <f t="shared" ca="1" si="132"/>
        <v>-232066433.86238244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-232066433.86238244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-966943.47442659352</v>
      </c>
      <c r="L1633" s="444">
        <f t="shared" ca="1" si="132"/>
        <v>-233033377.33680904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-233033377.33680904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-970972.40557003766</v>
      </c>
      <c r="L1634" s="444">
        <f t="shared" ca="1" si="132"/>
        <v>-234004349.74237907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-234004349.74237907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-975018.12392657937</v>
      </c>
      <c r="L1635" s="444">
        <f t="shared" ca="1" si="132"/>
        <v>-234979367.86630565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-234979367.86630565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-979080.69944294018</v>
      </c>
      <c r="L1636" s="444">
        <f t="shared" ca="1" si="132"/>
        <v>-235958448.5657486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-235958448.5657486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-983160.20235728577</v>
      </c>
      <c r="L1637" s="444">
        <f t="shared" ca="1" si="132"/>
        <v>-236941608.76810589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-236941608.76810589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-987256.7032004412</v>
      </c>
      <c r="L1638" s="444">
        <f t="shared" ca="1" si="132"/>
        <v>-237928865.47130632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-237928865.47130632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-991370.27279710968</v>
      </c>
      <c r="L1639" s="444">
        <f t="shared" ca="1" si="132"/>
        <v>-238920235.74410343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-238920235.74410343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-995500.98226709745</v>
      </c>
      <c r="L1640" s="444">
        <f t="shared" ca="1" si="132"/>
        <v>-239915736.72637054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-239915736.72637054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-999648.90302654379</v>
      </c>
      <c r="L1641" s="444">
        <f t="shared" ca="1" si="132"/>
        <v>-240915385.62939709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-240915385.62939709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-1003814.1067891546</v>
      </c>
      <c r="L1642" s="444">
        <f t="shared" ca="1" si="132"/>
        <v>-241919199.73618624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-241919199.73618624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-1007996.6655674427</v>
      </c>
      <c r="L1643" s="444">
        <f t="shared" ca="1" si="132"/>
        <v>-242927196.40175366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-242927196.40175366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-1012196.6516739735</v>
      </c>
      <c r="L1644" s="444">
        <f t="shared" ca="1" si="132"/>
        <v>-243939393.05342764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-243939393.05342764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-1016414.1377226152</v>
      </c>
      <c r="L1645" s="444">
        <f t="shared" ca="1" si="132"/>
        <v>-244955807.19115025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-244955807.19115025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-1020649.1966297926</v>
      </c>
      <c r="L1646" s="444">
        <f t="shared" ca="1" si="132"/>
        <v>-245976456.38778004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-245976456.38778004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-1024901.9016157502</v>
      </c>
      <c r="L1647" s="444">
        <f t="shared" ca="1" si="132"/>
        <v>-247001358.28939578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-247001358.28939578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-1029172.3262058158</v>
      </c>
      <c r="L1648" s="444">
        <f t="shared" ca="1" si="132"/>
        <v>-248030530.6156016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-248030530.6156016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-1033460.5442316735</v>
      </c>
      <c r="L1649" s="444">
        <f t="shared" ca="1" si="132"/>
        <v>-249063991.15983328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-249063991.15983328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-1037766.6298326387</v>
      </c>
      <c r="L1650" s="444">
        <f t="shared" ca="1" si="132"/>
        <v>-250101757.78966591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-250101757.78966591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-1042090.6574569411</v>
      </c>
      <c r="L1651" s="444">
        <f t="shared" ca="1" si="132"/>
        <v>-251143848.44712284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-251143848.44712284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-1046432.7018630118</v>
      </c>
      <c r="L1652" s="444">
        <f t="shared" ca="1" si="132"/>
        <v>-252190281.14898586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-252190281.14898586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-1050792.8381207746</v>
      </c>
      <c r="L1653" s="444">
        <f t="shared" ca="1" si="132"/>
        <v>-253241073.98710665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-253241073.98710665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-1055171.1416129444</v>
      </c>
      <c r="L1654" s="444">
        <f t="shared" ca="1" si="132"/>
        <v>-254296245.1287196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-254296245.1287196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-1059567.6880363317</v>
      </c>
      <c r="L1655" s="444">
        <f t="shared" ca="1" si="132"/>
        <v>-255355812.81675592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-255355812.81675592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-1063982.5534031498</v>
      </c>
      <c r="L1656" s="444">
        <f t="shared" ca="1" si="132"/>
        <v>-256419795.37015906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-256419795.37015906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-1068415.8140423293</v>
      </c>
      <c r="L1657" s="444">
        <f t="shared" ca="1" si="132"/>
        <v>-257488211.18420139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-257488211.18420139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-1072867.5466008389</v>
      </c>
      <c r="L1658" s="444">
        <f t="shared" ca="1" si="132"/>
        <v>-258561078.73080224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-258561078.73080224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-1077337.8280450094</v>
      </c>
      <c r="L1659" s="444">
        <f t="shared" ca="1" si="132"/>
        <v>-259638416.55884725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-259638416.55884725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-1081826.7356618636</v>
      </c>
      <c r="L1660" s="444">
        <f t="shared" ca="1" si="132"/>
        <v>-260720243.29450911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-260720243.29450911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-1086334.3470604545</v>
      </c>
      <c r="L1661" s="444">
        <f t="shared" ca="1" si="132"/>
        <v>-261806577.64156955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-261806577.64156955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-1090860.7401732064</v>
      </c>
      <c r="L1662" s="444">
        <f t="shared" ca="1" si="132"/>
        <v>-262897438.38174278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-262897438.38174278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-1095405.9932572616</v>
      </c>
      <c r="L1663" s="444">
        <f t="shared" ca="1" si="132"/>
        <v>-263992844.37500003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-263992844.37500003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-1099970.1848958335</v>
      </c>
      <c r="L1664" s="444">
        <f t="shared" ca="1" si="132"/>
        <v>-265092814.55989587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-265092814.55989587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-1104553.3939995661</v>
      </c>
      <c r="L1665" s="444">
        <f t="shared" ca="1" si="132"/>
        <v>-266197367.95389545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-266197367.95389545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-1109155.6998078977</v>
      </c>
      <c r="L1666" s="444">
        <f t="shared" ca="1" si="132"/>
        <v>-267306523.65370336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-267306523.65370336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-1113777.1818904306</v>
      </c>
      <c r="L1667" s="444">
        <f t="shared" ca="1" si="132"/>
        <v>-268420300.83559379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-268420300.83559379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-1118417.9201483075</v>
      </c>
      <c r="L1668" s="444">
        <f t="shared" ca="1" si="132"/>
        <v>-269538718.75574207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-269538718.75574207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-1123077.994815592</v>
      </c>
      <c r="L1669" s="444">
        <f t="shared" ca="1" si="132"/>
        <v>-270661796.75055766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-270661796.75055766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-1127757.4864606569</v>
      </c>
      <c r="L1670" s="444">
        <f t="shared" ca="1" si="132"/>
        <v>-271789554.23701835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-271789554.23701835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-1132456.4759875764</v>
      </c>
      <c r="L1671" s="444">
        <f t="shared" ca="1" si="132"/>
        <v>-272922010.7130059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-272922010.7130059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-1137175.0446375245</v>
      </c>
      <c r="L1672" s="444">
        <f t="shared" ca="1" si="132"/>
        <v>-274059185.7576434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-274059185.7576434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-1141913.2739901808</v>
      </c>
      <c r="L1673" s="444">
        <f t="shared" ca="1" si="132"/>
        <v>-275201099.03163356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-275201099.03163356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-1146671.2459651397</v>
      </c>
      <c r="L1674" s="444">
        <f t="shared" ca="1" si="132"/>
        <v>-276347770.27759868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-276347770.27759868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-1151449.0428233277</v>
      </c>
      <c r="L1675" s="444">
        <f t="shared" ca="1" si="132"/>
        <v>-277499219.32042199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-277499219.32042199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-1156246.747168425</v>
      </c>
      <c r="L1676" s="444">
        <f t="shared" ca="1" si="132"/>
        <v>-278655466.06759042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-278655466.06759042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-1161064.4419482935</v>
      </c>
      <c r="L1677" s="444">
        <f t="shared" ca="1" si="132"/>
        <v>-279816530.50953871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-279816530.50953871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-1165902.2104564114</v>
      </c>
      <c r="L1678" s="444">
        <f t="shared" ca="1" si="132"/>
        <v>-280982432.71999514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-280982432.71999514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-1170760.1363333131</v>
      </c>
      <c r="L1679" s="444">
        <f t="shared" ca="1" si="132"/>
        <v>-282153192.85632843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-282153192.85632843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-1175638.3035680351</v>
      </c>
      <c r="L1680" s="444">
        <f t="shared" ca="1" si="132"/>
        <v>-283328831.15989643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-283328831.15989643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-1180536.7964995685</v>
      </c>
      <c r="L1681" s="444">
        <f t="shared" ca="1" si="132"/>
        <v>-284509367.95639598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-284509367.95639598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-1185455.6998183166</v>
      </c>
      <c r="L1682" s="444">
        <f t="shared" ca="1" si="132"/>
        <v>-285694823.6562143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-285694823.6562143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-1190395.0985675596</v>
      </c>
      <c r="L1683" s="444">
        <f t="shared" ca="1" si="132"/>
        <v>-286885218.75478184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-286885218.75478184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-1195355.0781449242</v>
      </c>
      <c r="L1684" s="444">
        <f t="shared" ca="1" si="132"/>
        <v>-288080573.83292675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-288080573.83292675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-1200335.7243038614</v>
      </c>
      <c r="L1685" s="444">
        <f t="shared" ca="1" si="132"/>
        <v>-289280909.55723059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-289280909.55723059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-1205337.1231551275</v>
      </c>
      <c r="L1686" s="444">
        <f t="shared" ca="1" si="132"/>
        <v>-290486246.68038571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-290486246.68038571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-1210359.3611682737</v>
      </c>
      <c r="L1687" s="444">
        <f t="shared" ca="1" si="132"/>
        <v>-291696606.04155397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-291696606.04155397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-1215402.5251731416</v>
      </c>
      <c r="L1688" s="444">
        <f t="shared" ca="1" si="132"/>
        <v>-292912008.5667271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-292912008.5667271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-1220466.702361363</v>
      </c>
      <c r="L1689" s="444">
        <f t="shared" ca="1" si="132"/>
        <v>-294132475.26908845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-294132475.26908845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-1225551.9802878685</v>
      </c>
      <c r="L1690" s="444">
        <f t="shared" ca="1" si="132"/>
        <v>-295358027.2493763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-295358027.2493763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-1230658.4468724013</v>
      </c>
      <c r="L1691" s="444">
        <f t="shared" ca="1" si="132"/>
        <v>-296588685.69624871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-296588685.69624871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-1235786.1904010363</v>
      </c>
      <c r="L1692" s="444">
        <f t="shared" ca="1" si="132"/>
        <v>-297824471.88664973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-297824471.88664973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-1240935.2995277073</v>
      </c>
      <c r="L1693" s="444">
        <f t="shared" ca="1" si="132"/>
        <v>-299065407.18617743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-299065407.18617743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-1246105.8632757394</v>
      </c>
      <c r="L1694" s="444">
        <f t="shared" ca="1" si="132"/>
        <v>-300311513.0494532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-300311513.0494532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-1251297.9710393883</v>
      </c>
      <c r="L1695" s="444">
        <f t="shared" ca="1" si="132"/>
        <v>-301562811.02049261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-301562811.02049261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-1256511.7125853859</v>
      </c>
      <c r="L1696" s="444">
        <f t="shared" ca="1" si="132"/>
        <v>-302819322.733078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-302819322.733078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-1261747.1780544918</v>
      </c>
      <c r="L1697" s="444">
        <f t="shared" ca="1" si="132"/>
        <v>-304081069.91113251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-304081069.91113251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-1267004.4579630522</v>
      </c>
      <c r="L1698" s="444">
        <f t="shared" ca="1" si="132"/>
        <v>-305348074.36909556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-305348074.36909556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-1272283.6432045649</v>
      </c>
      <c r="L1699" s="444">
        <f t="shared" ca="1" si="132"/>
        <v>-306620358.01230013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-306620358.01230013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-1277584.8250512506</v>
      </c>
      <c r="L1700" s="444">
        <f t="shared" ca="1" si="132"/>
        <v>-307897942.83735138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-307897942.83735138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-1282908.0951556307</v>
      </c>
      <c r="L1701" s="444">
        <f t="shared" ca="1" si="132"/>
        <v>-309180850.93250704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-309180850.93250704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-1288253.5455521126</v>
      </c>
      <c r="L1702" s="444">
        <f t="shared" ca="1" si="132"/>
        <v>-310469104.47805917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-310469104.47805917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-1293621.2686585798</v>
      </c>
      <c r="L1703" s="444">
        <f t="shared" ca="1" si="132"/>
        <v>-311762725.74671775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-311762725.74671775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-1299011.3572779906</v>
      </c>
      <c r="L1704" s="444">
        <f t="shared" ca="1" si="132"/>
        <v>-313061737.10399574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-313061737.10399574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-1304423.9045999823</v>
      </c>
      <c r="L1705" s="444">
        <f t="shared" ca="1" si="132"/>
        <v>-314366161.00859571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-314366161.00859571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-1309859.0042024821</v>
      </c>
      <c r="L1706" s="444">
        <f t="shared" ca="1" si="132"/>
        <v>-315676020.01279819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-315676020.01279819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-1315316.7500533257</v>
      </c>
      <c r="L1707" s="444">
        <f t="shared" ca="1" si="132"/>
        <v>-316991336.76285154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-316991336.76285154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-1320797.2365118815</v>
      </c>
      <c r="L1708" s="444">
        <f t="shared" ca="1" si="132"/>
        <v>-318312133.99936342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-318312133.99936342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-1326300.5583306809</v>
      </c>
      <c r="L1709" s="444">
        <f t="shared" ca="1" si="132"/>
        <v>-319638434.55769408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-319638434.55769408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-1331826.8106570586</v>
      </c>
      <c r="L1710" s="444">
        <f t="shared" ca="1" si="132"/>
        <v>-320970261.36835116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-320970261.36835116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-1337376.0890347965</v>
      </c>
      <c r="L1711" s="444">
        <f t="shared" ca="1" si="132"/>
        <v>-322307637.45738596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-322307637.45738596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-1342948.4894057747</v>
      </c>
      <c r="L1712" s="444">
        <f t="shared" ca="1" si="132"/>
        <v>-323650585.94679171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-323650585.94679171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-1348544.1081116321</v>
      </c>
      <c r="L1713" s="444">
        <f t="shared" ca="1" si="132"/>
        <v>-324999130.05490333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-324999130.05490333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-1354163.0418954305</v>
      </c>
      <c r="L1714" s="444">
        <f t="shared" ca="1" si="132"/>
        <v>-326353293.09679878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-326353293.09679878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-1359805.3879033283</v>
      </c>
      <c r="L1715" s="444">
        <f t="shared" ca="1" si="132"/>
        <v>-327713098.48470211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-327713098.48470211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-1365471.2436862588</v>
      </c>
      <c r="L1716" s="444">
        <f t="shared" ca="1" si="132"/>
        <v>-329078569.72838837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-329078569.72838837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-1371160.7072016182</v>
      </c>
      <c r="L1717" s="444">
        <f t="shared" ca="1" si="132"/>
        <v>-330449730.43558997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-330449730.43558997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-1376873.8768149582</v>
      </c>
      <c r="L1718" s="444">
        <f t="shared" ca="1" si="132"/>
        <v>-331826604.31240493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-331826604.31240493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-1382610.8513016873</v>
      </c>
      <c r="L1719" s="444">
        <f t="shared" ca="1" si="132"/>
        <v>-333209215.1637066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-333209215.1637066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-1388371.7298487774</v>
      </c>
      <c r="L1720" s="444">
        <f t="shared" ca="1" si="132"/>
        <v>-334597586.8935554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-334597586.8935554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-1394156.6120564807</v>
      </c>
      <c r="L1721" s="444">
        <f t="shared" ca="1" si="132"/>
        <v>-335991743.5056119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-335991743.5056119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-1399965.5979400496</v>
      </c>
      <c r="L1722" s="444">
        <f t="shared" ca="1" si="132"/>
        <v>-337391709.10355192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-337391709.10355192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-1405798.7879314662</v>
      </c>
      <c r="L1723" s="444">
        <f t="shared" ca="1" si="132"/>
        <v>-338797507.89148337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-338797507.89148337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-1411656.2828811808</v>
      </c>
      <c r="L1724" s="444">
        <f t="shared" ca="1" si="132"/>
        <v>-340209164.17436457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-340209164.17436457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-1417538.1840598523</v>
      </c>
      <c r="L1725" s="444">
        <f t="shared" ca="1" si="132"/>
        <v>-341626702.35842443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-341626702.35842443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-1423444.5931601017</v>
      </c>
      <c r="L1726" s="444">
        <f t="shared" ca="1" si="132"/>
        <v>-343050146.95158452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-343050146.95158452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-1429375.6122982688</v>
      </c>
      <c r="L1727" s="444">
        <f t="shared" ca="1" si="132"/>
        <v>-344479522.56388277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-344479522.56388277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-1435331.3440161783</v>
      </c>
      <c r="L1728" s="444">
        <f t="shared" ca="1" si="132"/>
        <v>-345914853.90789896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-345914853.90789896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-1441311.8912829123</v>
      </c>
      <c r="L1729" s="444">
        <f t="shared" ca="1" si="132"/>
        <v>-347356165.79918188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-347356165.79918188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-1447317.3574965911</v>
      </c>
      <c r="L1730" s="444">
        <f t="shared" ca="1" si="132"/>
        <v>-348803483.1566785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-348803483.1566785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-1453347.8464861603</v>
      </c>
      <c r="L1731" s="444">
        <f t="shared" ca="1" si="132"/>
        <v>-350256831.00316465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-350256831.00316465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-1459403.462513186</v>
      </c>
      <c r="L1732" s="444">
        <f t="shared" ca="1" si="132"/>
        <v>-351716234.46567786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-351716234.46567786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-1465484.3102736578</v>
      </c>
      <c r="L1733" s="444">
        <f t="shared" ca="1" si="132"/>
        <v>-353181718.7759515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-353181718.7759515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-1471590.494899798</v>
      </c>
      <c r="L1734" s="444">
        <f t="shared" ca="1" si="132"/>
        <v>-354653309.27085131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-354653309.27085131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-1477722.1219618805</v>
      </c>
      <c r="L1735" s="444">
        <f t="shared" ca="1" si="132"/>
        <v>-356131031.39281321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-356131031.39281321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-1483879.2974700551</v>
      </c>
      <c r="L1736" s="444">
        <f t="shared" ca="1" si="132"/>
        <v>-357614910.69028324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-357614910.69028324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-1490062.1278761802</v>
      </c>
      <c r="L1737" s="444">
        <f t="shared" ca="1" si="132"/>
        <v>-359104972.8181594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-359104972.8181594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-1496270.7200756641</v>
      </c>
      <c r="L1738" s="444">
        <f t="shared" ca="1" si="132"/>
        <v>-360601243.53823507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-360601243.53823507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-1502505.1814093129</v>
      </c>
      <c r="L1739" s="444">
        <f t="shared" ca="1" si="132"/>
        <v>-362103748.71964437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-362103748.71964437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-1508765.6196651848</v>
      </c>
      <c r="L1740" s="444">
        <f t="shared" ca="1" si="132"/>
        <v>-363612514.33930957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-363612514.33930957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-1515052.1430804566</v>
      </c>
      <c r="L1741" s="444">
        <f t="shared" ca="1" si="132"/>
        <v>-365127566.48239005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-365127566.48239005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-1521364.8603432919</v>
      </c>
      <c r="L1742" s="444">
        <f t="shared" ca="1" si="132"/>
        <v>-366648931.34273332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-366648931.34273332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-1527703.8805947222</v>
      </c>
      <c r="L1743" s="444">
        <f t="shared" ca="1" si="132"/>
        <v>-368176635.22332805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-368176635.22332805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-1534069.3134305335</v>
      </c>
      <c r="L1744" s="444">
        <f t="shared" ca="1" si="132"/>
        <v>-369710704.5367586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-369710704.5367586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-1540461.2689031609</v>
      </c>
      <c r="L1745" s="444">
        <f t="shared" ca="1" si="132"/>
        <v>-371251165.80566174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-371251165.80566174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-1546879.8575235906</v>
      </c>
      <c r="L1746" s="444">
        <f t="shared" ca="1" si="132"/>
        <v>-372798045.66318536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-372798045.66318536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-1553325.1902632723</v>
      </c>
      <c r="L1747" s="444">
        <f t="shared" ca="1" si="132"/>
        <v>-374351370.85344863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-374351370.85344863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-1559797.3785560359</v>
      </c>
      <c r="L1748" s="444">
        <f t="shared" ca="1" si="132"/>
        <v>-375911168.23200464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-375911168.23200464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-1566296.5343000193</v>
      </c>
      <c r="L1749" s="444">
        <f t="shared" ca="1" si="132"/>
        <v>-377477464.76630467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-377477464.76630467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-1572822.7698596027</v>
      </c>
      <c r="L1750" s="444">
        <f t="shared" ca="1" si="132"/>
        <v>-379050287.53616428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-379050287.53616428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-1579376.1980673512</v>
      </c>
      <c r="L1751" s="444">
        <f t="shared" ca="1" si="132"/>
        <v>-380629663.73423165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-380629663.73423165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-1585956.9322259652</v>
      </c>
      <c r="L1752" s="444">
        <f t="shared" ca="1" si="132"/>
        <v>-382215620.66645759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-382215620.66645759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-1592565.0861102398</v>
      </c>
      <c r="L1753" s="444">
        <f t="shared" ca="1" si="132"/>
        <v>-383808185.75256783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-383808185.75256783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-1599200.7739690326</v>
      </c>
      <c r="L1754" s="444">
        <f t="shared" ca="1" si="132"/>
        <v>-385407386.52653688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-385407386.52653688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-1605864.1105272369</v>
      </c>
      <c r="L1755" s="444">
        <f t="shared" ca="1" si="132"/>
        <v>-387013250.6370641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-387013250.6370641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-1612555.210987767</v>
      </c>
      <c r="L1756" s="444">
        <f t="shared" ca="1" si="132"/>
        <v>-388625805.84805185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-388625805.84805185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-1619274.1910335494</v>
      </c>
      <c r="L1757" s="444">
        <f t="shared" ca="1" si="132"/>
        <v>-390245080.03908539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-390245080.03908539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-1626021.1668295225</v>
      </c>
      <c r="L1758" s="444">
        <f t="shared" ca="1" si="132"/>
        <v>-391871101.20591491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-391871101.20591491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-1632796.2550246455</v>
      </c>
      <c r="L1759" s="444">
        <f t="shared" ca="1" si="132"/>
        <v>-393503897.46093959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-393503897.46093959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-1639599.5727539149</v>
      </c>
      <c r="L1760" s="444">
        <f t="shared" ca="1" si="132"/>
        <v>-395143497.03369349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-395143497.03369349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-1646431.2376403895</v>
      </c>
      <c r="L1761" s="444">
        <f t="shared" ca="1" si="132"/>
        <v>-396789928.27133387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-396789928.27133387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-1653291.3677972245</v>
      </c>
      <c r="L1762" s="444">
        <f t="shared" ca="1" si="132"/>
        <v>-398443219.63913107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-398443219.63913107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-1660180.0818297127</v>
      </c>
      <c r="L1763" s="444">
        <f t="shared" ca="1" si="132"/>
        <v>-400103399.7209608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-400103399.7209608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-1667097.4988373367</v>
      </c>
      <c r="L1764" s="444">
        <f t="shared" ca="1" si="132"/>
        <v>-401770497.21979815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-401770497.21979815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-1674043.7384158256</v>
      </c>
      <c r="L1765" s="444">
        <f t="shared" ca="1" si="132"/>
        <v>-403444540.95821398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-403444540.95821398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-1681018.920659225</v>
      </c>
      <c r="L1766" s="444">
        <f t="shared" ca="1" si="132"/>
        <v>-405125559.87887323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-405125559.87887323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-1688023.1661619719</v>
      </c>
      <c r="L1767" s="444">
        <f t="shared" ca="1" si="132"/>
        <v>-406813583.04503518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-406813583.04503518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-1695056.5960209798</v>
      </c>
      <c r="L1768" s="444">
        <f t="shared" ca="1" si="132"/>
        <v>-408508639.64105618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-408508639.64105618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-1702119.331837734</v>
      </c>
      <c r="L1769" s="444">
        <f t="shared" ca="1" si="132"/>
        <v>-410210758.97289389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-410210758.97289389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-1709211.4957203912</v>
      </c>
      <c r="L1770" s="444">
        <f t="shared" ca="1" si="132"/>
        <v>-411919970.46861428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-411919970.46861428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-1716333.2102858927</v>
      </c>
      <c r="L1771" s="444">
        <f t="shared" ca="1" si="132"/>
        <v>-413636303.67890018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-413636303.67890018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-1723484.598662084</v>
      </c>
      <c r="L1772" s="444">
        <f t="shared" ca="1" si="132"/>
        <v>-415359788.27756226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-415359788.27756226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-1730665.7844898428</v>
      </c>
      <c r="L1773" s="444">
        <f t="shared" ca="1" si="132"/>
        <v>-417090454.06205213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-417090454.06205213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-1737876.8919252171</v>
      </c>
      <c r="L1774" s="444">
        <f t="shared" ca="1" si="132"/>
        <v>-418828330.95397735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-418828330.95397735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-1745118.0456415722</v>
      </c>
      <c r="L1775" s="444">
        <f t="shared" ca="1" si="132"/>
        <v>-420573448.99961895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-420573448.99961895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-1752389.3708317457</v>
      </c>
      <c r="L1776" s="444">
        <f t="shared" ca="1" si="132"/>
        <v>-422325838.37045068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-422325838.37045068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-1759690.9932102109</v>
      </c>
      <c r="L1777" s="444">
        <f t="shared" ca="1" si="132"/>
        <v>-424085529.36366087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-424085529.36366087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-1767023.0390152535</v>
      </c>
      <c r="L1778" s="444">
        <f t="shared" ca="1" si="132"/>
        <v>-425852552.40267611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-425852552.40267611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-1774385.6350111505</v>
      </c>
      <c r="L1779" s="444">
        <f t="shared" ca="1" si="132"/>
        <v>-427626938.03768724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-427626938.03768724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-1781778.9084903635</v>
      </c>
      <c r="L1780" s="444">
        <f t="shared" ca="1" si="132"/>
        <v>-429408716.9461776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-429408716.9461776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-1789202.9872757401</v>
      </c>
      <c r="L1781" s="444">
        <f t="shared" ca="1" si="132"/>
        <v>-431197919.93345332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-431197919.93345332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-1796657.9997227222</v>
      </c>
      <c r="L1782" s="444">
        <f t="shared" ca="1" si="132"/>
        <v>-432994577.93317604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-432994577.93317604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-1804144.0747215669</v>
      </c>
      <c r="L1783" s="444">
        <f t="shared" ca="1" si="132"/>
        <v>-434798722.00789762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-434798722.00789762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-1811661.3416995734</v>
      </c>
      <c r="L1784" s="444">
        <f t="shared" ca="1" si="132"/>
        <v>-436610383.34959722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-436610383.34959722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-1819209.9306233216</v>
      </c>
      <c r="L1785" s="444">
        <f t="shared" ca="1" si="132"/>
        <v>-438429593.28022051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-438429593.28022051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-1826789.9720009186</v>
      </c>
      <c r="L1786" s="444">
        <f t="shared" ca="1" si="132"/>
        <v>-440256383.25222141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-440256383.25222141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-1834401.5968842558</v>
      </c>
      <c r="L1787" s="444">
        <f t="shared" ca="1" si="132"/>
        <v>-442090784.84910566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-442090784.84910566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-1842044.9368712737</v>
      </c>
      <c r="L1788" s="444">
        <f t="shared" ca="1" si="132"/>
        <v>-443932829.78597695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-443932829.78597695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-1849720.1241082372</v>
      </c>
      <c r="L1789" s="444">
        <f t="shared" ca="1" si="132"/>
        <v>-445782549.9100852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-445782549.9100852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-1857427.291292022</v>
      </c>
      <c r="L1790" s="444">
        <f t="shared" ca="1" si="132"/>
        <v>-447639977.20137721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-447639977.20137721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-1865166.5716724051</v>
      </c>
      <c r="L1791" s="444">
        <f t="shared" ca="1" si="132"/>
        <v>-449505143.77304959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-449505143.77304959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-1872938.0990543733</v>
      </c>
      <c r="L1792" s="444">
        <f t="shared" ca="1" si="132"/>
        <v>-451378081.87210399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-451378081.87210399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-1880742.0078004333</v>
      </c>
      <c r="L1793" s="444">
        <f t="shared" ref="L1793:L2047" ca="1" si="137">I1793-J1793+K1793</f>
        <v>-453258823.87990445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-453258823.87990445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-1888578.4328329351</v>
      </c>
      <c r="L1794" s="444">
        <f t="shared" ca="1" si="137"/>
        <v>-455147402.31273741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-455147402.31273741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-1896447.5096364059</v>
      </c>
      <c r="L1795" s="444">
        <f t="shared" ca="1" si="137"/>
        <v>-457043849.82237381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-457043849.82237381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-1904349.3742598908</v>
      </c>
      <c r="L1796" s="444">
        <f t="shared" ca="1" si="137"/>
        <v>-458948199.1966337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-458948199.1966337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-1912284.1633193071</v>
      </c>
      <c r="L1797" s="444">
        <f t="shared" ca="1" si="137"/>
        <v>-460860483.35995299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-460860483.35995299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-1920252.0139998042</v>
      </c>
      <c r="L1798" s="444">
        <f t="shared" ca="1" si="137"/>
        <v>-462780735.37395281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-462780735.37395281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-1928253.0640581364</v>
      </c>
      <c r="L1799" s="444">
        <f t="shared" ca="1" si="137"/>
        <v>-464708988.43801093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-464708988.43801093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-1936287.4518250455</v>
      </c>
      <c r="L1800" s="444">
        <f t="shared" ca="1" si="137"/>
        <v>-466645275.88983595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-466645275.88983595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-1944355.3162076494</v>
      </c>
      <c r="L1801" s="444">
        <f t="shared" ca="1" si="137"/>
        <v>-468589631.2060436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-468589631.2060436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-1952456.7966918482</v>
      </c>
      <c r="L1802" s="444">
        <f t="shared" ca="1" si="137"/>
        <v>-470542088.00273544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-470542088.00273544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-1960592.033344731</v>
      </c>
      <c r="L1803" s="444">
        <f t="shared" ca="1" si="137"/>
        <v>-472502680.03608018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-472502680.03608018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-1968761.1668170008</v>
      </c>
      <c r="L1804" s="444">
        <f t="shared" ca="1" si="137"/>
        <v>-474471441.20289719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-474471441.20289719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-1976964.3383454049</v>
      </c>
      <c r="L1805" s="444">
        <f t="shared" ca="1" si="137"/>
        <v>-476448405.5412426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-476448405.5412426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-1985201.6897551774</v>
      </c>
      <c r="L1806" s="444">
        <f t="shared" ca="1" si="137"/>
        <v>-478433607.2309978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-478433607.2309978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-1993473.3634624907</v>
      </c>
      <c r="L1807" s="444">
        <f t="shared" ca="1" si="137"/>
        <v>-480427080.59446031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-480427080.59446031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-2001779.5024769183</v>
      </c>
      <c r="L1808" s="444">
        <f t="shared" ca="1" si="137"/>
        <v>-482428860.09693724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-482428860.09693724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-2010120.2504039053</v>
      </c>
      <c r="L1809" s="444">
        <f t="shared" ca="1" si="137"/>
        <v>-484438980.34734112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-484438980.34734112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-2018495.7514472546</v>
      </c>
      <c r="L1810" s="444">
        <f t="shared" ca="1" si="137"/>
        <v>-486457476.09878838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-486457476.09878838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-2026906.1504116182</v>
      </c>
      <c r="L1811" s="444">
        <f t="shared" ca="1" si="137"/>
        <v>-488484382.24919999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-488484382.24919999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-2035351.5927050002</v>
      </c>
      <c r="L1812" s="444">
        <f t="shared" ca="1" si="137"/>
        <v>-490519733.841905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-490519733.841905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-2043832.224341271</v>
      </c>
      <c r="L1813" s="444">
        <f t="shared" ca="1" si="137"/>
        <v>-492563566.06624627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-492563566.06624627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-2052348.1919426925</v>
      </c>
      <c r="L1814" s="444">
        <f t="shared" ca="1" si="137"/>
        <v>-494615914.25818896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-494615914.25818896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-2060899.6427424538</v>
      </c>
      <c r="L1815" s="444">
        <f t="shared" ca="1" si="137"/>
        <v>-496676813.90093142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-496676813.90093142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-2069486.7245872142</v>
      </c>
      <c r="L1816" s="444">
        <f t="shared" ca="1" si="137"/>
        <v>-498746300.62551862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-498746300.62551862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-2078109.5859396609</v>
      </c>
      <c r="L1817" s="444">
        <f t="shared" ca="1" si="137"/>
        <v>-500824410.21145827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-500824410.21145827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-2086768.3758810761</v>
      </c>
      <c r="L1818" s="444">
        <f t="shared" ca="1" si="137"/>
        <v>-502911178.58733934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-502911178.58733934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-2095463.244113914</v>
      </c>
      <c r="L1819" s="444">
        <f t="shared" ca="1" si="137"/>
        <v>-505006641.83145326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-505006641.83145326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-2104194.3409643881</v>
      </c>
      <c r="L1820" s="444">
        <f t="shared" ca="1" si="137"/>
        <v>-507110836.17241764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-507110836.17241764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-2112961.8173850738</v>
      </c>
      <c r="L1821" s="444">
        <f t="shared" ca="1" si="137"/>
        <v>-509223797.98980272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-509223797.98980272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-2121765.8249575114</v>
      </c>
      <c r="L1822" s="444">
        <f t="shared" ca="1" si="137"/>
        <v>-511345563.81476021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-511345563.81476021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-2130606.515894834</v>
      </c>
      <c r="L1823" s="444">
        <f t="shared" ca="1" si="137"/>
        <v>-513476170.33065504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-513476170.33065504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-2139484.0430443957</v>
      </c>
      <c r="L1824" s="444">
        <f t="shared" ca="1" si="137"/>
        <v>-515615654.37369943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-515615654.37369943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-2148398.5598904141</v>
      </c>
      <c r="L1825" s="444">
        <f t="shared" ca="1" si="137"/>
        <v>-517764052.93358982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-517764052.93358982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-2157350.2205566238</v>
      </c>
      <c r="L1826" s="444">
        <f t="shared" ca="1" si="137"/>
        <v>-519921403.15414643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-519921403.15414643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-2166339.1798089435</v>
      </c>
      <c r="L1827" s="444">
        <f t="shared" ca="1" si="137"/>
        <v>-522087742.33395535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-522087742.33395535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-2175365.5930581475</v>
      </c>
      <c r="L1828" s="444">
        <f t="shared" ca="1" si="137"/>
        <v>-524263107.92701352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-524263107.92701352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-2184429.6163625563</v>
      </c>
      <c r="L1829" s="444">
        <f t="shared" ca="1" si="137"/>
        <v>-526447537.54337609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-526447537.54337609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-2193531.4064307339</v>
      </c>
      <c r="L1830" s="444">
        <f t="shared" ca="1" si="137"/>
        <v>-528641068.94980681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-528641068.94980681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-2202671.1206241949</v>
      </c>
      <c r="L1831" s="444">
        <f t="shared" ca="1" si="137"/>
        <v>-530843740.07043099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-530843740.07043099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-2211848.9169601295</v>
      </c>
      <c r="L1832" s="444">
        <f t="shared" ca="1" si="137"/>
        <v>-533055588.98739111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-533055588.98739111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-2221064.9541141298</v>
      </c>
      <c r="L1833" s="444">
        <f t="shared" ca="1" si="137"/>
        <v>-535276653.94150525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-535276653.94150525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-2230319.3914229381</v>
      </c>
      <c r="L1834" s="444">
        <f t="shared" ca="1" si="137"/>
        <v>-537506973.33292818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-537506973.33292818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-2239612.3888872005</v>
      </c>
      <c r="L1835" s="444">
        <f t="shared" ca="1" si="137"/>
        <v>-539746585.72181535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-539746585.72181535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-2248944.1071742307</v>
      </c>
      <c r="L1836" s="444">
        <f t="shared" ca="1" si="137"/>
        <v>-541995529.82898962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-541995529.82898962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-2258314.7076207902</v>
      </c>
      <c r="L1837" s="444">
        <f t="shared" ca="1" si="137"/>
        <v>-544253844.53661036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-544253844.53661036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-2267724.3522358765</v>
      </c>
      <c r="L1838" s="444">
        <f t="shared" ca="1" si="137"/>
        <v>-546521568.88884628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-546521568.88884628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-2277173.2037035259</v>
      </c>
      <c r="L1839" s="444">
        <f t="shared" ca="1" si="137"/>
        <v>-548798742.0925498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-548798742.0925498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-2286661.4253856242</v>
      </c>
      <c r="L1840" s="444">
        <f t="shared" ca="1" si="137"/>
        <v>-551085403.5179354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-551085403.5179354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-2296189.1813247306</v>
      </c>
      <c r="L1841" s="444">
        <f t="shared" ca="1" si="137"/>
        <v>-553381592.69926012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-553381592.69926012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-2305756.6362469173</v>
      </c>
      <c r="L1842" s="444">
        <f t="shared" ca="1" si="137"/>
        <v>-555687349.33550704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-555687349.33550704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-2315363.9555646125</v>
      </c>
      <c r="L1843" s="444">
        <f t="shared" ca="1" si="137"/>
        <v>-558002713.29107165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-558002713.29107165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-2325011.3053794652</v>
      </c>
      <c r="L1844" s="444">
        <f t="shared" ca="1" si="137"/>
        <v>-560327724.59645116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-560327724.59645116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-2334698.852485213</v>
      </c>
      <c r="L1845" s="444">
        <f t="shared" ca="1" si="137"/>
        <v>-562662423.44893634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-562662423.44893634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-2344426.7643705681</v>
      </c>
      <c r="L1846" s="444">
        <f t="shared" ca="1" si="137"/>
        <v>-565006850.2133069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-565006850.2133069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-2354195.2092221119</v>
      </c>
      <c r="L1847" s="444">
        <f t="shared" ca="1" si="137"/>
        <v>-567361045.42252898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-567361045.42252898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-2364004.3559272042</v>
      </c>
      <c r="L1848" s="444">
        <f t="shared" ca="1" si="137"/>
        <v>-569725049.77845621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-569725049.77845621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-2373854.374076901</v>
      </c>
      <c r="L1849" s="444">
        <f t="shared" ca="1" si="137"/>
        <v>-572098904.15253305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-572098904.15253305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-2383745.4339688877</v>
      </c>
      <c r="L1850" s="444">
        <f t="shared" ca="1" si="137"/>
        <v>-574482649.58650196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-574482649.58650196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-2393677.7066104249</v>
      </c>
      <c r="L1851" s="444">
        <f t="shared" ca="1" si="137"/>
        <v>-576876327.2931124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-576876327.2931124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-2403651.3637213018</v>
      </c>
      <c r="L1852" s="444">
        <f t="shared" ca="1" si="137"/>
        <v>-579279978.65683365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-579279978.65683365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-2413666.5777368071</v>
      </c>
      <c r="L1853" s="444">
        <f t="shared" ca="1" si="137"/>
        <v>-581693645.2345705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-581693645.2345705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-2423723.5218107104</v>
      </c>
      <c r="L1854" s="444">
        <f t="shared" ca="1" si="137"/>
        <v>-584117368.75638127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-584117368.75638127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-2433822.3698182553</v>
      </c>
      <c r="L1855" s="444">
        <f t="shared" ca="1" si="137"/>
        <v>-586551191.12619948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-586551191.12619948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-2443963.2963591646</v>
      </c>
      <c r="L1856" s="444">
        <f t="shared" ca="1" si="137"/>
        <v>-588995154.42255867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-588995154.42255867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-2454146.4767606612</v>
      </c>
      <c r="L1857" s="444">
        <f t="shared" ca="1" si="137"/>
        <v>-591449300.89931929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-591449300.89931929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-2464372.0870804968</v>
      </c>
      <c r="L1858" s="444">
        <f t="shared" ca="1" si="137"/>
        <v>-593913672.98639977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-593913672.98639977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-2474640.304109999</v>
      </c>
      <c r="L1859" s="444">
        <f t="shared" ca="1" si="137"/>
        <v>-596388313.29050982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-596388313.29050982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-2484951.3053771243</v>
      </c>
      <c r="L1860" s="444">
        <f t="shared" ca="1" si="137"/>
        <v>-598873264.59588695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-598873264.59588695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-2495305.2691495288</v>
      </c>
      <c r="L1861" s="444">
        <f t="shared" ca="1" si="137"/>
        <v>-601368569.86503649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-601368569.86503649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-2505702.3744376521</v>
      </c>
      <c r="L1862" s="444">
        <f t="shared" ca="1" si="137"/>
        <v>-603874272.23947418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-603874272.23947418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-2516142.800997809</v>
      </c>
      <c r="L1863" s="444">
        <f t="shared" ca="1" si="137"/>
        <v>-606390415.04047203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-606390415.04047203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-2526626.7293353002</v>
      </c>
      <c r="L1864" s="444">
        <f t="shared" ca="1" si="137"/>
        <v>-608917041.76980734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-608917041.76980734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-2537154.3407075307</v>
      </c>
      <c r="L1865" s="444">
        <f t="shared" ca="1" si="137"/>
        <v>-611454196.11051488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-611454196.11051488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-2547725.8171271454</v>
      </c>
      <c r="L1866" s="444">
        <f t="shared" ca="1" si="137"/>
        <v>-614001921.92764199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-614001921.92764199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-2558341.3413651749</v>
      </c>
      <c r="L1867" s="444">
        <f t="shared" ca="1" si="137"/>
        <v>-616560263.26900721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-616560263.26900721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-2569001.0969541967</v>
      </c>
      <c r="L1868" s="444">
        <f t="shared" ca="1" si="137"/>
        <v>-619129264.36596143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-619129264.36596143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-2579705.2681915062</v>
      </c>
      <c r="L1869" s="444">
        <f t="shared" ca="1" si="137"/>
        <v>-621708969.63415289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-621708969.63415289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-2590454.0401423038</v>
      </c>
      <c r="L1870" s="444">
        <f t="shared" ca="1" si="137"/>
        <v>-624299423.67429519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-624299423.67429519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-2601247.5986428964</v>
      </c>
      <c r="L1871" s="444">
        <f t="shared" ca="1" si="137"/>
        <v>-626900671.27293813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-626900671.27293813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-2612086.1303039091</v>
      </c>
      <c r="L1872" s="444">
        <f t="shared" ca="1" si="137"/>
        <v>-629512757.40324199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-629512757.40324199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-2622969.8225135081</v>
      </c>
      <c r="L1873" s="444">
        <f t="shared" ca="1" si="137"/>
        <v>-632135727.22575545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-632135727.22575545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-2633898.8634406477</v>
      </c>
      <c r="L1874" s="444">
        <f t="shared" ca="1" si="137"/>
        <v>-634769626.08919609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-634769626.08919609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-2644873.4420383172</v>
      </c>
      <c r="L1875" s="444">
        <f t="shared" ca="1" si="137"/>
        <v>-637414499.53123438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-637414499.53123438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-2655893.7480468098</v>
      </c>
      <c r="L1876" s="444">
        <f t="shared" ca="1" si="137"/>
        <v>-640070393.27928114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-640070393.27928114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-2666959.9719970049</v>
      </c>
      <c r="L1877" s="444">
        <f t="shared" ca="1" si="137"/>
        <v>-642737353.25127816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-642737353.25127816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-2678072.3052136591</v>
      </c>
      <c r="L1878" s="444">
        <f t="shared" ca="1" si="137"/>
        <v>-645415425.55649185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-645415425.55649185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-2689230.9398187161</v>
      </c>
      <c r="L1879" s="444">
        <f t="shared" ca="1" si="137"/>
        <v>-648104656.49631059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-648104656.49631059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-2700436.0687346272</v>
      </c>
      <c r="L1880" s="444">
        <f t="shared" ca="1" si="137"/>
        <v>-650805092.56504524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-650805092.56504524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-2711687.8856876884</v>
      </c>
      <c r="L1881" s="444">
        <f t="shared" ca="1" si="137"/>
        <v>-653516780.45073295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-653516780.45073295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-2722986.5852113874</v>
      </c>
      <c r="L1882" s="444">
        <f t="shared" ca="1" si="137"/>
        <v>-656239767.03594434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-656239767.03594434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-2734332.3626497681</v>
      </c>
      <c r="L1883" s="444">
        <f t="shared" ca="1" si="137"/>
        <v>-658974099.39859414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-658974099.39859414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-2745725.414160809</v>
      </c>
      <c r="L1884" s="444">
        <f t="shared" ca="1" si="137"/>
        <v>-661719824.81275499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-661719824.81275499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-2757165.9367198125</v>
      </c>
      <c r="L1885" s="444">
        <f t="shared" ca="1" si="137"/>
        <v>-664476990.74947476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-664476990.74947476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-2768654.1281228117</v>
      </c>
      <c r="L1886" s="444">
        <f t="shared" ca="1" si="137"/>
        <v>-667245644.87759757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-667245644.87759757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-2780190.1869899901</v>
      </c>
      <c r="L1887" s="444">
        <f t="shared" ca="1" si="137"/>
        <v>-670025835.06458759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-670025835.06458759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-2791774.312769115</v>
      </c>
      <c r="L1888" s="444">
        <f t="shared" ca="1" si="137"/>
        <v>-672817609.37735677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-672817609.37735677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-2803406.7057389864</v>
      </c>
      <c r="L1889" s="444">
        <f t="shared" ca="1" si="137"/>
        <v>-675621016.08309579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-675621016.08309579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-2815087.5670128991</v>
      </c>
      <c r="L1890" s="444">
        <f t="shared" ca="1" si="137"/>
        <v>-678436103.6501087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-678436103.6501087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-2826817.0985421194</v>
      </c>
      <c r="L1891" s="444">
        <f t="shared" ca="1" si="137"/>
        <v>-681262920.74865079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-681262920.74865079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-2838595.5031193784</v>
      </c>
      <c r="L1892" s="444">
        <f t="shared" ca="1" si="137"/>
        <v>-684101516.25177014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-684101516.25177014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-2850422.9843823756</v>
      </c>
      <c r="L1893" s="444">
        <f t="shared" ca="1" si="137"/>
        <v>-686951939.23615253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-686951939.23615253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-2862299.746817302</v>
      </c>
      <c r="L1894" s="444">
        <f t="shared" ca="1" si="137"/>
        <v>-689814238.98296988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-689814238.98296988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-2874225.9957623743</v>
      </c>
      <c r="L1895" s="444">
        <f t="shared" ca="1" si="137"/>
        <v>-692688464.97873223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-692688464.97873223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-2886201.9374113842</v>
      </c>
      <c r="L1896" s="444">
        <f t="shared" ca="1" si="137"/>
        <v>-695574666.91614366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-695574666.91614366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-2898227.7788172653</v>
      </c>
      <c r="L1897" s="444">
        <f t="shared" ca="1" si="137"/>
        <v>-698472894.69496095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-698472894.69496095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-2910303.7278956706</v>
      </c>
      <c r="L1898" s="444">
        <f t="shared" ca="1" si="137"/>
        <v>-701383198.42285657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-701383198.42285657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-2922429.9934285688</v>
      </c>
      <c r="L1899" s="444">
        <f t="shared" ca="1" si="137"/>
        <v>-704305628.41628516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-704305628.41628516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-2934606.7850678549</v>
      </c>
      <c r="L1900" s="444">
        <f t="shared" ca="1" si="137"/>
        <v>-707240235.20135295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-707240235.20135295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-2946834.3133389708</v>
      </c>
      <c r="L1901" s="444">
        <f t="shared" ca="1" si="137"/>
        <v>-710187069.51469195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-710187069.51469195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-2959112.7896445496</v>
      </c>
      <c r="L1902" s="444">
        <f t="shared" ca="1" si="137"/>
        <v>-713146182.30433655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-713146182.30433655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-2971442.4262680691</v>
      </c>
      <c r="L1903" s="444">
        <f t="shared" ca="1" si="137"/>
        <v>-716117624.73060465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-716117624.73060465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-2983823.4363775193</v>
      </c>
      <c r="L1904" s="444">
        <f t="shared" ca="1" si="137"/>
        <v>-719101448.16698217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-719101448.16698217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-2996256.0340290922</v>
      </c>
      <c r="L1905" s="444">
        <f t="shared" ca="1" si="137"/>
        <v>-722097704.2010113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-722097704.2010113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-3008740.4341708804</v>
      </c>
      <c r="L1906" s="444">
        <f t="shared" ca="1" si="137"/>
        <v>-725106444.63518214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-725106444.63518214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-3021276.8526465921</v>
      </c>
      <c r="L1907" s="444">
        <f t="shared" ca="1" si="137"/>
        <v>-728127721.48782873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-728127721.48782873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-3033865.5061992863</v>
      </c>
      <c r="L1908" s="444">
        <f t="shared" ca="1" si="137"/>
        <v>-731161586.99402797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-731161586.99402797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-3046506.6124751167</v>
      </c>
      <c r="L1909" s="444">
        <f t="shared" ca="1" si="137"/>
        <v>-734208093.60650313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-734208093.60650313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-3059200.3900270965</v>
      </c>
      <c r="L1910" s="444">
        <f t="shared" ca="1" si="137"/>
        <v>-737267293.99653018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-737267293.99653018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-3071947.0583188757</v>
      </c>
      <c r="L1911" s="444">
        <f t="shared" ca="1" si="137"/>
        <v>-740339241.05484903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-740339241.05484903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-3084746.8377285376</v>
      </c>
      <c r="L1912" s="444">
        <f t="shared" ca="1" si="137"/>
        <v>-743423987.89257753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-743423987.89257753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-3097599.9495524066</v>
      </c>
      <c r="L1913" s="444">
        <f t="shared" ca="1" si="137"/>
        <v>-746521587.84212995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-746521587.84212995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-3110506.616008875</v>
      </c>
      <c r="L1914" s="444">
        <f t="shared" ca="1" si="137"/>
        <v>-749632094.45813882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-749632094.45813882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-3123467.060242245</v>
      </c>
      <c r="L1915" s="444">
        <f t="shared" ca="1" si="137"/>
        <v>-752755561.51838112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-752755561.51838112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-3136481.5063265879</v>
      </c>
      <c r="L1916" s="444">
        <f t="shared" ca="1" si="137"/>
        <v>-755892043.02470767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-755892043.02470767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-3149550.1792696151</v>
      </c>
      <c r="L1917" s="444">
        <f t="shared" ca="1" si="137"/>
        <v>-759041593.20397735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-759041593.20397735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-3162673.3050165721</v>
      </c>
      <c r="L1918" s="444">
        <f t="shared" ca="1" si="137"/>
        <v>-762204266.50899386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-762204266.50899386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-3175851.1104541412</v>
      </c>
      <c r="L1919" s="444">
        <f t="shared" ca="1" si="137"/>
        <v>-765380117.61944795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-765380117.61944795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-3189083.8234143662</v>
      </c>
      <c r="L1920" s="444">
        <f t="shared" ca="1" si="137"/>
        <v>-768569201.44286227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-768569201.44286227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-3202371.6726785926</v>
      </c>
      <c r="L1921" s="444">
        <f t="shared" ca="1" si="137"/>
        <v>-771771573.11554086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-771771573.11554086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-3215714.8879814204</v>
      </c>
      <c r="L1922" s="444">
        <f t="shared" ca="1" si="137"/>
        <v>-774987288.00352228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-774987288.00352228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-3229113.700014676</v>
      </c>
      <c r="L1923" s="444">
        <f t="shared" ca="1" si="137"/>
        <v>-778216401.70353699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-778216401.70353699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-3242568.3404314043</v>
      </c>
      <c r="L1924" s="444">
        <f t="shared" ca="1" si="137"/>
        <v>-781458970.04396844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-781458970.04396844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-3256079.0418498684</v>
      </c>
      <c r="L1925" s="444">
        <f t="shared" ca="1" si="137"/>
        <v>-784715049.08581829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-784715049.08581829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-3269646.0378575763</v>
      </c>
      <c r="L1926" s="444">
        <f t="shared" ca="1" si="137"/>
        <v>-787984695.12367582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-787984695.12367582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-3283269.5630153157</v>
      </c>
      <c r="L1927" s="444">
        <f t="shared" ca="1" si="137"/>
        <v>-791267964.68669116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-791267964.68669116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-3296949.852861213</v>
      </c>
      <c r="L1928" s="444">
        <f t="shared" ca="1" si="137"/>
        <v>-794564914.53955233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-794564914.53955233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-3310687.1439148015</v>
      </c>
      <c r="L1929" s="444">
        <f t="shared" ca="1" si="137"/>
        <v>-797875601.68346715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-797875601.68346715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-3324481.6736811129</v>
      </c>
      <c r="L1930" s="444">
        <f t="shared" ca="1" si="137"/>
        <v>-801200083.35714829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-801200083.35714829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-3338333.6806547847</v>
      </c>
      <c r="L1931" s="444">
        <f t="shared" ca="1" si="137"/>
        <v>-804538417.03780305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-804538417.03780305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-3352243.4043241795</v>
      </c>
      <c r="L1932" s="444">
        <f t="shared" ca="1" si="137"/>
        <v>-807890660.44212723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-807890660.44212723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-3366211.0851755301</v>
      </c>
      <c r="L1933" s="444">
        <f t="shared" ca="1" si="137"/>
        <v>-811256871.52730274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-811256871.52730274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-3380236.9646970946</v>
      </c>
      <c r="L1934" s="444">
        <f t="shared" ca="1" si="137"/>
        <v>-814637108.49199986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-814637108.49199986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-3394321.2853833325</v>
      </c>
      <c r="L1935" s="444">
        <f t="shared" ca="1" si="137"/>
        <v>-818031429.77738321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-818031429.77738321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-3408464.2907390967</v>
      </c>
      <c r="L1936" s="444">
        <f t="shared" ca="1" si="137"/>
        <v>-821439894.06812227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-821439894.06812227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-3422666.2252838425</v>
      </c>
      <c r="L1937" s="444">
        <f t="shared" ca="1" si="137"/>
        <v>-824862560.29340613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-824862560.29340613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-3436927.3345558587</v>
      </c>
      <c r="L1938" s="444">
        <f t="shared" ca="1" si="137"/>
        <v>-828299487.62796199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-828299487.62796199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-3451247.8651165082</v>
      </c>
      <c r="L1939" s="444">
        <f t="shared" ca="1" si="137"/>
        <v>-831750735.49307847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-831750735.49307847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-3465628.0645544934</v>
      </c>
      <c r="L1940" s="444">
        <f t="shared" ca="1" si="137"/>
        <v>-835216363.55763292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-835216363.55763292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-3480068.1814901372</v>
      </c>
      <c r="L1941" s="444">
        <f t="shared" ca="1" si="137"/>
        <v>-838696431.73912311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-838696431.73912311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-3494568.4655796802</v>
      </c>
      <c r="L1942" s="444">
        <f t="shared" ca="1" si="137"/>
        <v>-842191000.20470273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-842191000.20470273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-3509129.1675195945</v>
      </c>
      <c r="L1943" s="444">
        <f t="shared" ca="1" si="137"/>
        <v>-845700129.3722223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-845700129.3722223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-3523750.5390509255</v>
      </c>
      <c r="L1944" s="444">
        <f t="shared" ca="1" si="137"/>
        <v>-849223879.91127324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-849223879.91127324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-3538432.832963638</v>
      </c>
      <c r="L1945" s="444">
        <f t="shared" ca="1" si="137"/>
        <v>-852762312.74423683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-852762312.74423683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-3553176.3031009869</v>
      </c>
      <c r="L1946" s="444">
        <f t="shared" ca="1" si="137"/>
        <v>-856315489.04733777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-856315489.04733777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-3567981.2043639072</v>
      </c>
      <c r="L1947" s="444">
        <f t="shared" ca="1" si="137"/>
        <v>-859883470.25170171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-859883470.25170171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-3582847.7927154237</v>
      </c>
      <c r="L1948" s="444">
        <f t="shared" ca="1" si="137"/>
        <v>-863466318.04441714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-863466318.04441714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-3597776.3251850712</v>
      </c>
      <c r="L1949" s="444">
        <f t="shared" ca="1" si="137"/>
        <v>-867064094.3696022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-867064094.3696022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-3612767.0598733425</v>
      </c>
      <c r="L1950" s="444">
        <f t="shared" ca="1" si="137"/>
        <v>-870676861.42947555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-870676861.42947555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-3627820.2559561483</v>
      </c>
      <c r="L1951" s="444">
        <f t="shared" ca="1" si="137"/>
        <v>-874304681.68543172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-874304681.68543172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-3642936.1736892988</v>
      </c>
      <c r="L1952" s="444">
        <f t="shared" ca="1" si="137"/>
        <v>-877947617.85912097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-877947617.85912097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-3658115.0744130034</v>
      </c>
      <c r="L1953" s="444">
        <f t="shared" ca="1" si="137"/>
        <v>-881605732.93353403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-881605732.93353403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-3673357.2205563914</v>
      </c>
      <c r="L1954" s="444">
        <f t="shared" ca="1" si="137"/>
        <v>-885279090.1540904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-885279090.1540904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-3688662.8756420426</v>
      </c>
      <c r="L1955" s="444">
        <f t="shared" ca="1" si="137"/>
        <v>-888967753.02973247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-888967753.02973247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-3704032.3042905512</v>
      </c>
      <c r="L1956" s="444">
        <f t="shared" ca="1" si="137"/>
        <v>-892671785.334023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-892671785.334023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-3719465.7722250954</v>
      </c>
      <c r="L1957" s="444">
        <f t="shared" ca="1" si="137"/>
        <v>-896391251.10624814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-896391251.10624814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-3734963.5462760339</v>
      </c>
      <c r="L1958" s="444">
        <f t="shared" ca="1" si="137"/>
        <v>-900126214.65252423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-900126214.65252423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-3750525.8943855171</v>
      </c>
      <c r="L1959" s="444">
        <f t="shared" ca="1" si="137"/>
        <v>-903876740.54690981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-903876740.54690981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-3766153.0856121243</v>
      </c>
      <c r="L1960" s="444">
        <f t="shared" ca="1" si="137"/>
        <v>-907642893.63252199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-907642893.63252199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-3781845.390135508</v>
      </c>
      <c r="L1961" s="444">
        <f t="shared" ca="1" si="137"/>
        <v>-911424739.02265751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-911424739.02265751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-3797603.0792610729</v>
      </c>
      <c r="L1962" s="444">
        <f t="shared" ca="1" si="137"/>
        <v>-915222342.10191858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-915222342.10191858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-3813426.4254246606</v>
      </c>
      <c r="L1963" s="444">
        <f t="shared" ca="1" si="137"/>
        <v>-919035768.52734327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-919035768.52734327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-3829315.7021972639</v>
      </c>
      <c r="L1964" s="444">
        <f t="shared" ca="1" si="137"/>
        <v>-922865084.22954059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-922865084.22954059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-3845271.1842897525</v>
      </c>
      <c r="L1965" s="444">
        <f t="shared" ca="1" si="137"/>
        <v>-926710355.41383028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-926710355.41383028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-3861293.147557626</v>
      </c>
      <c r="L1966" s="444">
        <f t="shared" ca="1" si="137"/>
        <v>-930571648.5613879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-930571648.5613879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-3877381.869005783</v>
      </c>
      <c r="L1967" s="444">
        <f t="shared" ca="1" si="137"/>
        <v>-934449030.4303937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-934449030.4303937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-3893537.6267933068</v>
      </c>
      <c r="L1968" s="444">
        <f t="shared" ca="1" si="137"/>
        <v>-938342568.05718696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-938342568.05718696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-3909760.7002382791</v>
      </c>
      <c r="L1969" s="444">
        <f t="shared" ca="1" si="137"/>
        <v>-942252328.75742519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-942252328.75742519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-3926051.369822605</v>
      </c>
      <c r="L1970" s="444">
        <f t="shared" ca="1" si="137"/>
        <v>-946178380.12724781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-946178380.12724781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-3942409.9171968657</v>
      </c>
      <c r="L1971" s="444">
        <f t="shared" ca="1" si="137"/>
        <v>-950120790.04444468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-950120790.04444468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-3958836.625185186</v>
      </c>
      <c r="L1972" s="444">
        <f t="shared" ca="1" si="137"/>
        <v>-954079626.66962981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-954079626.66962981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-3975331.7777901236</v>
      </c>
      <c r="L1973" s="444">
        <f t="shared" ca="1" si="137"/>
        <v>-958054958.44741988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-958054958.44741988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-3991895.6601975835</v>
      </c>
      <c r="L1974" s="444">
        <f t="shared" ca="1" si="137"/>
        <v>-962046854.1076175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-962046854.1076175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-4008528.5587817398</v>
      </c>
      <c r="L1975" s="444">
        <f t="shared" ca="1" si="137"/>
        <v>-966055382.66639924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-966055382.66639924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-4025230.7611099961</v>
      </c>
      <c r="L1976" s="444">
        <f t="shared" ca="1" si="137"/>
        <v>-970080613.42750919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-970080613.42750919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-4042002.5559479552</v>
      </c>
      <c r="L1977" s="444">
        <f t="shared" ca="1" si="137"/>
        <v>-974122615.98345709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-974122615.98345709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-4058844.2332644043</v>
      </c>
      <c r="L1978" s="444">
        <f t="shared" ca="1" si="137"/>
        <v>-978181460.21672153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-978181460.21672153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-4075756.0842363401</v>
      </c>
      <c r="L1979" s="444">
        <f t="shared" ca="1" si="137"/>
        <v>-982257216.30095792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-982257216.30095792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-4092738.4012539908</v>
      </c>
      <c r="L1980" s="444">
        <f t="shared" ca="1" si="137"/>
        <v>-986349954.70221186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-986349954.70221186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-4109791.4779258831</v>
      </c>
      <c r="L1981" s="444">
        <f t="shared" ca="1" si="137"/>
        <v>-990459746.18013775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-990459746.18013775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-4126915.6090839067</v>
      </c>
      <c r="L1982" s="444">
        <f t="shared" ca="1" si="137"/>
        <v>-994586661.78922164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-994586661.78922164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-4144111.0907884235</v>
      </c>
      <c r="L1983" s="444">
        <f t="shared" ca="1" si="137"/>
        <v>-998730772.88001001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-998730772.88001001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-4161378.2203333746</v>
      </c>
      <c r="L1984" s="444">
        <f t="shared" ca="1" si="137"/>
        <v>-1002892151.1003433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-1002892151.1003433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-4178717.2962514306</v>
      </c>
      <c r="L1985" s="444">
        <f t="shared" ca="1" si="137"/>
        <v>-1007070868.3965948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-1007070868.3965948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-4196128.6183191445</v>
      </c>
      <c r="L1986" s="444">
        <f t="shared" ca="1" si="137"/>
        <v>-1011266997.0149139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-1011266997.0149139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-4213612.4875621404</v>
      </c>
      <c r="L1987" s="444">
        <f t="shared" ca="1" si="137"/>
        <v>-1015480609.5024761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-1015480609.5024761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-4231169.206260317</v>
      </c>
      <c r="L1988" s="444">
        <f t="shared" ca="1" si="137"/>
        <v>-1019711778.7087364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-1019711778.7087364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-4248799.0779530685</v>
      </c>
      <c r="L1989" s="444">
        <f t="shared" ca="1" si="137"/>
        <v>-1023960577.7866895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-1023960577.7866895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-4266502.4074445395</v>
      </c>
      <c r="L1990" s="444">
        <f t="shared" ca="1" si="137"/>
        <v>-1028227080.1941341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-1028227080.1941341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-4284279.5008088918</v>
      </c>
      <c r="L1991" s="444">
        <f t="shared" ca="1" si="137"/>
        <v>-1032511359.694943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-1032511359.694943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-4302130.6653955951</v>
      </c>
      <c r="L1992" s="444">
        <f t="shared" ca="1" si="137"/>
        <v>-1036813490.3603386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-1036813490.3603386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-4320056.2098347442</v>
      </c>
      <c r="L1993" s="444">
        <f t="shared" ca="1" si="137"/>
        <v>-1041133546.5701733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-1041133546.5701733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-4338056.4440423893</v>
      </c>
      <c r="L1994" s="444">
        <f t="shared" ca="1" si="137"/>
        <v>-1045471603.0142157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-1045471603.0142157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-4356131.6792258983</v>
      </c>
      <c r="L1995" s="444">
        <f t="shared" ca="1" si="137"/>
        <v>-1049827734.6934416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-1049827734.6934416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-4374282.2278893394</v>
      </c>
      <c r="L1996" s="444">
        <f t="shared" ca="1" si="137"/>
        <v>-1054202016.9213309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-1054202016.9213309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-4392508.4038388785</v>
      </c>
      <c r="L1997" s="444">
        <f t="shared" ca="1" si="137"/>
        <v>-1058594525.3251698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-1058594525.3251698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-4410810.5221882081</v>
      </c>
      <c r="L1998" s="444">
        <f t="shared" ca="1" si="137"/>
        <v>-1063005335.847358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-1063005335.847358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-4429188.8993639918</v>
      </c>
      <c r="L1999" s="444">
        <f t="shared" ca="1" si="137"/>
        <v>-1067434524.746722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-1067434524.746722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-4447643.8531113416</v>
      </c>
      <c r="L2000" s="444">
        <f t="shared" ca="1" si="137"/>
        <v>-1071882168.5998334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-1071882168.5998334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-4466175.7024993049</v>
      </c>
      <c r="L2001" s="444">
        <f t="shared" ca="1" si="137"/>
        <v>-1076348344.3023326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-1076348344.3023326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-4484784.7679263856</v>
      </c>
      <c r="L2002" s="444">
        <f t="shared" ca="1" si="137"/>
        <v>-1080833129.0702591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-1080833129.0702591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-4503471.3711260799</v>
      </c>
      <c r="L2003" s="444">
        <f t="shared" ca="1" si="137"/>
        <v>-1085336600.4413853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-1085336600.4413853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-4522235.835172439</v>
      </c>
      <c r="L2004" s="444">
        <f t="shared" ca="1" si="137"/>
        <v>-1089858836.2765577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-1089858836.2765577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-4541078.484485657</v>
      </c>
      <c r="L2005" s="444">
        <f t="shared" ca="1" si="137"/>
        <v>-1094399914.7610433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-1094399914.7610433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-4559999.6448376803</v>
      </c>
      <c r="L2006" s="444">
        <f t="shared" ca="1" si="137"/>
        <v>-1098959914.4058809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-1098959914.4058809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-4578999.6433578376</v>
      </c>
      <c r="L2007" s="444">
        <f t="shared" ca="1" si="137"/>
        <v>-1103538914.0492387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-1103538914.0492387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-4598078.8085384946</v>
      </c>
      <c r="L2008" s="444">
        <f t="shared" ca="1" si="137"/>
        <v>-1108136992.8577771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-1108136992.8577771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-4617237.4702407382</v>
      </c>
      <c r="L2009" s="444">
        <f t="shared" ca="1" si="137"/>
        <v>-1112754230.328018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-1112754230.328018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-4636475.959700075</v>
      </c>
      <c r="L2010" s="444">
        <f t="shared" ca="1" si="137"/>
        <v>-1117390706.2877181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-1117390706.2877181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-4655794.6095321588</v>
      </c>
      <c r="L2011" s="444">
        <f t="shared" ca="1" si="137"/>
        <v>-1122046500.8972502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-1122046500.8972502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-4675193.7537385421</v>
      </c>
      <c r="L2012" s="444">
        <f t="shared" ca="1" si="137"/>
        <v>-1126721694.6509888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-1126721694.6509888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-4694673.7277124533</v>
      </c>
      <c r="L2013" s="444">
        <f t="shared" ca="1" si="137"/>
        <v>-1131416368.3787012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-1131416368.3787012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-4714234.8682445884</v>
      </c>
      <c r="L2014" s="444">
        <f t="shared" ca="1" si="137"/>
        <v>-1136130603.2469459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-1136130603.2469459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-4733877.5135289412</v>
      </c>
      <c r="L2015" s="444">
        <f t="shared" ca="1" si="137"/>
        <v>-1140864480.7604747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-1140864480.7604747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-4753602.0031686444</v>
      </c>
      <c r="L2016" s="444">
        <f t="shared" ca="1" si="137"/>
        <v>-1145618082.7636433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-1145618082.7636433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-4773408.6781818466</v>
      </c>
      <c r="L2017" s="444">
        <f t="shared" ca="1" si="137"/>
        <v>-1150391491.4418252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-1150391491.4418252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-4793297.8810076043</v>
      </c>
      <c r="L2018" s="444">
        <f t="shared" ca="1" si="137"/>
        <v>-1155184789.3228328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-1155184789.3228328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-4813269.9555118037</v>
      </c>
      <c r="L2019" s="444">
        <f t="shared" ca="1" si="137"/>
        <v>-1159998059.2783446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-1159998059.2783446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-4833325.2469931021</v>
      </c>
      <c r="L2020" s="444">
        <f t="shared" ca="1" si="137"/>
        <v>-1164831384.5253377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-1164831384.5253377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-4853464.1021889066</v>
      </c>
      <c r="L2021" s="444">
        <f t="shared" ca="1" si="137"/>
        <v>-1169684848.6275265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-1169684848.6275265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-4873686.8692813609</v>
      </c>
      <c r="L2022" s="444">
        <f t="shared" ca="1" si="137"/>
        <v>-1174558535.4968078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-1174558535.4968078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-4893993.897903366</v>
      </c>
      <c r="L2023" s="444">
        <f t="shared" ca="1" si="137"/>
        <v>-1179452529.3947113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-1179452529.3947113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-4914385.5391446305</v>
      </c>
      <c r="L2024" s="444">
        <f t="shared" ca="1" si="137"/>
        <v>-1184366914.9338558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-1184366914.9338558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-4934862.1455577323</v>
      </c>
      <c r="L2025" s="444">
        <f t="shared" ca="1" si="137"/>
        <v>-1189301777.0794134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-1189301777.0794134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-4955424.0711642224</v>
      </c>
      <c r="L2026" s="444">
        <f t="shared" ca="1" si="137"/>
        <v>-1194257201.1505775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-1194257201.1505775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-4976071.6714607393</v>
      </c>
      <c r="L2027" s="444">
        <f t="shared" ca="1" si="137"/>
        <v>-1199233272.8220382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-1199233272.8220382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-4996805.3034251593</v>
      </c>
      <c r="L2028" s="444">
        <f t="shared" ca="1" si="137"/>
        <v>-1204230078.1254632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-1204230078.1254632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-5017625.3255227637</v>
      </c>
      <c r="L2029" s="444">
        <f t="shared" ca="1" si="137"/>
        <v>-1209247703.4509859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-1209247703.4509859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-5038532.0977124413</v>
      </c>
      <c r="L2030" s="444">
        <f t="shared" ca="1" si="137"/>
        <v>-1214286235.5486984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-1214286235.5486984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-5059525.9814529102</v>
      </c>
      <c r="L2031" s="444">
        <f t="shared" ca="1" si="137"/>
        <v>-1219345761.5301514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-1219345761.5301514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-5080607.3397089643</v>
      </c>
      <c r="L2032" s="444">
        <f t="shared" ca="1" si="137"/>
        <v>-1224426368.8698604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-1224426368.8698604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-5101776.536957752</v>
      </c>
      <c r="L2033" s="444">
        <f t="shared" ca="1" si="137"/>
        <v>-1229528145.4068182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-1229528145.4068182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-5123033.939195076</v>
      </c>
      <c r="L2034" s="444">
        <f t="shared" ca="1" si="137"/>
        <v>-1234651179.3460133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-1234651179.3460133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-5144379.9139417224</v>
      </c>
      <c r="L2035" s="444">
        <f t="shared" ca="1" si="137"/>
        <v>-1239795559.2599549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-1239795559.2599549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-5165814.8302498125</v>
      </c>
      <c r="L2036" s="444">
        <f t="shared" ca="1" si="137"/>
        <v>-1244961374.0902047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-1244961374.0902047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-5187339.0587091865</v>
      </c>
      <c r="L2037" s="444">
        <f t="shared" ca="1" si="137"/>
        <v>-1250148713.1489139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-1250148713.1489139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-5208952.9714538073</v>
      </c>
      <c r="L2038" s="444">
        <f t="shared" ca="1" si="137"/>
        <v>-1255357666.1203678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-1255357666.1203678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-5230656.9421681985</v>
      </c>
      <c r="L2039" s="444">
        <f t="shared" ca="1" si="137"/>
        <v>-1260588323.062536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-1260588323.062536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-5252451.3460938996</v>
      </c>
      <c r="L2040" s="444">
        <f t="shared" ca="1" si="137"/>
        <v>-1265840774.4086299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-1265840774.4086299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-5274336.560035958</v>
      </c>
      <c r="L2041" s="444">
        <f t="shared" ca="1" si="137"/>
        <v>-1271115110.9686658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-1271115110.9686658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-5296312.9623694411</v>
      </c>
      <c r="L2042" s="444">
        <f t="shared" ca="1" si="137"/>
        <v>-1276411423.9310353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-1276411423.9310353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-5318380.9330459805</v>
      </c>
      <c r="L2043" s="444">
        <f t="shared" ca="1" si="137"/>
        <v>-1281729804.8640811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-1281729804.8640811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-5340540.8536003381</v>
      </c>
      <c r="L2044" s="444">
        <f t="shared" ca="1" si="137"/>
        <v>-1287070345.7176814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-1287070345.7176814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-5362793.1071570059</v>
      </c>
      <c r="L2045" s="444">
        <f t="shared" ca="1" si="137"/>
        <v>-1292433138.8248384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-1292433138.8248384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-5385138.0784368264</v>
      </c>
      <c r="L2046" s="444">
        <f t="shared" ca="1" si="137"/>
        <v>-1297818276.9032753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-1297818276.9032753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-5407576.1537636472</v>
      </c>
      <c r="L2047" s="444">
        <f t="shared" ca="1" si="137"/>
        <v>-1303225853.0570388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-1303225853.0570388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-5430107.7210709946</v>
      </c>
      <c r="L2048" s="444">
        <f t="shared" ref="L2048:L2302" ca="1" si="142">I2048-J2048+K2048</f>
        <v>-1308655960.7781098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-1308655960.7781098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-5452733.1699087908</v>
      </c>
      <c r="L2049" s="444">
        <f t="shared" ca="1" si="142"/>
        <v>-1314108693.9480186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-1314108693.9480186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-5475452.8914500773</v>
      </c>
      <c r="L2050" s="444">
        <f t="shared" ca="1" si="142"/>
        <v>-1319584146.8394687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-1319584146.8394687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-5498267.2784977863</v>
      </c>
      <c r="L2051" s="444">
        <f t="shared" ca="1" si="142"/>
        <v>-1325082414.1179664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-1325082414.1179664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-5521176.7254915265</v>
      </c>
      <c r="L2052" s="444">
        <f t="shared" ca="1" si="142"/>
        <v>-1330603590.8434579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-1330603590.8434579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-5544181.6285144081</v>
      </c>
      <c r="L2053" s="444">
        <f t="shared" ca="1" si="142"/>
        <v>-1336147772.4719722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-1336147772.4719722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-5567282.3852998838</v>
      </c>
      <c r="L2054" s="444">
        <f t="shared" ca="1" si="142"/>
        <v>-1341715054.8572721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-1341715054.8572721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-5590479.3952386342</v>
      </c>
      <c r="L2055" s="444">
        <f t="shared" ca="1" si="142"/>
        <v>-1347305534.2525108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-1347305534.2525108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-5613773.0593854617</v>
      </c>
      <c r="L2056" s="444">
        <f t="shared" ca="1" si="142"/>
        <v>-1352919307.3118963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-1352919307.3118963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-5637163.7804662343</v>
      </c>
      <c r="L2057" s="444">
        <f t="shared" ca="1" si="142"/>
        <v>-1358556471.0923626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-1358556471.0923626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-5660651.9628848443</v>
      </c>
      <c r="L2058" s="444">
        <f t="shared" ca="1" si="142"/>
        <v>-1364217123.0552475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-1364217123.0552475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-5684238.012730198</v>
      </c>
      <c r="L2059" s="444">
        <f t="shared" ca="1" si="142"/>
        <v>-1369901361.0679777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-1369901361.0679777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-5707922.3377832398</v>
      </c>
      <c r="L2060" s="444">
        <f t="shared" ca="1" si="142"/>
        <v>-1375609283.405761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-1375609283.405761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-5731705.3475240041</v>
      </c>
      <c r="L2061" s="444">
        <f t="shared" ca="1" si="142"/>
        <v>-1381340988.7532849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-1381340988.7532849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-5755587.4531386867</v>
      </c>
      <c r="L2062" s="444">
        <f t="shared" ca="1" si="142"/>
        <v>-1387096576.2064235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-1387096576.2064235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-5779569.0675267642</v>
      </c>
      <c r="L2063" s="444">
        <f t="shared" ca="1" si="142"/>
        <v>-1392876145.2739503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-1392876145.2739503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-5803650.6053081267</v>
      </c>
      <c r="L2064" s="444">
        <f t="shared" ca="1" si="142"/>
        <v>-1398679795.8792584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-1398679795.8792584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-5827832.4828302432</v>
      </c>
      <c r="L2065" s="444">
        <f t="shared" ca="1" si="142"/>
        <v>-1404507628.3620887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-1404507628.3620887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-5852115.1181753697</v>
      </c>
      <c r="L2066" s="444">
        <f t="shared" ca="1" si="142"/>
        <v>-1410359743.4802639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-1410359743.4802639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-5876498.9311677665</v>
      </c>
      <c r="L2067" s="444">
        <f t="shared" ca="1" si="142"/>
        <v>-1416236242.4114318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-1416236242.4114318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-5900984.3433809653</v>
      </c>
      <c r="L2068" s="444">
        <f t="shared" ca="1" si="142"/>
        <v>-1422137226.7548127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-1422137226.7548127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-5925571.7781450525</v>
      </c>
      <c r="L2069" s="444">
        <f t="shared" ca="1" si="142"/>
        <v>-1428062798.5329578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-1428062798.5329578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-5950261.6605539909</v>
      </c>
      <c r="L2070" s="444">
        <f t="shared" ca="1" si="142"/>
        <v>-1434013060.1935117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-1434013060.1935117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-5975054.4174729651</v>
      </c>
      <c r="L2071" s="444">
        <f t="shared" ca="1" si="142"/>
        <v>-1439988114.6109848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-1439988114.6109848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-5999950.4775457699</v>
      </c>
      <c r="L2072" s="444">
        <f t="shared" ca="1" si="142"/>
        <v>-1445988065.0885305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-1445988065.0885305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-6024950.2712022103</v>
      </c>
      <c r="L2073" s="444">
        <f t="shared" ca="1" si="142"/>
        <v>-1452013015.3597329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-1452013015.3597329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-6050054.2306655534</v>
      </c>
      <c r="L2074" s="444">
        <f t="shared" ca="1" si="142"/>
        <v>-1458063069.5903983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-1458063069.5903983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-6075262.7899599932</v>
      </c>
      <c r="L2075" s="444">
        <f t="shared" ca="1" si="142"/>
        <v>-1464138332.3803582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-1464138332.3803582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-6100576.3849181589</v>
      </c>
      <c r="L2076" s="444">
        <f t="shared" ca="1" si="142"/>
        <v>-1470238908.7652764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-1470238908.7652764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-6125995.4531886522</v>
      </c>
      <c r="L2077" s="444">
        <f t="shared" ca="1" si="142"/>
        <v>-1476364904.2184651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-1476364904.2184651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-6151520.4342436045</v>
      </c>
      <c r="L2078" s="444">
        <f t="shared" ca="1" si="142"/>
        <v>-1482516424.6527088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-1482516424.6527088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-6177151.7693862868</v>
      </c>
      <c r="L2079" s="444">
        <f t="shared" ca="1" si="142"/>
        <v>-1488693576.4220951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-1488693576.4220951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-6202889.9017587295</v>
      </c>
      <c r="L2080" s="444">
        <f t="shared" ca="1" si="142"/>
        <v>-1494896466.3238537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-1494896466.3238537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-6228735.2763493909</v>
      </c>
      <c r="L2081" s="444">
        <f t="shared" ca="1" si="142"/>
        <v>-1501125201.600203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-1501125201.600203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-6254688.3400008455</v>
      </c>
      <c r="L2082" s="444">
        <f t="shared" ca="1" si="142"/>
        <v>-1507379889.9402039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-1507379889.9402039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-6280749.5414175158</v>
      </c>
      <c r="L2083" s="444">
        <f t="shared" ca="1" si="142"/>
        <v>-1513660639.4816215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-1513660639.4816215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-6306919.3311734227</v>
      </c>
      <c r="L2084" s="444">
        <f t="shared" ca="1" si="142"/>
        <v>-1519967558.8127949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-1519967558.8127949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-6333198.1617199788</v>
      </c>
      <c r="L2085" s="444">
        <f t="shared" ca="1" si="142"/>
        <v>-1526300756.974515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-1526300756.974515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-6359586.4873938123</v>
      </c>
      <c r="L2086" s="444">
        <f t="shared" ca="1" si="142"/>
        <v>-1532660343.4619088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-1532660343.4619088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-6386084.7644246202</v>
      </c>
      <c r="L2087" s="444">
        <f t="shared" ca="1" si="142"/>
        <v>-1539046428.2263334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-1539046428.2263334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-6412693.4509430556</v>
      </c>
      <c r="L2088" s="444">
        <f t="shared" ca="1" si="142"/>
        <v>-1545459121.6772764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-1545459121.6772764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-6439413.0069886511</v>
      </c>
      <c r="L2089" s="444">
        <f t="shared" ca="1" si="142"/>
        <v>-1551898534.6842651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-1551898534.6842651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-6466243.894517771</v>
      </c>
      <c r="L2090" s="444">
        <f t="shared" ca="1" si="142"/>
        <v>-1558364778.5787828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-1558364778.5787828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-6493186.5774115948</v>
      </c>
      <c r="L2091" s="444">
        <f t="shared" ca="1" si="142"/>
        <v>-1564857965.1561944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-1564857965.1561944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-6520241.5214841431</v>
      </c>
      <c r="L2092" s="444">
        <f t="shared" ca="1" si="142"/>
        <v>-1571378206.6776786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-1571378206.6776786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-6547409.1944903275</v>
      </c>
      <c r="L2093" s="444">
        <f t="shared" ca="1" si="142"/>
        <v>-1577925615.872169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-1577925615.872169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-6574690.0661340374</v>
      </c>
      <c r="L2094" s="444">
        <f t="shared" ca="1" si="142"/>
        <v>-1584500305.938303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-1584500305.938303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-6602084.6080762623</v>
      </c>
      <c r="L2095" s="444">
        <f t="shared" ca="1" si="142"/>
        <v>-1591102390.5463793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-1591102390.5463793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-6629593.2939432468</v>
      </c>
      <c r="L2096" s="444">
        <f t="shared" ca="1" si="142"/>
        <v>-1597731983.8403225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-1597731983.8403225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-6657216.5993346768</v>
      </c>
      <c r="L2097" s="444">
        <f t="shared" ca="1" si="142"/>
        <v>-1604389200.4396572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-1604389200.4396572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-6684955.001831905</v>
      </c>
      <c r="L2098" s="444">
        <f t="shared" ca="1" si="142"/>
        <v>-1611074155.4414892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-1611074155.4414892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-6712808.9810062051</v>
      </c>
      <c r="L2099" s="444">
        <f t="shared" ca="1" si="142"/>
        <v>-1617786964.4224954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-1617786964.4224954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-6740779.0184270637</v>
      </c>
      <c r="L2100" s="444">
        <f t="shared" ca="1" si="142"/>
        <v>-1624527743.4409225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-1624527743.4409225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-6768865.5976705104</v>
      </c>
      <c r="L2101" s="444">
        <f t="shared" ca="1" si="142"/>
        <v>-1631296609.0385931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-1631296609.0385931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-6797069.2043274706</v>
      </c>
      <c r="L2102" s="444">
        <f t="shared" ca="1" si="142"/>
        <v>-1638093678.2429206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-1638093678.2429206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-6825390.326012169</v>
      </c>
      <c r="L2103" s="444">
        <f t="shared" ca="1" si="142"/>
        <v>-1644919068.5689328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-1644919068.5689328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-6853829.4523705533</v>
      </c>
      <c r="L2104" s="444">
        <f t="shared" ca="1" si="142"/>
        <v>-1651772898.0213034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-1651772898.0213034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-6882387.0750887645</v>
      </c>
      <c r="L2105" s="444">
        <f t="shared" ca="1" si="142"/>
        <v>-1658655285.0963922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-1658655285.0963922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-6911063.6879016338</v>
      </c>
      <c r="L2106" s="444">
        <f t="shared" ca="1" si="142"/>
        <v>-1665566348.7842939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-1665566348.7842939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-6939859.786601224</v>
      </c>
      <c r="L2107" s="444">
        <f t="shared" ca="1" si="142"/>
        <v>-1672506208.5708952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-1672506208.5708952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-6968775.8690453973</v>
      </c>
      <c r="L2108" s="444">
        <f t="shared" ca="1" si="142"/>
        <v>-1679474984.4399407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-1679474984.4399407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-6997812.4351664195</v>
      </c>
      <c r="L2109" s="444">
        <f t="shared" ca="1" si="142"/>
        <v>-1686472796.875107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-1686472796.875107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-7026969.9869796121</v>
      </c>
      <c r="L2110" s="444">
        <f t="shared" ca="1" si="142"/>
        <v>-1693499766.8620868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-1693499766.8620868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-7056249.0285920277</v>
      </c>
      <c r="L2111" s="444">
        <f t="shared" ca="1" si="142"/>
        <v>-1700556015.8906789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-1700556015.8906789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-7085650.0662111612</v>
      </c>
      <c r="L2112" s="444">
        <f t="shared" ca="1" si="142"/>
        <v>-1707641665.9568901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-1707641665.9568901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-7115173.6081537083</v>
      </c>
      <c r="L2113" s="444">
        <f t="shared" ca="1" si="142"/>
        <v>-1714756839.5650439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-1714756839.5650439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-7144820.1648543496</v>
      </c>
      <c r="L2114" s="444">
        <f t="shared" ca="1" si="142"/>
        <v>-1721901659.7298982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-1721901659.7298982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-7174590.2488745758</v>
      </c>
      <c r="L2115" s="444">
        <f t="shared" ca="1" si="142"/>
        <v>-1729076249.9787729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-1729076249.9787729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-7204484.3749115532</v>
      </c>
      <c r="L2116" s="444">
        <f t="shared" ca="1" si="142"/>
        <v>-1736280734.3536844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-1736280734.3536844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-7234503.0598070193</v>
      </c>
      <c r="L2117" s="444">
        <f t="shared" ca="1" si="142"/>
        <v>-1743515237.4134915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-1743515237.4134915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-7264646.8225562144</v>
      </c>
      <c r="L2118" s="444">
        <f t="shared" ca="1" si="142"/>
        <v>-1750779884.2360477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-1750779884.2360477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-7294916.1843168652</v>
      </c>
      <c r="L2119" s="444">
        <f t="shared" ca="1" si="142"/>
        <v>-1758074800.4203646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-1758074800.4203646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-7325311.6684181858</v>
      </c>
      <c r="L2120" s="444">
        <f t="shared" ca="1" si="142"/>
        <v>-1765400112.0887828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-1765400112.0887828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-7355833.8003699286</v>
      </c>
      <c r="L2121" s="444">
        <f t="shared" ca="1" si="142"/>
        <v>-1772755945.8891528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-1772755945.8891528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-7386483.10787147</v>
      </c>
      <c r="L2122" s="444">
        <f t="shared" ca="1" si="142"/>
        <v>-1780142428.9970243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-1780142428.9970243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-7417260.1208209349</v>
      </c>
      <c r="L2123" s="444">
        <f t="shared" ca="1" si="142"/>
        <v>-1787559689.1178453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-1787559689.1178453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-7448165.3713243557</v>
      </c>
      <c r="L2124" s="444">
        <f t="shared" ca="1" si="142"/>
        <v>-1795007854.4891696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-1795007854.4891696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-7479199.3937048735</v>
      </c>
      <c r="L2125" s="444">
        <f t="shared" ca="1" si="142"/>
        <v>-1802487053.8828745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-1802487053.8828745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-7510362.7245119782</v>
      </c>
      <c r="L2126" s="444">
        <f t="shared" ca="1" si="142"/>
        <v>-1809997416.6073864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-1809997416.6073864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-7541655.9025307763</v>
      </c>
      <c r="L2127" s="444">
        <f t="shared" ca="1" si="142"/>
        <v>-1817539072.509917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-1817539072.509917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-7573079.4687913209</v>
      </c>
      <c r="L2128" s="444">
        <f t="shared" ca="1" si="142"/>
        <v>-1825112151.9787083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-1825112151.9787083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-7604633.9665779518</v>
      </c>
      <c r="L2129" s="444">
        <f t="shared" ca="1" si="142"/>
        <v>-1832716785.9452863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-1832716785.9452863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-7636319.9414386926</v>
      </c>
      <c r="L2130" s="444">
        <f t="shared" ca="1" si="142"/>
        <v>-1840353105.8867249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-1840353105.8867249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-7668137.9411946861</v>
      </c>
      <c r="L2131" s="444">
        <f t="shared" ca="1" si="142"/>
        <v>-1848021243.8279197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-1848021243.8279197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-7700088.5159496656</v>
      </c>
      <c r="L2132" s="444">
        <f t="shared" ca="1" si="142"/>
        <v>-1855721332.3438694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-1855721332.3438694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-7732172.2180994563</v>
      </c>
      <c r="L2133" s="444">
        <f t="shared" ca="1" si="142"/>
        <v>-1863453504.5619688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-1863453504.5619688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-7764389.6023415364</v>
      </c>
      <c r="L2134" s="444">
        <f t="shared" ca="1" si="142"/>
        <v>-1871217894.1643105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-1871217894.1643105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-7796741.225684626</v>
      </c>
      <c r="L2135" s="444">
        <f t="shared" ca="1" si="142"/>
        <v>-1879014635.3899951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-1879014635.3899951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-7829227.647458313</v>
      </c>
      <c r="L2136" s="444">
        <f t="shared" ca="1" si="142"/>
        <v>-1886843863.0374534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-1886843863.0374534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-7861849.4293227224</v>
      </c>
      <c r="L2137" s="444">
        <f t="shared" ca="1" si="142"/>
        <v>-1894705712.4667761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-1894705712.4667761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-7894607.1352782333</v>
      </c>
      <c r="L2138" s="444">
        <f t="shared" ca="1" si="142"/>
        <v>-1902600319.6020544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-1902600319.6020544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-7927501.3316752249</v>
      </c>
      <c r="L2139" s="444">
        <f t="shared" ca="1" si="142"/>
        <v>-1910527820.9337296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-1910527820.9337296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-7960532.5872238735</v>
      </c>
      <c r="L2140" s="444">
        <f t="shared" ca="1" si="142"/>
        <v>-1918488353.5209534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-1918488353.5209534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-7993701.4730039733</v>
      </c>
      <c r="L2141" s="444">
        <f t="shared" ca="1" si="142"/>
        <v>-1926482054.9939573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-1926482054.9939573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-8027008.5624748208</v>
      </c>
      <c r="L2142" s="444">
        <f t="shared" ca="1" si="142"/>
        <v>-1934509063.556432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-1934509063.556432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-8060454.4314851332</v>
      </c>
      <c r="L2143" s="444">
        <f t="shared" ca="1" si="142"/>
        <v>-1942569517.9879172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-1942569517.9879172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-8094039.6582829878</v>
      </c>
      <c r="L2144" s="444">
        <f t="shared" ca="1" si="142"/>
        <v>-1950663557.6462002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-1950663557.6462002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-8127764.8235258339</v>
      </c>
      <c r="L2145" s="444">
        <f t="shared" ca="1" si="142"/>
        <v>-1958791322.4697261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-1958791322.4697261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-8161630.5102905249</v>
      </c>
      <c r="L2146" s="444">
        <f t="shared" ca="1" si="142"/>
        <v>-1966952952.9800167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-1966952952.9800167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-8195637.3040834032</v>
      </c>
      <c r="L2147" s="444">
        <f t="shared" ca="1" si="142"/>
        <v>-1975148590.2841001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-1975148590.2841001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-8229785.7928504162</v>
      </c>
      <c r="L2148" s="444">
        <f t="shared" ca="1" si="142"/>
        <v>-1983378376.0769506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-1983378376.0769506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-8264076.5669872938</v>
      </c>
      <c r="L2149" s="444">
        <f t="shared" ca="1" si="142"/>
        <v>-1991642452.6439378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-1991642452.6439378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-8298510.219349741</v>
      </c>
      <c r="L2150" s="444">
        <f t="shared" ca="1" si="142"/>
        <v>-1999940962.8632874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-1999940962.8632874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-8333087.3452636972</v>
      </c>
      <c r="L2151" s="444">
        <f t="shared" ca="1" si="142"/>
        <v>-2008274050.2085512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-2008274050.2085512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-8367808.5425356301</v>
      </c>
      <c r="L2152" s="444">
        <f t="shared" ca="1" si="142"/>
        <v>-2016641858.7510867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-2016641858.7510867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-8402674.411462862</v>
      </c>
      <c r="L2153" s="444">
        <f t="shared" ca="1" si="142"/>
        <v>-2025044533.1625495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-2025044533.1625495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-8437685.5548439566</v>
      </c>
      <c r="L2154" s="444">
        <f t="shared" ca="1" si="142"/>
        <v>-2033482218.7173934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-2033482218.7173934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-8472842.5779891387</v>
      </c>
      <c r="L2155" s="444">
        <f t="shared" ca="1" si="142"/>
        <v>-2041955061.2953825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-2041955061.2953825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-8508146.0887307599</v>
      </c>
      <c r="L2156" s="444">
        <f t="shared" ca="1" si="142"/>
        <v>-2050463207.3841133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-2050463207.3841133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-8543596.697433807</v>
      </c>
      <c r="L2157" s="444">
        <f t="shared" ca="1" si="142"/>
        <v>-2059006804.081547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-2059006804.081547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-8579195.0170064457</v>
      </c>
      <c r="L2158" s="444">
        <f t="shared" ca="1" si="142"/>
        <v>-2067585999.0985534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-2067585999.0985534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-8614941.6629106384</v>
      </c>
      <c r="L2159" s="444">
        <f t="shared" ca="1" si="142"/>
        <v>-2076200940.7614641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-2076200940.7614641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-8650837.2531727664</v>
      </c>
      <c r="L2160" s="444">
        <f t="shared" ca="1" si="142"/>
        <v>-2084851778.014637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-2084851778.014637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-8686882.4083943199</v>
      </c>
      <c r="L2161" s="444">
        <f t="shared" ca="1" si="142"/>
        <v>-2093538660.4230313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-2093538660.4230313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-8723077.7517626304</v>
      </c>
      <c r="L2162" s="444">
        <f t="shared" ca="1" si="142"/>
        <v>-2102261738.174794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-2102261738.174794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-8759423.9090616405</v>
      </c>
      <c r="L2163" s="444">
        <f t="shared" ca="1" si="142"/>
        <v>-2111021162.0838556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-2111021162.0838556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-8795921.5086827315</v>
      </c>
      <c r="L2164" s="444">
        <f t="shared" ca="1" si="142"/>
        <v>-2119817083.5925384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-2119817083.5925384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-8832571.1816355772</v>
      </c>
      <c r="L2165" s="444">
        <f t="shared" ca="1" si="142"/>
        <v>-2128649654.774174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-2128649654.774174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-8869373.5615590569</v>
      </c>
      <c r="L2166" s="444">
        <f t="shared" ca="1" si="142"/>
        <v>-2137519028.3357329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-2137519028.3357329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-8906329.2847322207</v>
      </c>
      <c r="L2167" s="444">
        <f t="shared" ca="1" si="142"/>
        <v>-2146425357.620465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-2146425357.620465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-8943438.9900852703</v>
      </c>
      <c r="L2168" s="444">
        <f t="shared" ca="1" si="142"/>
        <v>-2155368796.6105504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-2155368796.6105504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-8980703.3192106262</v>
      </c>
      <c r="L2169" s="444">
        <f t="shared" ca="1" si="142"/>
        <v>-2164349499.9297609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-2164349499.9297609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-9018122.9163740035</v>
      </c>
      <c r="L2170" s="444">
        <f t="shared" ca="1" si="142"/>
        <v>-2173367622.8461351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-2173367622.8461351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-9055698.4285255633</v>
      </c>
      <c r="L2171" s="444">
        <f t="shared" ca="1" si="142"/>
        <v>-2182423321.2746606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-2182423321.2746606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-9093430.5053110849</v>
      </c>
      <c r="L2172" s="444">
        <f t="shared" ca="1" si="142"/>
        <v>-2191516751.7799716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-2191516751.7799716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-9131319.7990832143</v>
      </c>
      <c r="L2173" s="444">
        <f t="shared" ca="1" si="142"/>
        <v>-2200648071.5790548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-2200648071.5790548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-9169366.9649127275</v>
      </c>
      <c r="L2174" s="444">
        <f t="shared" ca="1" si="142"/>
        <v>-2209817438.5439677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-2209817438.5439677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-9207572.660599865</v>
      </c>
      <c r="L2175" s="444">
        <f t="shared" ca="1" si="142"/>
        <v>-2219025011.2045674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-2219025011.2045674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-9245937.5466856975</v>
      </c>
      <c r="L2176" s="444">
        <f t="shared" ca="1" si="142"/>
        <v>-2228270948.7512531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-2228270948.7512531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-9284462.2864635549</v>
      </c>
      <c r="L2177" s="444">
        <f t="shared" ca="1" si="142"/>
        <v>-2237555411.0377169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-2237555411.0377169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-9323147.5459904876</v>
      </c>
      <c r="L2178" s="444">
        <f t="shared" ca="1" si="142"/>
        <v>-2246878558.5837073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-2246878558.5837073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-9361993.9940987807</v>
      </c>
      <c r="L2179" s="444">
        <f t="shared" ca="1" si="142"/>
        <v>-2256240552.577806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-2256240552.577806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-9401002.3024075255</v>
      </c>
      <c r="L2180" s="444">
        <f t="shared" ca="1" si="142"/>
        <v>-2265641554.8802137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-2265641554.8802137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-9440173.1453342233</v>
      </c>
      <c r="L2181" s="444">
        <f t="shared" ca="1" si="142"/>
        <v>-2275081728.025548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-2275081728.025548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-9479507.2001064494</v>
      </c>
      <c r="L2182" s="444">
        <f t="shared" ca="1" si="142"/>
        <v>-2284561235.2256546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-2284561235.2256546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-9519005.14677356</v>
      </c>
      <c r="L2183" s="444">
        <f t="shared" ca="1" si="142"/>
        <v>-2294080240.3724279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-2294080240.3724279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-9558667.6682184488</v>
      </c>
      <c r="L2184" s="444">
        <f t="shared" ca="1" si="142"/>
        <v>-2303638908.0406466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-2303638908.0406466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-9598495.4501693603</v>
      </c>
      <c r="L2185" s="444">
        <f t="shared" ca="1" si="142"/>
        <v>-2313237403.4908161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-2313237403.4908161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-9638489.1812117342</v>
      </c>
      <c r="L2186" s="444">
        <f t="shared" ca="1" si="142"/>
        <v>-2322875892.6720281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-2322875892.6720281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-9678649.5528001171</v>
      </c>
      <c r="L2187" s="444">
        <f t="shared" ca="1" si="142"/>
        <v>-2332554542.2248282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-2332554542.2248282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-9718977.2592701167</v>
      </c>
      <c r="L2188" s="444">
        <f t="shared" ca="1" si="142"/>
        <v>-2342273519.4840984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-2342273519.4840984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-9759472.9978504106</v>
      </c>
      <c r="L2189" s="444">
        <f t="shared" ca="1" si="142"/>
        <v>-2352032992.4819489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-2352032992.4819489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-9800137.4686747864</v>
      </c>
      <c r="L2190" s="444">
        <f t="shared" ca="1" si="142"/>
        <v>-2361833129.9506235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-2361833129.9506235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-9840971.3747942653</v>
      </c>
      <c r="L2191" s="444">
        <f t="shared" ca="1" si="142"/>
        <v>-2371674101.325418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-2371674101.325418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-9881975.4221892413</v>
      </c>
      <c r="L2192" s="444">
        <f t="shared" ca="1" si="142"/>
        <v>-2381556076.7476072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-2381556076.7476072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-9923150.3197816964</v>
      </c>
      <c r="L2193" s="444">
        <f t="shared" ca="1" si="142"/>
        <v>-2391479227.067389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-2391479227.067389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-9964496.779447455</v>
      </c>
      <c r="L2194" s="444">
        <f t="shared" ca="1" si="142"/>
        <v>-2401443723.8468366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-2401443723.8468366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-10006015.516028486</v>
      </c>
      <c r="L2195" s="444">
        <f t="shared" ca="1" si="142"/>
        <v>-2411449739.362865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-2411449739.362865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-10047707.247345271</v>
      </c>
      <c r="L2196" s="444">
        <f t="shared" ca="1" si="142"/>
        <v>-2421497446.6102104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-2421497446.6102104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-10089572.694209211</v>
      </c>
      <c r="L2197" s="444">
        <f t="shared" ca="1" si="142"/>
        <v>-2431587019.3044195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-2431587019.3044195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-10131612.58043508</v>
      </c>
      <c r="L2198" s="444">
        <f t="shared" ca="1" si="142"/>
        <v>-2441718631.8848548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-2441718631.8848548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-10173827.632853562</v>
      </c>
      <c r="L2199" s="444">
        <f t="shared" ca="1" si="142"/>
        <v>-2451892459.5177083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-2451892459.5177083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-10216218.581323784</v>
      </c>
      <c r="L2200" s="444">
        <f t="shared" ca="1" si="142"/>
        <v>-2462108678.0990319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-2462108678.0990319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-10258786.158745967</v>
      </c>
      <c r="L2201" s="444">
        <f t="shared" ca="1" si="142"/>
        <v>-2472367464.2577777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-2472367464.2577777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-10301531.101074073</v>
      </c>
      <c r="L2202" s="444">
        <f t="shared" ca="1" si="142"/>
        <v>-2482668995.3588519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-2482668995.3588519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-10344454.14732855</v>
      </c>
      <c r="L2203" s="444">
        <f t="shared" ca="1" si="142"/>
        <v>-2493013449.5061803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-2493013449.5061803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-10387556.039609084</v>
      </c>
      <c r="L2204" s="444">
        <f t="shared" ca="1" si="142"/>
        <v>-2503401005.5457892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-2503401005.5457892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-10430837.523107454</v>
      </c>
      <c r="L2205" s="444">
        <f t="shared" ca="1" si="142"/>
        <v>-2513831843.0688968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-2513831843.0688968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-10474299.346120402</v>
      </c>
      <c r="L2206" s="444">
        <f t="shared" ca="1" si="142"/>
        <v>-2524306142.4150171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-2524306142.4150171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-10517942.260062572</v>
      </c>
      <c r="L2207" s="444">
        <f t="shared" ca="1" si="142"/>
        <v>-2534824084.6750798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-2534824084.6750798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-10561767.019479498</v>
      </c>
      <c r="L2208" s="444">
        <f t="shared" ca="1" si="142"/>
        <v>-2545385851.6945591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-2545385851.6945591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-10605774.382060662</v>
      </c>
      <c r="L2209" s="444">
        <f t="shared" ca="1" si="142"/>
        <v>-2555991626.0766196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-2555991626.0766196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-10649965.108652582</v>
      </c>
      <c r="L2210" s="444">
        <f t="shared" ca="1" si="142"/>
        <v>-2566641591.1852722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-2566641591.1852722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-10694339.963271968</v>
      </c>
      <c r="L2211" s="444">
        <f t="shared" ca="1" si="142"/>
        <v>-2577335931.1485443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-2577335931.1485443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-10738899.713118935</v>
      </c>
      <c r="L2212" s="444">
        <f t="shared" ca="1" si="142"/>
        <v>-2588074830.8616633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-2588074830.8616633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-10783645.128590263</v>
      </c>
      <c r="L2213" s="444">
        <f t="shared" ca="1" si="142"/>
        <v>-2598858475.9902534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-2598858475.9902534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-10828576.983292723</v>
      </c>
      <c r="L2214" s="444">
        <f t="shared" ca="1" si="142"/>
        <v>-2609687052.973546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-2609687052.973546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-10873696.054056441</v>
      </c>
      <c r="L2215" s="444">
        <f t="shared" ca="1" si="142"/>
        <v>-2620560749.0276027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-2620560749.0276027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-10919003.120948344</v>
      </c>
      <c r="L2216" s="444">
        <f t="shared" ca="1" si="142"/>
        <v>-2631479752.148551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-2631479752.148551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-10964498.967285629</v>
      </c>
      <c r="L2217" s="444">
        <f t="shared" ca="1" si="142"/>
        <v>-2642444251.1158366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-2642444251.1158366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-11010184.379649319</v>
      </c>
      <c r="L2218" s="444">
        <f t="shared" ca="1" si="142"/>
        <v>-2653454435.4954858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-2653454435.4954858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-11056060.147897858</v>
      </c>
      <c r="L2219" s="444">
        <f t="shared" ca="1" si="142"/>
        <v>-2664510495.6433835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-2664510495.6433835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-11102127.065180764</v>
      </c>
      <c r="L2220" s="444">
        <f t="shared" ca="1" si="142"/>
        <v>-2675612622.7085643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-2675612622.7085643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-11148385.927952351</v>
      </c>
      <c r="L2221" s="444">
        <f t="shared" ca="1" si="142"/>
        <v>-2686761008.6365166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-2686761008.6365166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-11194837.535985485</v>
      </c>
      <c r="L2222" s="444">
        <f t="shared" ca="1" si="142"/>
        <v>-2697955846.172502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-2697955846.172502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-11241482.692385426</v>
      </c>
      <c r="L2223" s="444">
        <f t="shared" ca="1" si="142"/>
        <v>-2709197328.8648872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-2709197328.8648872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-11288322.203603696</v>
      </c>
      <c r="L2224" s="444">
        <f t="shared" ca="1" si="142"/>
        <v>-2720485651.068491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-2720485651.068491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-11335356.879452046</v>
      </c>
      <c r="L2225" s="444">
        <f t="shared" ca="1" si="142"/>
        <v>-2731821007.9479432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-2731821007.9479432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-11382587.53311643</v>
      </c>
      <c r="L2226" s="444">
        <f t="shared" ca="1" si="142"/>
        <v>-2743203595.4810596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-2743203595.4810596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-11430014.981171081</v>
      </c>
      <c r="L2227" s="444">
        <f t="shared" ca="1" si="142"/>
        <v>-2754633610.4622307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-2754633610.4622307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-11477640.043592628</v>
      </c>
      <c r="L2228" s="444">
        <f t="shared" ca="1" si="142"/>
        <v>-2766111250.5058231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-2766111250.5058231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-11525463.543774262</v>
      </c>
      <c r="L2229" s="444">
        <f t="shared" ca="1" si="142"/>
        <v>-2777636714.0495973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-2777636714.0495973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-11573486.308539988</v>
      </c>
      <c r="L2230" s="444">
        <f t="shared" ca="1" si="142"/>
        <v>-2789210200.3581371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-2789210200.3581371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-11621709.168158904</v>
      </c>
      <c r="L2231" s="444">
        <f t="shared" ca="1" si="142"/>
        <v>-2800831909.5262961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-2800831909.5262961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-11670132.956359567</v>
      </c>
      <c r="L2232" s="444">
        <f t="shared" ca="1" si="142"/>
        <v>-2812502042.4826555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-2812502042.4826555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-11718758.510344397</v>
      </c>
      <c r="L2233" s="444">
        <f t="shared" ca="1" si="142"/>
        <v>-2824220800.993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-2824220800.993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-11767586.670804167</v>
      </c>
      <c r="L2234" s="444">
        <f t="shared" ca="1" si="142"/>
        <v>-2835988387.6638041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-2835988387.6638041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-11816618.281932516</v>
      </c>
      <c r="L2235" s="444">
        <f t="shared" ca="1" si="142"/>
        <v>-2847805005.9457364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-2847805005.9457364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-11865854.191440567</v>
      </c>
      <c r="L2236" s="444">
        <f t="shared" ca="1" si="142"/>
        <v>-2859670860.137177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-2859670860.137177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-11915295.250571571</v>
      </c>
      <c r="L2237" s="444">
        <f t="shared" ca="1" si="142"/>
        <v>-2871586155.3877487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-2871586155.3877487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-11964942.314115619</v>
      </c>
      <c r="L2238" s="444">
        <f t="shared" ca="1" si="142"/>
        <v>-2883551097.7018642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-2883551097.7018642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-12014796.240424434</v>
      </c>
      <c r="L2239" s="444">
        <f t="shared" ca="1" si="142"/>
        <v>-2895565893.9422889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-2895565893.9422889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-12064857.891426204</v>
      </c>
      <c r="L2240" s="444">
        <f t="shared" ca="1" si="142"/>
        <v>-2907630751.833715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-2907630751.833715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-12115128.132640479</v>
      </c>
      <c r="L2241" s="444">
        <f t="shared" ca="1" si="142"/>
        <v>-2919745879.9663553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-2919745879.9663553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-12165607.833193148</v>
      </c>
      <c r="L2242" s="444">
        <f t="shared" ca="1" si="142"/>
        <v>-2931911487.7995486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-2931911487.7995486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-12216297.865831453</v>
      </c>
      <c r="L2243" s="444">
        <f t="shared" ca="1" si="142"/>
        <v>-2944127785.66538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-2944127785.66538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-12267199.106939083</v>
      </c>
      <c r="L2244" s="444">
        <f t="shared" ca="1" si="142"/>
        <v>-2956394984.7723193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-2956394984.7723193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-12318312.436551331</v>
      </c>
      <c r="L2245" s="444">
        <f t="shared" ca="1" si="142"/>
        <v>-2968713297.2088704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-2968713297.2088704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-12369638.738370294</v>
      </c>
      <c r="L2246" s="444">
        <f t="shared" ca="1" si="142"/>
        <v>-2981082935.9472408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-2981082935.9472408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-12421178.899780169</v>
      </c>
      <c r="L2247" s="444">
        <f t="shared" ca="1" si="142"/>
        <v>-2993504114.8470211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-2993504114.8470211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-12472933.811862588</v>
      </c>
      <c r="L2248" s="444">
        <f t="shared" ca="1" si="142"/>
        <v>-3005977048.6588836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-3005977048.6588836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-12524904.369412014</v>
      </c>
      <c r="L2249" s="444">
        <f t="shared" ca="1" si="142"/>
        <v>-3018501953.0282955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-3018501953.0282955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-12577091.470951231</v>
      </c>
      <c r="L2250" s="444">
        <f t="shared" ca="1" si="142"/>
        <v>-3031079044.4992466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-3031079044.4992466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-12629496.01874686</v>
      </c>
      <c r="L2251" s="444">
        <f t="shared" ca="1" si="142"/>
        <v>-3043708540.5179935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-3043708540.5179935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-12682118.918824973</v>
      </c>
      <c r="L2252" s="444">
        <f t="shared" ca="1" si="142"/>
        <v>-3056390659.4368186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-3056390659.4368186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-12734961.080986744</v>
      </c>
      <c r="L2253" s="444">
        <f t="shared" ca="1" si="142"/>
        <v>-3069125620.5178056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-3069125620.5178056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-12788023.41882419</v>
      </c>
      <c r="L2254" s="444">
        <f t="shared" ca="1" si="142"/>
        <v>-3081913643.9366298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-3081913643.9366298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-12841306.849735957</v>
      </c>
      <c r="L2255" s="444">
        <f t="shared" ca="1" si="142"/>
        <v>-3094754950.7863655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-3094754950.7863655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-12894812.294943189</v>
      </c>
      <c r="L2256" s="444">
        <f t="shared" ca="1" si="142"/>
        <v>-3107649763.0813088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-3107649763.0813088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-12948540.679505453</v>
      </c>
      <c r="L2257" s="444">
        <f t="shared" ca="1" si="142"/>
        <v>-3120598303.7608142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-3120598303.7608142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-13002492.932336725</v>
      </c>
      <c r="L2258" s="444">
        <f t="shared" ca="1" si="142"/>
        <v>-3133600796.693151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-3133600796.693151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-13056669.986221462</v>
      </c>
      <c r="L2259" s="444">
        <f t="shared" ca="1" si="142"/>
        <v>-3146657466.6793723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-3146657466.6793723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-13111072.777830718</v>
      </c>
      <c r="L2260" s="444">
        <f t="shared" ca="1" si="142"/>
        <v>-3159768539.4572029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-3159768539.4572029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-13165702.247738345</v>
      </c>
      <c r="L2261" s="444">
        <f t="shared" ca="1" si="142"/>
        <v>-3172934241.7049413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-3172934241.7049413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-13220559.340437256</v>
      </c>
      <c r="L2262" s="444">
        <f t="shared" ca="1" si="142"/>
        <v>-3186154801.0453787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-3186154801.0453787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-13275645.004355744</v>
      </c>
      <c r="L2263" s="444">
        <f t="shared" ca="1" si="142"/>
        <v>-3199430446.0497346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-3199430446.0497346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-13330960.191873893</v>
      </c>
      <c r="L2264" s="444">
        <f t="shared" ca="1" si="142"/>
        <v>-3212761406.2416086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-3212761406.2416086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-13386505.859340036</v>
      </c>
      <c r="L2265" s="444">
        <f t="shared" ca="1" si="142"/>
        <v>-3226147912.1009488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-3226147912.1009488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-13442282.967087287</v>
      </c>
      <c r="L2266" s="444">
        <f t="shared" ca="1" si="142"/>
        <v>-3239590195.0680361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-3239590195.0680361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-13498292.479450149</v>
      </c>
      <c r="L2267" s="444">
        <f t="shared" ca="1" si="142"/>
        <v>-3253088487.5474863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-3253088487.5474863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-13554535.364781193</v>
      </c>
      <c r="L2268" s="444">
        <f t="shared" ca="1" si="142"/>
        <v>-3266643022.9122677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-3266643022.9122677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-13611012.595467782</v>
      </c>
      <c r="L2269" s="444">
        <f t="shared" ca="1" si="142"/>
        <v>-3280254035.5077353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-3280254035.5077353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-13667725.147948897</v>
      </c>
      <c r="L2270" s="444">
        <f t="shared" ca="1" si="142"/>
        <v>-3293921760.655684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-3293921760.655684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-13724674.002732016</v>
      </c>
      <c r="L2271" s="444">
        <f t="shared" ca="1" si="142"/>
        <v>-3307646434.6584158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-3307646434.6584158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-13781860.144410066</v>
      </c>
      <c r="L2272" s="444">
        <f t="shared" ca="1" si="142"/>
        <v>-3321428294.8028259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-3321428294.8028259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-13839284.561678441</v>
      </c>
      <c r="L2273" s="444">
        <f t="shared" ca="1" si="142"/>
        <v>-3335267579.3645043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-3335267579.3645043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-13896948.247352101</v>
      </c>
      <c r="L2274" s="444">
        <f t="shared" ca="1" si="142"/>
        <v>-3349164527.6118565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-3349164527.6118565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-13954852.198382735</v>
      </c>
      <c r="L2275" s="444">
        <f t="shared" ca="1" si="142"/>
        <v>-3363119379.8102393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-3363119379.8102393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-14012997.415875996</v>
      </c>
      <c r="L2276" s="444">
        <f t="shared" ca="1" si="142"/>
        <v>-3377132377.2261152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-3377132377.2261152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-14071384.905108813</v>
      </c>
      <c r="L2277" s="444">
        <f t="shared" ca="1" si="142"/>
        <v>-3391203762.1312242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-3391203762.1312242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-14130015.675546767</v>
      </c>
      <c r="L2278" s="444">
        <f t="shared" ca="1" si="142"/>
        <v>-3405333777.8067708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-3405333777.8067708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-14188890.740861544</v>
      </c>
      <c r="L2279" s="444">
        <f t="shared" ca="1" si="142"/>
        <v>-3419522668.5476322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-3419522668.5476322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-14248011.118948469</v>
      </c>
      <c r="L2280" s="444">
        <f t="shared" ca="1" si="142"/>
        <v>-3433770679.6665807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-3433770679.6665807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-14307377.831944086</v>
      </c>
      <c r="L2281" s="444">
        <f t="shared" ca="1" si="142"/>
        <v>-3448078057.4985247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-3448078057.4985247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-14366991.906243853</v>
      </c>
      <c r="L2282" s="444">
        <f t="shared" ca="1" si="142"/>
        <v>-3462445049.4047685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-3462445049.4047685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-14426854.372519866</v>
      </c>
      <c r="L2283" s="444">
        <f t="shared" ca="1" si="142"/>
        <v>-3476871903.7772884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-3476871903.7772884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-14486966.265738701</v>
      </c>
      <c r="L2284" s="444">
        <f t="shared" ca="1" si="142"/>
        <v>-3491358870.0430269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-3491358870.0430269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-14547328.625179278</v>
      </c>
      <c r="L2285" s="444">
        <f t="shared" ca="1" si="142"/>
        <v>-3505906198.6682062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-3505906198.6682062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-14607942.49445086</v>
      </c>
      <c r="L2286" s="444">
        <f t="shared" ca="1" si="142"/>
        <v>-3520514141.1626573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-3520514141.1626573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-14668808.921511071</v>
      </c>
      <c r="L2287" s="444">
        <f t="shared" ca="1" si="142"/>
        <v>-3535182950.0841684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-3535182950.0841684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-14729928.958684033</v>
      </c>
      <c r="L2288" s="444">
        <f t="shared" ca="1" si="142"/>
        <v>-3549912879.0428524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-3549912879.0428524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-14791303.662678551</v>
      </c>
      <c r="L2289" s="444">
        <f t="shared" ca="1" si="142"/>
        <v>-3564704182.7055311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-3564704182.7055311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-14852934.094606379</v>
      </c>
      <c r="L2290" s="444">
        <f t="shared" ca="1" si="142"/>
        <v>-3579557116.8001375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-3579557116.8001375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-14914821.320000572</v>
      </c>
      <c r="L2291" s="444">
        <f t="shared" ca="1" si="142"/>
        <v>-3594471938.1201382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-3594471938.1201382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-14976966.408833908</v>
      </c>
      <c r="L2292" s="444">
        <f t="shared" ca="1" si="142"/>
        <v>-3609448904.5289721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-3609448904.5289721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-15039370.435537383</v>
      </c>
      <c r="L2293" s="444">
        <f t="shared" ca="1" si="142"/>
        <v>-3624488274.9645095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-3624488274.9645095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-15102034.479018789</v>
      </c>
      <c r="L2294" s="444">
        <f t="shared" ca="1" si="142"/>
        <v>-3639590309.4435282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-3639590309.4435282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-15164959.622681366</v>
      </c>
      <c r="L2295" s="444">
        <f t="shared" ca="1" si="142"/>
        <v>-3654755269.0662093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-3654755269.0662093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-15228146.954442538</v>
      </c>
      <c r="L2296" s="444">
        <f t="shared" ca="1" si="142"/>
        <v>-3669983416.0206518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-3669983416.0206518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-15291597.566752715</v>
      </c>
      <c r="L2297" s="444">
        <f t="shared" ca="1" si="142"/>
        <v>-3685275013.5874047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-3685275013.5874047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-15355312.556614185</v>
      </c>
      <c r="L2298" s="444">
        <f t="shared" ca="1" si="142"/>
        <v>-3700630326.1440191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-3700630326.1440191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-15419293.025600079</v>
      </c>
      <c r="L2299" s="444">
        <f t="shared" ca="1" si="142"/>
        <v>-3716049619.1696191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-3716049619.1696191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-15483540.079873413</v>
      </c>
      <c r="L2300" s="444">
        <f t="shared" ca="1" si="142"/>
        <v>-3731533159.2494926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-3731533159.2494926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-15548054.830206219</v>
      </c>
      <c r="L2301" s="444">
        <f t="shared" ca="1" si="142"/>
        <v>-3747081214.079699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-3747081214.079699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-15612838.391998747</v>
      </c>
      <c r="L2302" s="444">
        <f t="shared" ca="1" si="142"/>
        <v>-3762694052.4716978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-3762694052.4716978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-15677891.885298742</v>
      </c>
      <c r="L2303" s="444">
        <f t="shared" ref="L2303:L2557" ca="1" si="147">I2303-J2303+K2303</f>
        <v>-3778371944.3569965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-3778371944.3569965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-15743216.434820818</v>
      </c>
      <c r="L2304" s="444">
        <f t="shared" ca="1" si="147"/>
        <v>-3794115160.7918172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-3794115160.7918172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-15808813.169965906</v>
      </c>
      <c r="L2305" s="444">
        <f t="shared" ca="1" si="147"/>
        <v>-3809923973.9617829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-3809923973.9617829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-15874683.224840762</v>
      </c>
      <c r="L2306" s="444">
        <f t="shared" ca="1" si="147"/>
        <v>-3825798657.1866236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-3825798657.1866236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-15940827.738277595</v>
      </c>
      <c r="L2307" s="444">
        <f t="shared" ca="1" si="147"/>
        <v>-3841739484.924901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-3841739484.924901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-16007247.853853755</v>
      </c>
      <c r="L2308" s="444">
        <f t="shared" ca="1" si="147"/>
        <v>-3857746732.7787547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-3857746732.7787547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-16073944.719911478</v>
      </c>
      <c r="L2309" s="444">
        <f t="shared" ca="1" si="147"/>
        <v>-3873820677.4986663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-3873820677.4986663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-16140919.489577776</v>
      </c>
      <c r="L2310" s="444">
        <f t="shared" ca="1" si="147"/>
        <v>-3889961596.9882441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-3889961596.9882441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-16208173.320784351</v>
      </c>
      <c r="L2311" s="444">
        <f t="shared" ca="1" si="147"/>
        <v>-3906169770.3090286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-3906169770.3090286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-16275707.376287619</v>
      </c>
      <c r="L2312" s="444">
        <f t="shared" ca="1" si="147"/>
        <v>-3922445477.6853161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-3922445477.6853161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-16343522.823688816</v>
      </c>
      <c r="L2313" s="444">
        <f t="shared" ca="1" si="147"/>
        <v>-3938789000.5090051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-3938789000.5090051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-16411620.835454188</v>
      </c>
      <c r="L2314" s="444">
        <f t="shared" ca="1" si="147"/>
        <v>-3955200621.3444591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-3955200621.3444591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-16480002.588935243</v>
      </c>
      <c r="L2315" s="444">
        <f t="shared" ca="1" si="147"/>
        <v>-3971680623.9333944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-3971680623.9333944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-16548669.266389143</v>
      </c>
      <c r="L2316" s="444">
        <f t="shared" ca="1" si="147"/>
        <v>-3988229293.1997838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-3988229293.1997838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-16617622.054999098</v>
      </c>
      <c r="L2317" s="444">
        <f t="shared" ca="1" si="147"/>
        <v>-4004846915.2547827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-4004846915.2547827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-16686862.146894926</v>
      </c>
      <c r="L2318" s="444">
        <f t="shared" ca="1" si="147"/>
        <v>-4021533777.4016776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-4021533777.4016776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-16756390.739173656</v>
      </c>
      <c r="L2319" s="444">
        <f t="shared" ca="1" si="147"/>
        <v>-4038290168.1408515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-4038290168.1408515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-16826209.033920214</v>
      </c>
      <c r="L2320" s="444">
        <f t="shared" ca="1" si="147"/>
        <v>-4055116377.1747718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-4055116377.1747718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-16896318.238228217</v>
      </c>
      <c r="L2321" s="444">
        <f t="shared" ca="1" si="147"/>
        <v>-4072012695.4130001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-4072012695.4130001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-16966719.564220835</v>
      </c>
      <c r="L2322" s="444">
        <f t="shared" ca="1" si="147"/>
        <v>-4088979414.977221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-4088979414.977221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-17037414.229071755</v>
      </c>
      <c r="L2323" s="444">
        <f t="shared" ca="1" si="147"/>
        <v>-4106016829.2062926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-4106016829.2062926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-17108403.455026221</v>
      </c>
      <c r="L2324" s="444">
        <f t="shared" ca="1" si="147"/>
        <v>-4123125232.6613188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-4123125232.6613188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-17179688.469422158</v>
      </c>
      <c r="L2325" s="444">
        <f t="shared" ca="1" si="147"/>
        <v>-4140304921.1307411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-4140304921.1307411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-17251270.504711419</v>
      </c>
      <c r="L2326" s="444">
        <f t="shared" ca="1" si="147"/>
        <v>-4157556191.6354527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-4157556191.6354527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-17323150.798481051</v>
      </c>
      <c r="L2327" s="444">
        <f t="shared" ca="1" si="147"/>
        <v>-4174879342.4339337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-4174879342.4339337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-17395330.593474723</v>
      </c>
      <c r="L2328" s="444">
        <f t="shared" ca="1" si="147"/>
        <v>-4192274673.0274086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-4192274673.0274086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-17467811.137614205</v>
      </c>
      <c r="L2329" s="444">
        <f t="shared" ca="1" si="147"/>
        <v>-4209742484.1650229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-4209742484.1650229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-17540593.684020925</v>
      </c>
      <c r="L2330" s="444">
        <f t="shared" ca="1" si="147"/>
        <v>-4227283077.8490438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-4227283077.8490438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-17613679.491037682</v>
      </c>
      <c r="L2331" s="444">
        <f t="shared" ca="1" si="147"/>
        <v>-4244896757.3400817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-4244896757.3400817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-17687069.822250336</v>
      </c>
      <c r="L2332" s="444">
        <f t="shared" ca="1" si="147"/>
        <v>-4262583827.1623321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-4262583827.1623321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-17760765.946509715</v>
      </c>
      <c r="L2333" s="444">
        <f t="shared" ca="1" si="147"/>
        <v>-4280344593.1088419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-4280344593.1088419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-17834769.137953509</v>
      </c>
      <c r="L2334" s="444">
        <f t="shared" ca="1" si="147"/>
        <v>-4298179362.2467957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-4298179362.2467957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-17909080.676028315</v>
      </c>
      <c r="L2335" s="444">
        <f t="shared" ca="1" si="147"/>
        <v>-4316088442.9228239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-4316088442.9228239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-17983701.845511764</v>
      </c>
      <c r="L2336" s="444">
        <f t="shared" ca="1" si="147"/>
        <v>-4334072144.7683353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-4334072144.7683353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-18058633.936534729</v>
      </c>
      <c r="L2337" s="444">
        <f t="shared" ca="1" si="147"/>
        <v>-4352130778.7048702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-4352130778.7048702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-18133878.244603626</v>
      </c>
      <c r="L2338" s="444">
        <f t="shared" ca="1" si="147"/>
        <v>-4370264656.9494734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-4370264656.9494734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-18209436.070622806</v>
      </c>
      <c r="L2339" s="444">
        <f t="shared" ca="1" si="147"/>
        <v>-4388474093.0200958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-4388474093.0200958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-18285308.720917065</v>
      </c>
      <c r="L2340" s="444">
        <f t="shared" ca="1" si="147"/>
        <v>-4406759401.7410126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-4406759401.7410126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-18361497.507254221</v>
      </c>
      <c r="L2341" s="444">
        <f t="shared" ca="1" si="147"/>
        <v>-4425120899.2482672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-4425120899.2482672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-18438003.74686778</v>
      </c>
      <c r="L2342" s="444">
        <f t="shared" ca="1" si="147"/>
        <v>-4443558902.9951353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-4443558902.9951353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-18514828.76247973</v>
      </c>
      <c r="L2343" s="444">
        <f t="shared" ca="1" si="147"/>
        <v>-4462073731.7576151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-4462073731.7576151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-18591973.882323395</v>
      </c>
      <c r="L2344" s="444">
        <f t="shared" ca="1" si="147"/>
        <v>-4480665705.6399384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-4480665705.6399384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-18669440.44016641</v>
      </c>
      <c r="L2345" s="444">
        <f t="shared" ca="1" si="147"/>
        <v>-4499335146.0801048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-4499335146.0801048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-18747229.77533377</v>
      </c>
      <c r="L2346" s="444">
        <f t="shared" ca="1" si="147"/>
        <v>-4518082375.8554382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-4518082375.8554382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-18825343.232730992</v>
      </c>
      <c r="L2347" s="444">
        <f t="shared" ca="1" si="147"/>
        <v>-4536907719.0881691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-4536907719.0881691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-18903782.162867371</v>
      </c>
      <c r="L2348" s="444">
        <f t="shared" ca="1" si="147"/>
        <v>-4555811501.2510366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-4555811501.2510366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-18982547.921879318</v>
      </c>
      <c r="L2349" s="444">
        <f t="shared" ca="1" si="147"/>
        <v>-4574794049.1729164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-4574794049.1729164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-19061641.87155382</v>
      </c>
      <c r="L2350" s="444">
        <f t="shared" ca="1" si="147"/>
        <v>-4593855691.0444698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-4593855691.0444698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-19141065.379351959</v>
      </c>
      <c r="L2351" s="444">
        <f t="shared" ca="1" si="147"/>
        <v>-4612996756.4238214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-4612996756.4238214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-19220819.818432588</v>
      </c>
      <c r="L2352" s="444">
        <f t="shared" ca="1" si="147"/>
        <v>-4632217576.2422543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-4632217576.2422543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-19300906.56767606</v>
      </c>
      <c r="L2353" s="444">
        <f t="shared" ca="1" si="147"/>
        <v>-4651518482.8099298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-4651518482.8099298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-19381327.01170804</v>
      </c>
      <c r="L2354" s="444">
        <f t="shared" ca="1" si="147"/>
        <v>-4670899809.8216381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-4670899809.8216381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-19462082.540923491</v>
      </c>
      <c r="L2355" s="444">
        <f t="shared" ca="1" si="147"/>
        <v>-4690361892.3625612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-4690361892.3625612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-19543174.551510673</v>
      </c>
      <c r="L2356" s="444">
        <f t="shared" ca="1" si="147"/>
        <v>-4709905066.914072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-4709905066.914072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-19624604.445475299</v>
      </c>
      <c r="L2357" s="444">
        <f t="shared" ca="1" si="147"/>
        <v>-4729529671.3595476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-4729529671.3595476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-19706373.630664781</v>
      </c>
      <c r="L2358" s="444">
        <f t="shared" ca="1" si="147"/>
        <v>-4749236044.9902124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-4749236044.9902124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-19788483.520792551</v>
      </c>
      <c r="L2359" s="444">
        <f t="shared" ca="1" si="147"/>
        <v>-4769024528.5110054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-4769024528.5110054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-19870935.535462521</v>
      </c>
      <c r="L2360" s="444">
        <f t="shared" ca="1" si="147"/>
        <v>-4788895464.0464678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-4788895464.0464678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-19953731.100193616</v>
      </c>
      <c r="L2361" s="444">
        <f t="shared" ca="1" si="147"/>
        <v>-4808849195.1466618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-4808849195.1466618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-20036871.646444425</v>
      </c>
      <c r="L2362" s="444">
        <f t="shared" ca="1" si="147"/>
        <v>-4828886066.7931061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-4828886066.7931061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-20120358.611637942</v>
      </c>
      <c r="L2363" s="444">
        <f t="shared" ca="1" si="147"/>
        <v>-4849006425.4047441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-4849006425.4047441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-20204193.439186435</v>
      </c>
      <c r="L2364" s="444">
        <f t="shared" ca="1" si="147"/>
        <v>-4869210618.8439302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-4869210618.8439302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-20288377.578516375</v>
      </c>
      <c r="L2365" s="444">
        <f t="shared" ca="1" si="147"/>
        <v>-4889498996.4224463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-4889498996.4224463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-20372912.485093527</v>
      </c>
      <c r="L2366" s="444">
        <f t="shared" ca="1" si="147"/>
        <v>-4909871908.9075394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-4909871908.9075394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-20457799.620448079</v>
      </c>
      <c r="L2367" s="444">
        <f t="shared" ca="1" si="147"/>
        <v>-4930329708.5279875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-4930329708.5279875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-20543040.452199947</v>
      </c>
      <c r="L2368" s="444">
        <f t="shared" ca="1" si="147"/>
        <v>-4950872748.9801874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-4950872748.9801874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-20628636.454084113</v>
      </c>
      <c r="L2369" s="444">
        <f t="shared" ca="1" si="147"/>
        <v>-4971501385.4342718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-4971501385.4342718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-20714589.105976131</v>
      </c>
      <c r="L2370" s="444">
        <f t="shared" ca="1" si="147"/>
        <v>-4992215974.5402479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-4992215974.5402479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-20800899.893917698</v>
      </c>
      <c r="L2371" s="444">
        <f t="shared" ca="1" si="147"/>
        <v>-5013016874.434166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-5013016874.434166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-20887570.310142357</v>
      </c>
      <c r="L2372" s="444">
        <f t="shared" ca="1" si="147"/>
        <v>-5033904444.7443085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-5033904444.7443085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-20974601.853101283</v>
      </c>
      <c r="L2373" s="444">
        <f t="shared" ca="1" si="147"/>
        <v>-5054879046.5974102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-5054879046.5974102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-21061996.027489208</v>
      </c>
      <c r="L2374" s="444">
        <f t="shared" ca="1" si="147"/>
        <v>-5075941042.6248999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-5075941042.6248999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-21149754.344270416</v>
      </c>
      <c r="L2375" s="444">
        <f t="shared" ca="1" si="147"/>
        <v>-5097090796.9691706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-5097090796.9691706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-21237878.320704877</v>
      </c>
      <c r="L2376" s="444">
        <f t="shared" ca="1" si="147"/>
        <v>-5118328675.289875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-5118328675.289875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-21326369.480374478</v>
      </c>
      <c r="L2377" s="444">
        <f t="shared" ca="1" si="147"/>
        <v>-5139655044.7702494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-5139655044.7702494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-21415229.353209373</v>
      </c>
      <c r="L2378" s="444">
        <f t="shared" ca="1" si="147"/>
        <v>-5161070274.1234589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-5161070274.1234589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-21504459.475514412</v>
      </c>
      <c r="L2379" s="444">
        <f t="shared" ca="1" si="147"/>
        <v>-5182574733.5989733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-5182574733.5989733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-21594061.38999572</v>
      </c>
      <c r="L2380" s="444">
        <f t="shared" ca="1" si="147"/>
        <v>-5204168794.9889688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-5204168794.9889688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-21684036.645787369</v>
      </c>
      <c r="L2381" s="444">
        <f t="shared" ca="1" si="147"/>
        <v>-5225852831.6347561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-5225852831.6347561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-21774386.798478149</v>
      </c>
      <c r="L2382" s="444">
        <f t="shared" ca="1" si="147"/>
        <v>-5247627218.4332342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-5247627218.4332342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-21865113.410138477</v>
      </c>
      <c r="L2383" s="444">
        <f t="shared" ca="1" si="147"/>
        <v>-5269492331.8433723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-5269492331.8433723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-21956218.049347386</v>
      </c>
      <c r="L2384" s="444">
        <f t="shared" ca="1" si="147"/>
        <v>-5291448549.8927193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-5291448549.8927193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-22047702.291219663</v>
      </c>
      <c r="L2385" s="444">
        <f t="shared" ca="1" si="147"/>
        <v>-5313496252.183939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-5313496252.183939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-22139567.71743308</v>
      </c>
      <c r="L2386" s="444">
        <f t="shared" ca="1" si="147"/>
        <v>-5335635819.901372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-5335635819.901372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-22231815.916255716</v>
      </c>
      <c r="L2387" s="444">
        <f t="shared" ca="1" si="147"/>
        <v>-5357867635.8176279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-5357867635.8176279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-22324448.48257345</v>
      </c>
      <c r="L2388" s="444">
        <f t="shared" ca="1" si="147"/>
        <v>-5380192084.3002014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-5380192084.3002014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-22417467.017917506</v>
      </c>
      <c r="L2389" s="444">
        <f t="shared" ca="1" si="147"/>
        <v>-5402609551.318119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-5402609551.318119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-22510873.130492162</v>
      </c>
      <c r="L2390" s="444">
        <f t="shared" ca="1" si="147"/>
        <v>-5425120424.4486113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-5425120424.4486113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-22604668.435202546</v>
      </c>
      <c r="L2391" s="444">
        <f t="shared" ca="1" si="147"/>
        <v>-5447725092.8838139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-5447725092.8838139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-22698854.553682558</v>
      </c>
      <c r="L2392" s="444">
        <f t="shared" ca="1" si="147"/>
        <v>-5470423947.4374962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-5470423947.4374962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-22793433.114322901</v>
      </c>
      <c r="L2393" s="444">
        <f t="shared" ca="1" si="147"/>
        <v>-5493217380.5518188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-5493217380.5518188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-22888405.752299245</v>
      </c>
      <c r="L2394" s="444">
        <f t="shared" ca="1" si="147"/>
        <v>-5516105786.3041182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-5516105786.3041182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-22983774.109600492</v>
      </c>
      <c r="L2395" s="444">
        <f t="shared" ca="1" si="147"/>
        <v>-5539089560.4137182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-5539089560.4137182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-23079539.835057158</v>
      </c>
      <c r="L2396" s="444">
        <f t="shared" ca="1" si="147"/>
        <v>-5562169100.2487755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-5562169100.2487755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-23175704.584369898</v>
      </c>
      <c r="L2397" s="444">
        <f t="shared" ca="1" si="147"/>
        <v>-5585344804.8331451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-5585344804.8331451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-23272270.020138104</v>
      </c>
      <c r="L2398" s="444">
        <f t="shared" ca="1" si="147"/>
        <v>-5608617074.8532829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-5608617074.8532829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-23369237.81188868</v>
      </c>
      <c r="L2399" s="444">
        <f t="shared" ca="1" si="147"/>
        <v>-5631986312.6651716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-5631986312.6651716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-23466609.636104882</v>
      </c>
      <c r="L2400" s="444">
        <f t="shared" ca="1" si="147"/>
        <v>-5655452922.3012762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-5655452922.3012762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-23564387.176255316</v>
      </c>
      <c r="L2401" s="444">
        <f t="shared" ca="1" si="147"/>
        <v>-5679017309.4775314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-5679017309.4775314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-23662572.122823048</v>
      </c>
      <c r="L2402" s="444">
        <f t="shared" ca="1" si="147"/>
        <v>-5702679881.6003542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-5702679881.6003542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-23761166.173334807</v>
      </c>
      <c r="L2403" s="444">
        <f t="shared" ca="1" si="147"/>
        <v>-5726441047.7736893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-5726441047.7736893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-23860171.032390371</v>
      </c>
      <c r="L2404" s="444">
        <f t="shared" ca="1" si="147"/>
        <v>-5750301218.8060799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-5750301218.8060799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-23959588.411692001</v>
      </c>
      <c r="L2405" s="444">
        <f t="shared" ca="1" si="147"/>
        <v>-5774260807.2177715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-5774260807.2177715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-24059420.030074049</v>
      </c>
      <c r="L2406" s="444">
        <f t="shared" ca="1" si="147"/>
        <v>-5798320227.2478456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-5798320227.2478456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-24159667.613532688</v>
      </c>
      <c r="L2407" s="444">
        <f t="shared" ca="1" si="147"/>
        <v>-5822479894.8613787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-5822479894.8613787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-24260332.895255744</v>
      </c>
      <c r="L2408" s="444">
        <f t="shared" ca="1" si="147"/>
        <v>-5846740227.7566347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-5846740227.7566347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-24361417.615652643</v>
      </c>
      <c r="L2409" s="444">
        <f t="shared" ca="1" si="147"/>
        <v>-5871101645.3722878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-5871101645.3722878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-24462923.522384532</v>
      </c>
      <c r="L2410" s="444">
        <f t="shared" ca="1" si="147"/>
        <v>-5895564568.8946724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-5895564568.8946724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-24564852.370394468</v>
      </c>
      <c r="L2411" s="444">
        <f t="shared" ca="1" si="147"/>
        <v>-5920129421.2650671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-5920129421.2650671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-24667205.921937779</v>
      </c>
      <c r="L2412" s="444">
        <f t="shared" ca="1" si="147"/>
        <v>-5944796627.187005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-5944796627.187005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-24769985.946612522</v>
      </c>
      <c r="L2413" s="444">
        <f t="shared" ca="1" si="147"/>
        <v>-5969566613.1336174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-5969566613.1336174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-24873194.221390072</v>
      </c>
      <c r="L2414" s="444">
        <f t="shared" ca="1" si="147"/>
        <v>-5994439807.3550072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-5994439807.3550072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-24976832.530645862</v>
      </c>
      <c r="L2415" s="444">
        <f t="shared" ca="1" si="147"/>
        <v>-6019416639.8856535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-6019416639.8856535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-25080902.666190222</v>
      </c>
      <c r="L2416" s="444">
        <f t="shared" ca="1" si="147"/>
        <v>-6044497542.5518436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-6044497542.5518436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-25185406.427299347</v>
      </c>
      <c r="L2417" s="444">
        <f t="shared" ca="1" si="147"/>
        <v>-6069682948.9791431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-6069682948.9791431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-25290345.62074643</v>
      </c>
      <c r="L2418" s="444">
        <f t="shared" ca="1" si="147"/>
        <v>-6094973294.5998898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-6094973294.5998898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-25395722.060832873</v>
      </c>
      <c r="L2419" s="444">
        <f t="shared" ca="1" si="147"/>
        <v>-6120369016.6607227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-6120369016.6607227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-25501537.569419678</v>
      </c>
      <c r="L2420" s="444">
        <f t="shared" ca="1" si="147"/>
        <v>-6145870554.2301426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-6145870554.2301426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-25607793.975958928</v>
      </c>
      <c r="L2421" s="444">
        <f t="shared" ca="1" si="147"/>
        <v>-6171478348.2061014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-6171478348.2061014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-25714493.117525421</v>
      </c>
      <c r="L2422" s="444">
        <f t="shared" ca="1" si="147"/>
        <v>-6197192841.3236265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-6197192841.3236265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-25821636.838848442</v>
      </c>
      <c r="L2423" s="444">
        <f t="shared" ca="1" si="147"/>
        <v>-6223014478.1624746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-6223014478.1624746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-25929226.992343646</v>
      </c>
      <c r="L2424" s="444">
        <f t="shared" ca="1" si="147"/>
        <v>-6248943705.1548185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-6248943705.1548185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-26037265.438145079</v>
      </c>
      <c r="L2425" s="444">
        <f t="shared" ca="1" si="147"/>
        <v>-6274980970.5929632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-6274980970.5929632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-26145754.044137347</v>
      </c>
      <c r="L2426" s="444">
        <f t="shared" ca="1" si="147"/>
        <v>-6301126724.6371002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-6301126724.6371002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-26254694.685987916</v>
      </c>
      <c r="L2427" s="444">
        <f t="shared" ca="1" si="147"/>
        <v>-6327381419.3230877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-6327381419.3230877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-26364089.247179531</v>
      </c>
      <c r="L2428" s="444">
        <f t="shared" ca="1" si="147"/>
        <v>-6353745508.5702677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-6353745508.5702677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-26473939.61904278</v>
      </c>
      <c r="L2429" s="444">
        <f t="shared" ca="1" si="147"/>
        <v>-6380219448.1893101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-6380219448.1893101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-26584247.700788792</v>
      </c>
      <c r="L2430" s="444">
        <f t="shared" ca="1" si="147"/>
        <v>-6406803695.8900986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-6406803695.8900986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-26695015.399542078</v>
      </c>
      <c r="L2431" s="444">
        <f t="shared" ca="1" si="147"/>
        <v>-6433498711.2896404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-6433498711.2896404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-26806244.6303735</v>
      </c>
      <c r="L2432" s="444">
        <f t="shared" ca="1" si="147"/>
        <v>-6460304955.9200144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-6460304955.9200144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-26917937.316333394</v>
      </c>
      <c r="L2433" s="444">
        <f t="shared" ca="1" si="147"/>
        <v>-6487222893.2363482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-6487222893.2363482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-27030095.388484783</v>
      </c>
      <c r="L2434" s="444">
        <f t="shared" ca="1" si="147"/>
        <v>-6514252988.6248331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-6514252988.6248331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-27142720.785936803</v>
      </c>
      <c r="L2435" s="444">
        <f t="shared" ca="1" si="147"/>
        <v>-6541395709.4107695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-6541395709.4107695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-27255815.455878206</v>
      </c>
      <c r="L2436" s="444">
        <f t="shared" ca="1" si="147"/>
        <v>-6568651524.8666477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-6568651524.8666477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-27369381.353611033</v>
      </c>
      <c r="L2437" s="444">
        <f t="shared" ca="1" si="147"/>
        <v>-6596020906.2202587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-6596020906.2202587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-27483420.44258441</v>
      </c>
      <c r="L2438" s="444">
        <f t="shared" ca="1" si="147"/>
        <v>-6623504326.6628428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-6623504326.6628428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-27597934.694428511</v>
      </c>
      <c r="L2439" s="444">
        <f t="shared" ca="1" si="147"/>
        <v>-6651102261.3572712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-6651102261.3572712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-27712926.088988628</v>
      </c>
      <c r="L2440" s="444">
        <f t="shared" ca="1" si="147"/>
        <v>-6678815187.4462595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-6678815187.4462595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-27828396.614359412</v>
      </c>
      <c r="L2441" s="444">
        <f t="shared" ca="1" si="147"/>
        <v>-6706643584.0606194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-6706643584.0606194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-27944348.266919252</v>
      </c>
      <c r="L2442" s="444">
        <f t="shared" ca="1" si="147"/>
        <v>-6734587932.3275385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-6734587932.3275385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-28060783.051364742</v>
      </c>
      <c r="L2443" s="444">
        <f t="shared" ca="1" si="147"/>
        <v>-6762648715.3789034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-6762648715.3789034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-28177702.980745431</v>
      </c>
      <c r="L2444" s="444">
        <f t="shared" ca="1" si="147"/>
        <v>-6790826418.3596487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-6790826418.3596487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-28295110.076498531</v>
      </c>
      <c r="L2445" s="444">
        <f t="shared" ca="1" si="147"/>
        <v>-6819121528.4361477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-6819121528.4361477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-28413006.368483949</v>
      </c>
      <c r="L2446" s="444">
        <f t="shared" ca="1" si="147"/>
        <v>-6847534534.8046312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-6847534534.8046312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-28531393.895019297</v>
      </c>
      <c r="L2447" s="444">
        <f t="shared" ca="1" si="147"/>
        <v>-6876065928.6996508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-6876065928.6996508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-28650274.70291521</v>
      </c>
      <c r="L2448" s="444">
        <f t="shared" ca="1" si="147"/>
        <v>-6904716203.402566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-6904716203.402566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-28769650.847510692</v>
      </c>
      <c r="L2449" s="444">
        <f t="shared" ca="1" si="147"/>
        <v>-6933485854.2500763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-6933485854.2500763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-28889524.392708655</v>
      </c>
      <c r="L2450" s="444">
        <f t="shared" ca="1" si="147"/>
        <v>-6962375378.6427851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-6962375378.6427851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-29009897.411011603</v>
      </c>
      <c r="L2451" s="444">
        <f t="shared" ca="1" si="147"/>
        <v>-6991385276.0537968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-6991385276.0537968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-29130771.983557485</v>
      </c>
      <c r="L2452" s="444">
        <f t="shared" ca="1" si="147"/>
        <v>-7020516048.0373545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-7020516048.0373545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-29252150.200155638</v>
      </c>
      <c r="L2453" s="444">
        <f t="shared" ca="1" si="147"/>
        <v>-7049768198.2375097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-7049768198.2375097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-29374034.159322958</v>
      </c>
      <c r="L2454" s="444">
        <f t="shared" ca="1" si="147"/>
        <v>-7079142232.3968325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-7079142232.3968325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-29496425.968320131</v>
      </c>
      <c r="L2455" s="444">
        <f t="shared" ca="1" si="147"/>
        <v>-7108638658.3651524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-7108638658.3651524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-29619327.743188135</v>
      </c>
      <c r="L2456" s="444">
        <f t="shared" ca="1" si="147"/>
        <v>-7138257986.1083403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-7138257986.1083403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-29742741.60878475</v>
      </c>
      <c r="L2457" s="444">
        <f t="shared" ca="1" si="147"/>
        <v>-7168000727.7171249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-7168000727.7171249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-29866669.698821355</v>
      </c>
      <c r="L2458" s="444">
        <f t="shared" ca="1" si="147"/>
        <v>-7197867397.415946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-7197867397.415946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-29991114.155899774</v>
      </c>
      <c r="L2459" s="444">
        <f t="shared" ca="1" si="147"/>
        <v>-7227858511.571846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-7227858511.571846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-30116077.131549362</v>
      </c>
      <c r="L2460" s="444">
        <f t="shared" ca="1" si="147"/>
        <v>-7257974588.7033958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-7257974588.7033958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-30241560.786264151</v>
      </c>
      <c r="L2461" s="444">
        <f t="shared" ca="1" si="147"/>
        <v>-7288216149.4896603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-7288216149.4896603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-30367567.28954025</v>
      </c>
      <c r="L2462" s="444">
        <f t="shared" ca="1" si="147"/>
        <v>-7318583716.7792006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-7318583716.7792006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-30494098.819913335</v>
      </c>
      <c r="L2463" s="444">
        <f t="shared" ca="1" si="147"/>
        <v>-7349077815.5991135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-7349077815.5991135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-30621157.564996302</v>
      </c>
      <c r="L2464" s="444">
        <f t="shared" ca="1" si="147"/>
        <v>-7379698973.1641102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-7379698973.1641102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-30748745.721517127</v>
      </c>
      <c r="L2465" s="444">
        <f t="shared" ca="1" si="147"/>
        <v>-7410447718.8856277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-7410447718.8856277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-30876865.495356783</v>
      </c>
      <c r="L2466" s="444">
        <f t="shared" ca="1" si="147"/>
        <v>-7441324584.3809843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-7441324584.3809843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-31005519.101587433</v>
      </c>
      <c r="L2467" s="444">
        <f t="shared" ca="1" si="147"/>
        <v>-7472330103.4825716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-7472330103.4825716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-31134708.76451071</v>
      </c>
      <c r="L2468" s="444">
        <f t="shared" ca="1" si="147"/>
        <v>-7503464812.2470827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-7503464812.2470827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-31264436.717696179</v>
      </c>
      <c r="L2469" s="444">
        <f t="shared" ca="1" si="147"/>
        <v>-7534729248.9647789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-7534729248.9647789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-31394705.204019915</v>
      </c>
      <c r="L2470" s="444">
        <f t="shared" ca="1" si="147"/>
        <v>-7566123954.1687984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-7566123954.1687984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-31525516.475703325</v>
      </c>
      <c r="L2471" s="444">
        <f t="shared" ca="1" si="147"/>
        <v>-7597649470.6445017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-7597649470.6445017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-31656872.794352088</v>
      </c>
      <c r="L2472" s="444">
        <f t="shared" ca="1" si="147"/>
        <v>-7629306343.4388542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-7629306343.4388542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-31788776.430995222</v>
      </c>
      <c r="L2473" s="444">
        <f t="shared" ca="1" si="147"/>
        <v>-7661095119.8698492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-7661095119.8698492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-31921229.66612437</v>
      </c>
      <c r="L2474" s="444">
        <f t="shared" ca="1" si="147"/>
        <v>-7693016349.5359735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-7693016349.5359735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-32054234.789733224</v>
      </c>
      <c r="L2475" s="444">
        <f t="shared" ca="1" si="147"/>
        <v>-7725070584.3257065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-7725070584.3257065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-32187794.101357106</v>
      </c>
      <c r="L2476" s="444">
        <f t="shared" ca="1" si="147"/>
        <v>-7757258378.4270639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-7757258378.4270639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-32321909.910112765</v>
      </c>
      <c r="L2477" s="444">
        <f t="shared" ca="1" si="147"/>
        <v>-7789580288.3371763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-7789580288.3371763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-32456584.534738235</v>
      </c>
      <c r="L2478" s="444">
        <f t="shared" ca="1" si="147"/>
        <v>-7822036872.8719149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-7822036872.8719149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-32591820.303632978</v>
      </c>
      <c r="L2479" s="444">
        <f t="shared" ca="1" si="147"/>
        <v>-7854628693.1755476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-7854628693.1755476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-32727619.554898117</v>
      </c>
      <c r="L2480" s="444">
        <f t="shared" ca="1" si="147"/>
        <v>-7887356312.7304459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-7887356312.7304459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-32863984.636376858</v>
      </c>
      <c r="L2481" s="444">
        <f t="shared" ca="1" si="147"/>
        <v>-7920220297.3668232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-7920220297.3668232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-33000917.905695096</v>
      </c>
      <c r="L2482" s="444">
        <f t="shared" ca="1" si="147"/>
        <v>-7953221215.2725182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-7953221215.2725182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-33138421.730302159</v>
      </c>
      <c r="L2483" s="444">
        <f t="shared" ca="1" si="147"/>
        <v>-7986359637.00282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-7986359637.00282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-33276498.48751175</v>
      </c>
      <c r="L2484" s="444">
        <f t="shared" ca="1" si="147"/>
        <v>-8019636135.4903316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-8019636135.4903316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-33415150.564543042</v>
      </c>
      <c r="L2485" s="444">
        <f t="shared" ca="1" si="147"/>
        <v>-8053051286.0548744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-8053051286.0548744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-33554380.358561978</v>
      </c>
      <c r="L2486" s="444">
        <f t="shared" ca="1" si="147"/>
        <v>-8086605666.4134359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-8086605666.4134359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-33694190.276722647</v>
      </c>
      <c r="L2487" s="444">
        <f t="shared" ca="1" si="147"/>
        <v>-8120299856.6901588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-8120299856.6901588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-33834582.736208998</v>
      </c>
      <c r="L2488" s="444">
        <f t="shared" ca="1" si="147"/>
        <v>-8154134439.4263678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-8154134439.4263678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-33975560.164276533</v>
      </c>
      <c r="L2489" s="444">
        <f t="shared" ca="1" si="147"/>
        <v>-8188109999.5906439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-8188109999.5906439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-34117124.998294346</v>
      </c>
      <c r="L2490" s="444">
        <f t="shared" ca="1" si="147"/>
        <v>-8222227124.5889378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-8222227124.5889378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-34259279.685787238</v>
      </c>
      <c r="L2491" s="444">
        <f t="shared" ca="1" si="147"/>
        <v>-8256486404.274725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-8256486404.274725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-34402026.684478022</v>
      </c>
      <c r="L2492" s="444">
        <f t="shared" ca="1" si="147"/>
        <v>-8290888430.9592028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-8290888430.9592028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-34545368.462330014</v>
      </c>
      <c r="L2493" s="444">
        <f t="shared" ca="1" si="147"/>
        <v>-8325433799.4215326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-8325433799.4215326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-34689307.497589722</v>
      </c>
      <c r="L2494" s="444">
        <f t="shared" ca="1" si="147"/>
        <v>-8360123106.9191227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-8360123106.9191227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-34833846.278829679</v>
      </c>
      <c r="L2495" s="444">
        <f t="shared" ca="1" si="147"/>
        <v>-8394956953.1979523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-8394956953.1979523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-34978987.304991469</v>
      </c>
      <c r="L2496" s="444">
        <f t="shared" ca="1" si="147"/>
        <v>-8429935940.502944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-8429935940.502944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-35124733.085428931</v>
      </c>
      <c r="L2497" s="444">
        <f t="shared" ca="1" si="147"/>
        <v>-8465060673.5883732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-8465060673.5883732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-35271086.139951557</v>
      </c>
      <c r="L2498" s="444">
        <f t="shared" ca="1" si="147"/>
        <v>-8500331759.7283249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-8500331759.7283249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-35418048.998868018</v>
      </c>
      <c r="L2499" s="444">
        <f t="shared" ca="1" si="147"/>
        <v>-8535749808.7271929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-8535749808.7271929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-35565624.203029975</v>
      </c>
      <c r="L2500" s="444">
        <f t="shared" ca="1" si="147"/>
        <v>-8571315432.9302225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-8571315432.9302225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-35713814.303875923</v>
      </c>
      <c r="L2501" s="444">
        <f t="shared" ca="1" si="147"/>
        <v>-8607029247.2340984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-8607029247.2340984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-35862621.863475412</v>
      </c>
      <c r="L2502" s="444">
        <f t="shared" ca="1" si="147"/>
        <v>-8642891869.0975742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-8642891869.0975742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-36012049.454573229</v>
      </c>
      <c r="L2503" s="444">
        <f t="shared" ca="1" si="147"/>
        <v>-8678903918.5521469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-8678903918.5521469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-36162099.660633944</v>
      </c>
      <c r="L2504" s="444">
        <f t="shared" ca="1" si="147"/>
        <v>-8715066018.21278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-8715066018.21278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-36312775.075886585</v>
      </c>
      <c r="L2505" s="444">
        <f t="shared" ca="1" si="147"/>
        <v>-8751378793.2886658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-8751378793.2886658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-36464078.305369437</v>
      </c>
      <c r="L2506" s="444">
        <f t="shared" ca="1" si="147"/>
        <v>-8787842871.5940361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-8787842871.5940361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-36616011.964975148</v>
      </c>
      <c r="L2507" s="444">
        <f t="shared" ca="1" si="147"/>
        <v>-8824458883.5590115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-8824458883.5590115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-36768578.681495883</v>
      </c>
      <c r="L2508" s="444">
        <f t="shared" ca="1" si="147"/>
        <v>-8861227462.2405071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-8861227462.2405071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-36921781.092668779</v>
      </c>
      <c r="L2509" s="444">
        <f t="shared" ca="1" si="147"/>
        <v>-8898149243.3331757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-8898149243.3331757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-37075621.847221568</v>
      </c>
      <c r="L2510" s="444">
        <f t="shared" ca="1" si="147"/>
        <v>-8935224865.180397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-8935224865.180397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-37230103.604918323</v>
      </c>
      <c r="L2511" s="444">
        <f t="shared" ca="1" si="147"/>
        <v>-8972454968.7853146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-8972454968.7853146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-37385229.036605477</v>
      </c>
      <c r="L2512" s="444">
        <f t="shared" ca="1" si="147"/>
        <v>-9009840197.8219204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-9009840197.8219204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-37541000.824258</v>
      </c>
      <c r="L2513" s="444">
        <f t="shared" ca="1" si="147"/>
        <v>-9047381198.6461792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-9047381198.6461792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-37697421.661025748</v>
      </c>
      <c r="L2514" s="444">
        <f t="shared" ca="1" si="147"/>
        <v>-9085078620.3072052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-9085078620.3072052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-37854494.251280025</v>
      </c>
      <c r="L2515" s="444">
        <f t="shared" ca="1" si="147"/>
        <v>-9122933114.558485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-9122933114.558485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-38012221.310660355</v>
      </c>
      <c r="L2516" s="444">
        <f t="shared" ca="1" si="147"/>
        <v>-9160945335.8691444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-9160945335.8691444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-38170605.566121437</v>
      </c>
      <c r="L2517" s="444">
        <f t="shared" ca="1" si="147"/>
        <v>-9199115941.4352665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-9199115941.4352665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-38329649.755980276</v>
      </c>
      <c r="L2518" s="444">
        <f t="shared" ca="1" si="147"/>
        <v>-9237445591.191246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-9237445591.191246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-38489356.629963525</v>
      </c>
      <c r="L2519" s="444">
        <f t="shared" ca="1" si="147"/>
        <v>-9275934947.821209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-9275934947.821209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-38649728.949255034</v>
      </c>
      <c r="L2520" s="444">
        <f t="shared" ca="1" si="147"/>
        <v>-9314584676.7704639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-9314584676.7704639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-38810769.486543596</v>
      </c>
      <c r="L2521" s="444">
        <f t="shared" ca="1" si="147"/>
        <v>-9353395446.2570076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-9353395446.2570076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-38972481.026070863</v>
      </c>
      <c r="L2522" s="444">
        <f t="shared" ca="1" si="147"/>
        <v>-9392367927.2830791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-9392367927.2830791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-39134866.363679498</v>
      </c>
      <c r="L2523" s="444">
        <f t="shared" ca="1" si="147"/>
        <v>-9431502793.646759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-9431502793.646759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-39297928.306861497</v>
      </c>
      <c r="L2524" s="444">
        <f t="shared" ca="1" si="147"/>
        <v>-9470800721.9536209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-9470800721.9536209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-39461669.674806751</v>
      </c>
      <c r="L2525" s="444">
        <f t="shared" ca="1" si="147"/>
        <v>-9510262391.6284275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-9510262391.6284275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-39626093.298451781</v>
      </c>
      <c r="L2526" s="444">
        <f t="shared" ca="1" si="147"/>
        <v>-9549888484.9268799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-9549888484.9268799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-39791202.020528667</v>
      </c>
      <c r="L2527" s="444">
        <f t="shared" ca="1" si="147"/>
        <v>-9589679686.9474087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-9589679686.9474087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-39956998.695614204</v>
      </c>
      <c r="L2528" s="444">
        <f t="shared" ca="1" si="147"/>
        <v>-9629636685.6430225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-9629636685.6430225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-40123486.190179259</v>
      </c>
      <c r="L2529" s="444">
        <f t="shared" ca="1" si="147"/>
        <v>-9669760171.8332024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-9669760171.8332024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-40290667.382638343</v>
      </c>
      <c r="L2530" s="444">
        <f t="shared" ca="1" si="147"/>
        <v>-9710050839.2158413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-9710050839.2158413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-40458545.163399339</v>
      </c>
      <c r="L2531" s="444">
        <f t="shared" ca="1" si="147"/>
        <v>-9750509384.37924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-9750509384.37924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-40627122.434913501</v>
      </c>
      <c r="L2532" s="444">
        <f t="shared" ca="1" si="147"/>
        <v>-9791136506.8141537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-9791136506.8141537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-40796402.111725643</v>
      </c>
      <c r="L2533" s="444">
        <f t="shared" ca="1" si="147"/>
        <v>-9831932908.9258785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-9831932908.9258785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-40966387.120524496</v>
      </c>
      <c r="L2534" s="444">
        <f t="shared" ca="1" si="147"/>
        <v>-9872899296.0464039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-9872899296.0464039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-41137080.400193349</v>
      </c>
      <c r="L2535" s="444">
        <f t="shared" ca="1" si="147"/>
        <v>-9914036376.4465981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-9914036376.4465981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-41308484.901860826</v>
      </c>
      <c r="L2536" s="444">
        <f t="shared" ca="1" si="147"/>
        <v>-9955344861.3484592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-9955344861.3484592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-41480603.588951916</v>
      </c>
      <c r="L2537" s="444">
        <f t="shared" ca="1" si="147"/>
        <v>-9996825464.9374104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-9996825464.9374104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-41653439.437239207</v>
      </c>
      <c r="L2538" s="444">
        <f t="shared" ca="1" si="147"/>
        <v>-10038478904.374649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-10038478904.374649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-41826995.434894368</v>
      </c>
      <c r="L2539" s="444">
        <f t="shared" ca="1" si="147"/>
        <v>-10080305899.809544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-10080305899.809544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-42001274.582539767</v>
      </c>
      <c r="L2540" s="444">
        <f t="shared" ca="1" si="147"/>
        <v>-10122307174.392084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-10122307174.392084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-42176279.893300347</v>
      </c>
      <c r="L2541" s="444">
        <f t="shared" ca="1" si="147"/>
        <v>-10164483454.285385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-10164483454.285385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-42352014.392855771</v>
      </c>
      <c r="L2542" s="444">
        <f t="shared" ca="1" si="147"/>
        <v>-10206835468.678242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-10206835468.678242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-42528481.119492672</v>
      </c>
      <c r="L2543" s="444">
        <f t="shared" ca="1" si="147"/>
        <v>-10249363949.797735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-10249363949.797735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-42705683.124157228</v>
      </c>
      <c r="L2544" s="444">
        <f t="shared" ca="1" si="147"/>
        <v>-10292069632.921892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-10292069632.921892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-42883623.470507883</v>
      </c>
      <c r="L2545" s="444">
        <f t="shared" ca="1" si="147"/>
        <v>-10334953256.392401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-10334953256.392401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-43062305.234968334</v>
      </c>
      <c r="L2546" s="444">
        <f t="shared" ca="1" si="147"/>
        <v>-10378015561.627369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-10378015561.627369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-43241731.506780706</v>
      </c>
      <c r="L2547" s="444">
        <f t="shared" ca="1" si="147"/>
        <v>-10421257293.13415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-10421257293.13415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-43421905.388058953</v>
      </c>
      <c r="L2548" s="444">
        <f t="shared" ca="1" si="147"/>
        <v>-10464679198.522209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-10464679198.522209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-43602829.993842535</v>
      </c>
      <c r="L2549" s="444">
        <f t="shared" ca="1" si="147"/>
        <v>-10508282028.516052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-10508282028.516052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-43784508.452150218</v>
      </c>
      <c r="L2550" s="444">
        <f t="shared" ca="1" si="147"/>
        <v>-10552066536.968203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-10552066536.968203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-43966943.904034175</v>
      </c>
      <c r="L2551" s="444">
        <f t="shared" ca="1" si="147"/>
        <v>-10596033480.872236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-10596033480.872236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-44150139.503634319</v>
      </c>
      <c r="L2552" s="444">
        <f t="shared" ca="1" si="147"/>
        <v>-10640183620.37587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-10640183620.37587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-44334098.418232791</v>
      </c>
      <c r="L2553" s="444">
        <f t="shared" ca="1" si="147"/>
        <v>-10684517718.794102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-10684517718.794102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-44518823.828308754</v>
      </c>
      <c r="L2554" s="444">
        <f t="shared" ca="1" si="147"/>
        <v>-10729036542.62241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-10729036542.62241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-44704318.927593373</v>
      </c>
      <c r="L2555" s="444">
        <f t="shared" ca="1" si="147"/>
        <v>-10773740861.550003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-10773740861.550003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-44890586.923125014</v>
      </c>
      <c r="L2556" s="444">
        <f t="shared" ca="1" si="147"/>
        <v>-10818631448.473127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-10818631448.473127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-45077631.035304695</v>
      </c>
      <c r="L2557" s="444">
        <f t="shared" ca="1" si="147"/>
        <v>-10863709079.508432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-10863709079.508432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-45265454.497951798</v>
      </c>
      <c r="L2558" s="444">
        <f t="shared" ref="L2558:L2812" ca="1" si="152">I2558-J2558+K2558</f>
        <v>-10908974534.006384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-10908974534.006384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-45454060.558359936</v>
      </c>
      <c r="L2559" s="444">
        <f t="shared" ca="1" si="152"/>
        <v>-10954428594.564743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-10954428594.564743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-45643452.477353096</v>
      </c>
      <c r="L2560" s="444">
        <f t="shared" ca="1" si="152"/>
        <v>-11000072047.042095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-11000072047.042095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-45833633.529342063</v>
      </c>
      <c r="L2561" s="444">
        <f t="shared" ca="1" si="152"/>
        <v>-11045905680.571438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-11045905680.571438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-46024607.002380989</v>
      </c>
      <c r="L2562" s="444">
        <f t="shared" ca="1" si="152"/>
        <v>-11091930287.573818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-11091930287.573818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-46216376.198224239</v>
      </c>
      <c r="L2563" s="444">
        <f t="shared" ca="1" si="152"/>
        <v>-11138146663.772043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-11138146663.772043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-46408944.432383515</v>
      </c>
      <c r="L2564" s="444">
        <f t="shared" ca="1" si="152"/>
        <v>-11184555608.204426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-11184555608.204426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-46602315.034185104</v>
      </c>
      <c r="L2565" s="444">
        <f t="shared" ca="1" si="152"/>
        <v>-11231157923.238611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-11231157923.238611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-46796491.346827544</v>
      </c>
      <c r="L2566" s="444">
        <f t="shared" ca="1" si="152"/>
        <v>-11277954414.58544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-11277954414.58544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-46991476.727439329</v>
      </c>
      <c r="L2567" s="444">
        <f t="shared" ca="1" si="152"/>
        <v>-11324945891.31288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-11324945891.31288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-47187274.547137</v>
      </c>
      <c r="L2568" s="444">
        <f t="shared" ca="1" si="152"/>
        <v>-11372133165.860016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-11372133165.860016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-47383888.191083401</v>
      </c>
      <c r="L2569" s="444">
        <f t="shared" ca="1" si="152"/>
        <v>-11419517054.0511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-11419517054.0511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-47581321.058546245</v>
      </c>
      <c r="L2570" s="444">
        <f t="shared" ca="1" si="152"/>
        <v>-11467098375.109646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-11467098375.109646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-47779576.562956855</v>
      </c>
      <c r="L2571" s="444">
        <f t="shared" ca="1" si="152"/>
        <v>-11514877951.672604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-11514877951.672604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-47978658.131969184</v>
      </c>
      <c r="L2572" s="444">
        <f t="shared" ca="1" si="152"/>
        <v>-11562856609.804573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-11562856609.804573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-48178569.207519054</v>
      </c>
      <c r="L2573" s="444">
        <f t="shared" ca="1" si="152"/>
        <v>-11611035179.012093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-11611035179.012093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-48379313.245883718</v>
      </c>
      <c r="L2574" s="444">
        <f t="shared" ca="1" si="152"/>
        <v>-11659414492.257977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-11659414492.257977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-48580893.717741571</v>
      </c>
      <c r="L2575" s="444">
        <f t="shared" ca="1" si="152"/>
        <v>-11707995385.975718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-11707995385.975718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-48783314.108232155</v>
      </c>
      <c r="L2576" s="444">
        <f t="shared" ca="1" si="152"/>
        <v>-11756778700.08395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-11756778700.08395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-48986577.917016461</v>
      </c>
      <c r="L2577" s="444">
        <f t="shared" ca="1" si="152"/>
        <v>-11805765278.000967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-11805765278.000967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-49190688.658337362</v>
      </c>
      <c r="L2578" s="444">
        <f t="shared" ca="1" si="152"/>
        <v>-11854955966.659304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-11854955966.659304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-49395649.86108043</v>
      </c>
      <c r="L2579" s="444">
        <f t="shared" ca="1" si="152"/>
        <v>-11904351616.520384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-11904351616.520384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-49601465.068834931</v>
      </c>
      <c r="L2580" s="444">
        <f t="shared" ca="1" si="152"/>
        <v>-11953953081.589218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-11953953081.589218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-49808137.839955077</v>
      </c>
      <c r="L2581" s="444">
        <f t="shared" ca="1" si="152"/>
        <v>-12003761219.429173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-12003761219.429173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-50015671.747621551</v>
      </c>
      <c r="L2582" s="444">
        <f t="shared" ca="1" si="152"/>
        <v>-12053776891.176794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-12053776891.176794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-50224070.379903309</v>
      </c>
      <c r="L2583" s="444">
        <f t="shared" ca="1" si="152"/>
        <v>-12104000961.556698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-12104000961.556698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-50433337.339819573</v>
      </c>
      <c r="L2584" s="444">
        <f t="shared" ca="1" si="152"/>
        <v>-12154434298.896517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-12154434298.896517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-50643476.24540215</v>
      </c>
      <c r="L2585" s="444">
        <f t="shared" ca="1" si="152"/>
        <v>-12205077775.141918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-12205077775.141918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-50854490.729757994</v>
      </c>
      <c r="L2586" s="444">
        <f t="shared" ca="1" si="152"/>
        <v>-12255932265.871675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-12255932265.871675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-51066384.441131979</v>
      </c>
      <c r="L2587" s="444">
        <f t="shared" ca="1" si="152"/>
        <v>-12306998650.312807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-12306998650.312807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-51279161.042970031</v>
      </c>
      <c r="L2588" s="444">
        <f t="shared" ca="1" si="152"/>
        <v>-12358277811.355778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-12358277811.355778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-51492824.213982403</v>
      </c>
      <c r="L2589" s="444">
        <f t="shared" ca="1" si="152"/>
        <v>-12409770635.569759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-12409770635.569759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-51707377.648207329</v>
      </c>
      <c r="L2590" s="444">
        <f t="shared" ca="1" si="152"/>
        <v>-12461478013.217966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-12461478013.217966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-51922825.055074856</v>
      </c>
      <c r="L2591" s="444">
        <f t="shared" ca="1" si="152"/>
        <v>-12513400838.273041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-12513400838.273041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-52139170.159471005</v>
      </c>
      <c r="L2592" s="444">
        <f t="shared" ca="1" si="152"/>
        <v>-12565540008.432512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-12565540008.432512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-52356416.701802135</v>
      </c>
      <c r="L2593" s="444">
        <f t="shared" ca="1" si="152"/>
        <v>-12617896425.134314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-12617896425.134314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-52574568.438059643</v>
      </c>
      <c r="L2594" s="444">
        <f t="shared" ca="1" si="152"/>
        <v>-12670470993.572372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-12670470993.572372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-52793629.139884882</v>
      </c>
      <c r="L2595" s="444">
        <f t="shared" ca="1" si="152"/>
        <v>-12723264622.712257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-12723264622.712257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-53013602.594634406</v>
      </c>
      <c r="L2596" s="444">
        <f t="shared" ca="1" si="152"/>
        <v>-12776278225.306892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-12776278225.306892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-53234492.605445385</v>
      </c>
      <c r="L2597" s="444">
        <f t="shared" ca="1" si="152"/>
        <v>-12829512717.912338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-12829512717.912338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-53456302.99130141</v>
      </c>
      <c r="L2598" s="444">
        <f t="shared" ca="1" si="152"/>
        <v>-12882969020.903639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-12882969020.903639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-53679037.587098494</v>
      </c>
      <c r="L2599" s="444">
        <f t="shared" ca="1" si="152"/>
        <v>-12936648058.490738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-12936648058.490738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-53902700.243711405</v>
      </c>
      <c r="L2600" s="444">
        <f t="shared" ca="1" si="152"/>
        <v>-12990550758.734449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-12990550758.734449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-54127294.828060202</v>
      </c>
      <c r="L2601" s="444">
        <f t="shared" ca="1" si="152"/>
        <v>-13044678053.56251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-13044678053.56251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-54352825.22317712</v>
      </c>
      <c r="L2602" s="444">
        <f t="shared" ca="1" si="152"/>
        <v>-13099030878.785686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-13099030878.785686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-54579295.328273691</v>
      </c>
      <c r="L2603" s="444">
        <f t="shared" ca="1" si="152"/>
        <v>-13153610174.11396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-13153610174.11396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-54806709.05880817</v>
      </c>
      <c r="L2604" s="444">
        <f t="shared" ca="1" si="152"/>
        <v>-13208416883.172768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-13208416883.172768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-55035070.346553199</v>
      </c>
      <c r="L2605" s="444">
        <f t="shared" ca="1" si="152"/>
        <v>-13263451953.519321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-13263451953.519321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-55264383.139663838</v>
      </c>
      <c r="L2606" s="444">
        <f t="shared" ca="1" si="152"/>
        <v>-13318716336.658985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-13318716336.658985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-55494651.402745768</v>
      </c>
      <c r="L2607" s="444">
        <f t="shared" ca="1" si="152"/>
        <v>-13374210988.061731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-13374210988.061731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-55725879.116923876</v>
      </c>
      <c r="L2608" s="444">
        <f t="shared" ca="1" si="152"/>
        <v>-13429936867.178656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-13429936867.178656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-55958070.279911064</v>
      </c>
      <c r="L2609" s="444">
        <f t="shared" ca="1" si="152"/>
        <v>-13485894937.458567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-13485894937.458567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-56191228.90607737</v>
      </c>
      <c r="L2610" s="444">
        <f t="shared" ca="1" si="152"/>
        <v>-13542086166.364643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-13542086166.364643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-56425359.026519351</v>
      </c>
      <c r="L2611" s="444">
        <f t="shared" ca="1" si="152"/>
        <v>-13598511525.391163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-13598511525.391163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-56660464.689129837</v>
      </c>
      <c r="L2612" s="444">
        <f t="shared" ca="1" si="152"/>
        <v>-13655171990.080294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-13655171990.080294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-56896549.958667897</v>
      </c>
      <c r="L2613" s="444">
        <f t="shared" ca="1" si="152"/>
        <v>-13712068540.038961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-13712068540.038961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-57133618.916829005</v>
      </c>
      <c r="L2614" s="444">
        <f t="shared" ca="1" si="152"/>
        <v>-13769202158.95579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-13769202158.95579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-57371675.662315778</v>
      </c>
      <c r="L2615" s="444">
        <f t="shared" ca="1" si="152"/>
        <v>-13826573834.618105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-13826573834.618105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-57610724.31090878</v>
      </c>
      <c r="L2616" s="444">
        <f t="shared" ca="1" si="152"/>
        <v>-13884184558.929014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-13884184558.929014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-57850768.995537557</v>
      </c>
      <c r="L2617" s="444">
        <f t="shared" ca="1" si="152"/>
        <v>-13942035327.924551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-13942035327.924551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-58091813.86635229</v>
      </c>
      <c r="L2618" s="444">
        <f t="shared" ca="1" si="152"/>
        <v>-14000127141.790903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-14000127141.790903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-58333863.090795428</v>
      </c>
      <c r="L2619" s="444">
        <f t="shared" ca="1" si="152"/>
        <v>-14058461004.881699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-14058461004.881699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-58576920.853673741</v>
      </c>
      <c r="L2620" s="444">
        <f t="shared" ca="1" si="152"/>
        <v>-14117037925.735373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-14117037925.735373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-58820991.357230715</v>
      </c>
      <c r="L2621" s="444">
        <f t="shared" ca="1" si="152"/>
        <v>-14175858917.092604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-14175858917.092604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-59066078.821219191</v>
      </c>
      <c r="L2622" s="444">
        <f t="shared" ca="1" si="152"/>
        <v>-14234924995.913822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-14234924995.913822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-59312187.482974268</v>
      </c>
      <c r="L2623" s="444">
        <f t="shared" ca="1" si="152"/>
        <v>-14294237183.396797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-14294237183.396797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-59559321.59748666</v>
      </c>
      <c r="L2624" s="444">
        <f t="shared" ca="1" si="152"/>
        <v>-14353796504.994284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-14353796504.994284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-59807485.437476188</v>
      </c>
      <c r="L2625" s="444">
        <f t="shared" ca="1" si="152"/>
        <v>-14413603990.431761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-14413603990.431761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-60056683.293465666</v>
      </c>
      <c r="L2626" s="444">
        <f t="shared" ca="1" si="152"/>
        <v>-14473660673.725227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-14473660673.725227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-60306919.473855115</v>
      </c>
      <c r="L2627" s="444">
        <f t="shared" ca="1" si="152"/>
        <v>-14533967593.199083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-14533967593.199083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-60558198.304996178</v>
      </c>
      <c r="L2628" s="444">
        <f t="shared" ca="1" si="152"/>
        <v>-14594525791.50408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-14594525791.50408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-60810524.131267004</v>
      </c>
      <c r="L2629" s="444">
        <f t="shared" ca="1" si="152"/>
        <v>-14655336315.635347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-14655336315.635347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-61063901.315147281</v>
      </c>
      <c r="L2630" s="444">
        <f t="shared" ca="1" si="152"/>
        <v>-14716400216.950495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-14716400216.950495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-61318334.237293728</v>
      </c>
      <c r="L2631" s="444">
        <f t="shared" ca="1" si="152"/>
        <v>-14777718551.187788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-14777718551.187788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-61573827.296615779</v>
      </c>
      <c r="L2632" s="444">
        <f t="shared" ca="1" si="152"/>
        <v>-14839292378.484404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-14839292378.484404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-61830384.910351671</v>
      </c>
      <c r="L2633" s="444">
        <f t="shared" ca="1" si="152"/>
        <v>-14901122763.394754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-14901122763.394754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-62088011.514144808</v>
      </c>
      <c r="L2634" s="444">
        <f t="shared" ca="1" si="152"/>
        <v>-14963210774.908899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-14963210774.908899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-62346711.562120415</v>
      </c>
      <c r="L2635" s="444">
        <f t="shared" ca="1" si="152"/>
        <v>-15025557486.47102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-15025557486.47102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-62606489.526962571</v>
      </c>
      <c r="L2636" s="444">
        <f t="shared" ca="1" si="152"/>
        <v>-15088163975.997982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-15088163975.997982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-62867349.899991594</v>
      </c>
      <c r="L2637" s="444">
        <f t="shared" ca="1" si="152"/>
        <v>-15151031325.897974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-15151031325.897974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-63129297.191241555</v>
      </c>
      <c r="L2638" s="444">
        <f t="shared" ca="1" si="152"/>
        <v>-15214160623.089216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-15214160623.089216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-63392335.929538399</v>
      </c>
      <c r="L2639" s="444">
        <f t="shared" ca="1" si="152"/>
        <v>-15277552959.018755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-15277552959.018755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-63656470.662578143</v>
      </c>
      <c r="L2640" s="444">
        <f t="shared" ca="1" si="152"/>
        <v>-15341209429.681334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-15341209429.681334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-63921705.957005553</v>
      </c>
      <c r="L2641" s="444">
        <f t="shared" ca="1" si="152"/>
        <v>-15405131135.63834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-15405131135.63834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-64188046.398493081</v>
      </c>
      <c r="L2642" s="444">
        <f t="shared" ca="1" si="152"/>
        <v>-15469319182.036833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-15469319182.036833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-64455496.591820136</v>
      </c>
      <c r="L2643" s="444">
        <f t="shared" ca="1" si="152"/>
        <v>-15533774678.628653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-15533774678.628653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-64724061.160952717</v>
      </c>
      <c r="L2644" s="444">
        <f t="shared" ca="1" si="152"/>
        <v>-15598498739.789606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-15598498739.789606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-64993744.749123357</v>
      </c>
      <c r="L2645" s="444">
        <f t="shared" ca="1" si="152"/>
        <v>-15663492484.538729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-15663492484.538729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-65264552.018911369</v>
      </c>
      <c r="L2646" s="444">
        <f t="shared" ca="1" si="152"/>
        <v>-15728757036.55764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-15728757036.55764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-65536487.652323499</v>
      </c>
      <c r="L2647" s="444">
        <f t="shared" ca="1" si="152"/>
        <v>-15794293524.209963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-15794293524.209963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-65809556.350874841</v>
      </c>
      <c r="L2648" s="444">
        <f t="shared" ca="1" si="152"/>
        <v>-15860103080.560837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-15860103080.560837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-66083762.835670151</v>
      </c>
      <c r="L2649" s="444">
        <f t="shared" ca="1" si="152"/>
        <v>-15926186843.396507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-15926186843.396507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-66359111.847485445</v>
      </c>
      <c r="L2650" s="444">
        <f t="shared" ca="1" si="152"/>
        <v>-15992545955.243992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-15992545955.243992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-66635608.14684996</v>
      </c>
      <c r="L2651" s="444">
        <f t="shared" ca="1" si="152"/>
        <v>-16059181563.390842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-16059181563.390842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-66913256.514128506</v>
      </c>
      <c r="L2652" s="444">
        <f t="shared" ca="1" si="152"/>
        <v>-16126094819.90497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-16126094819.90497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-67192061.749604046</v>
      </c>
      <c r="L2653" s="444">
        <f t="shared" ca="1" si="152"/>
        <v>-16193286881.654573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-16193286881.654573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-67472028.673560724</v>
      </c>
      <c r="L2654" s="444">
        <f t="shared" ca="1" si="152"/>
        <v>-16260758910.328135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-16260758910.328135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-67753162.126367226</v>
      </c>
      <c r="L2655" s="444">
        <f t="shared" ca="1" si="152"/>
        <v>-16328512072.454502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-16328512072.454502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-68035466.968560427</v>
      </c>
      <c r="L2656" s="444">
        <f t="shared" ca="1" si="152"/>
        <v>-16396547539.423063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-16396547539.423063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-68318948.080929428</v>
      </c>
      <c r="L2657" s="444">
        <f t="shared" ca="1" si="152"/>
        <v>-16464866487.503992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-16464866487.503992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-68603610.364599973</v>
      </c>
      <c r="L2658" s="444">
        <f t="shared" ca="1" si="152"/>
        <v>-16533470097.868591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-16533470097.868591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-68889458.741119131</v>
      </c>
      <c r="L2659" s="444">
        <f t="shared" ca="1" si="152"/>
        <v>-16602359556.609711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-16602359556.609711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-69176498.15254046</v>
      </c>
      <c r="L2660" s="444">
        <f t="shared" ca="1" si="152"/>
        <v>-16671536054.762251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-16671536054.762251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-69464733.561509386</v>
      </c>
      <c r="L2661" s="444">
        <f t="shared" ca="1" si="152"/>
        <v>-16741000788.323761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-16741000788.323761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-69754169.951349005</v>
      </c>
      <c r="L2662" s="444">
        <f t="shared" ca="1" si="152"/>
        <v>-16810754958.27511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-16810754958.27511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-70044812.32614629</v>
      </c>
      <c r="L2663" s="444">
        <f t="shared" ca="1" si="152"/>
        <v>-16880799770.601257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-16880799770.601257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-70336665.710838571</v>
      </c>
      <c r="L2664" s="444">
        <f t="shared" ca="1" si="152"/>
        <v>-16951136436.312096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-16951136436.312096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-70629735.1513004</v>
      </c>
      <c r="L2665" s="444">
        <f t="shared" ca="1" si="152"/>
        <v>-17021766171.463396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-17021766171.463396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-70924025.714430809</v>
      </c>
      <c r="L2666" s="444">
        <f t="shared" ca="1" si="152"/>
        <v>-17092690197.177826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-17092690197.177826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-71219542.488240942</v>
      </c>
      <c r="L2667" s="444">
        <f t="shared" ca="1" si="152"/>
        <v>-17163909739.666067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-17163909739.666067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-71516290.581941947</v>
      </c>
      <c r="L2668" s="444">
        <f t="shared" ca="1" si="152"/>
        <v>-17235426030.248009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-17235426030.248009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-71814275.126033366</v>
      </c>
      <c r="L2669" s="444">
        <f t="shared" ca="1" si="152"/>
        <v>-17307240305.374043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-17307240305.374043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-72113501.272391841</v>
      </c>
      <c r="L2670" s="444">
        <f t="shared" ca="1" si="152"/>
        <v>-17379353806.646435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-17379353806.646435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-72413974.194360137</v>
      </c>
      <c r="L2671" s="444">
        <f t="shared" ca="1" si="152"/>
        <v>-17451767780.840794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-17451767780.840794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-72715699.086836636</v>
      </c>
      <c r="L2672" s="444">
        <f t="shared" ca="1" si="152"/>
        <v>-17524483479.927631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-17524483479.927631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-73018681.166365132</v>
      </c>
      <c r="L2673" s="444">
        <f t="shared" ca="1" si="152"/>
        <v>-17597502161.093998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-17597502161.093998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-73322925.671224996</v>
      </c>
      <c r="L2674" s="444">
        <f t="shared" ca="1" si="152"/>
        <v>-17670825086.765224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-17670825086.765224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-73628437.861521766</v>
      </c>
      <c r="L2675" s="444">
        <f t="shared" ca="1" si="152"/>
        <v>-17744453524.626747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-17744453524.626747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-73935223.019278109</v>
      </c>
      <c r="L2676" s="444">
        <f t="shared" ca="1" si="152"/>
        <v>-17818388747.646027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-17818388747.646027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-74243286.448525116</v>
      </c>
      <c r="L2677" s="444">
        <f t="shared" ca="1" si="152"/>
        <v>-17892632034.094551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-17892632034.094551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-74552633.475393966</v>
      </c>
      <c r="L2678" s="444">
        <f t="shared" ca="1" si="152"/>
        <v>-17967184667.569946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-17967184667.569946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-74863269.448208109</v>
      </c>
      <c r="L2679" s="444">
        <f t="shared" ca="1" si="152"/>
        <v>-18042047937.018154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-18042047937.018154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-75175199.737575635</v>
      </c>
      <c r="L2680" s="444">
        <f t="shared" ca="1" si="152"/>
        <v>-18117223136.75573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-18117223136.75573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-75488429.736482203</v>
      </c>
      <c r="L2681" s="444">
        <f t="shared" ca="1" si="152"/>
        <v>-18192711566.49221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-18192711566.49221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-75802964.860384211</v>
      </c>
      <c r="L2682" s="444">
        <f t="shared" ca="1" si="152"/>
        <v>-18268514531.352596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-18268514531.352596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-76118810.547302485</v>
      </c>
      <c r="L2683" s="444">
        <f t="shared" ca="1" si="152"/>
        <v>-18344633341.899899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-18344633341.899899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-76435972.257916242</v>
      </c>
      <c r="L2684" s="444">
        <f t="shared" ca="1" si="152"/>
        <v>-18421069314.157814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-18421069314.157814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-76754455.475657552</v>
      </c>
      <c r="L2685" s="444">
        <f t="shared" ca="1" si="152"/>
        <v>-18497823769.633472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-18497823769.633472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-77074265.706806138</v>
      </c>
      <c r="L2686" s="444">
        <f t="shared" ca="1" si="152"/>
        <v>-18574898035.340279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-18574898035.340279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-77395408.480584487</v>
      </c>
      <c r="L2687" s="444">
        <f t="shared" ca="1" si="152"/>
        <v>-18652293443.820862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-18652293443.820862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-77717889.349253595</v>
      </c>
      <c r="L2688" s="444">
        <f t="shared" ca="1" si="152"/>
        <v>-18730011333.170116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-18730011333.170116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-78041713.888208821</v>
      </c>
      <c r="L2689" s="444">
        <f t="shared" ca="1" si="152"/>
        <v>-18808053047.058327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-18808053047.058327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-78366887.696076363</v>
      </c>
      <c r="L2690" s="444">
        <f t="shared" ca="1" si="152"/>
        <v>-18886419934.754402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-18886419934.754402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-78693416.394810006</v>
      </c>
      <c r="L2691" s="444">
        <f t="shared" ca="1" si="152"/>
        <v>-18965113351.149212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-18965113351.149212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-79021305.629788384</v>
      </c>
      <c r="L2692" s="444">
        <f t="shared" ca="1" si="152"/>
        <v>-19044134656.778999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-19044134656.778999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-79350561.069912493</v>
      </c>
      <c r="L2693" s="444">
        <f t="shared" ca="1" si="152"/>
        <v>-19123485217.848911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-19123485217.848911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-79681188.407703802</v>
      </c>
      <c r="L2694" s="444">
        <f t="shared" ca="1" si="152"/>
        <v>-19203166406.256615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-19203166406.256615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-80013193.359402567</v>
      </c>
      <c r="L2695" s="444">
        <f t="shared" ca="1" si="152"/>
        <v>-19283179599.616016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-19283179599.616016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-80346581.665066734</v>
      </c>
      <c r="L2696" s="444">
        <f t="shared" ca="1" si="152"/>
        <v>-19363526181.281082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-19363526181.281082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-80681359.088671178</v>
      </c>
      <c r="L2697" s="444">
        <f t="shared" ca="1" si="152"/>
        <v>-19444207540.369755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-19444207540.369755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-81017531.418207318</v>
      </c>
      <c r="L2698" s="444">
        <f t="shared" ca="1" si="152"/>
        <v>-19525225071.787964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-19525225071.787964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-81355104.465783179</v>
      </c>
      <c r="L2699" s="444">
        <f t="shared" ca="1" si="152"/>
        <v>-19606580176.253746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-19606580176.253746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-81694084.067723945</v>
      </c>
      <c r="L2700" s="444">
        <f t="shared" ca="1" si="152"/>
        <v>-19688274260.321468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-19688274260.321468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-82034476.084672779</v>
      </c>
      <c r="L2701" s="444">
        <f t="shared" ca="1" si="152"/>
        <v>-19770308736.406139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-19770308736.406139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-82376286.401692241</v>
      </c>
      <c r="L2702" s="444">
        <f t="shared" ca="1" si="152"/>
        <v>-19852685022.807831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-19852685022.807831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-82719520.928365961</v>
      </c>
      <c r="L2703" s="444">
        <f t="shared" ca="1" si="152"/>
        <v>-19935404543.736198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-19935404543.736198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-83064185.598900825</v>
      </c>
      <c r="L2704" s="444">
        <f t="shared" ca="1" si="152"/>
        <v>-20018468729.335098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-20018468729.335098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-83410286.372229576</v>
      </c>
      <c r="L2705" s="444">
        <f t="shared" ca="1" si="152"/>
        <v>-20101879015.707329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-20101879015.707329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-83757829.232113868</v>
      </c>
      <c r="L2706" s="444">
        <f t="shared" ca="1" si="152"/>
        <v>-20185636844.939442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-20185636844.939442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-84106820.187247679</v>
      </c>
      <c r="L2707" s="444">
        <f t="shared" ca="1" si="152"/>
        <v>-20269743665.12669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-20269743665.12669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-84457265.271361202</v>
      </c>
      <c r="L2708" s="444">
        <f t="shared" ca="1" si="152"/>
        <v>-20354200930.398052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-20354200930.398052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-84809170.543325216</v>
      </c>
      <c r="L2709" s="444">
        <f t="shared" ca="1" si="152"/>
        <v>-20439010100.941376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-20439010100.941376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-85162542.087255731</v>
      </c>
      <c r="L2710" s="444">
        <f t="shared" ca="1" si="152"/>
        <v>-20524172643.028633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-20524172643.028633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-85517386.012619302</v>
      </c>
      <c r="L2711" s="444">
        <f t="shared" ca="1" si="152"/>
        <v>-20609690029.041252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-20609690029.041252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-85873708.454338551</v>
      </c>
      <c r="L2712" s="444">
        <f t="shared" ca="1" si="152"/>
        <v>-20695563737.49559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-20695563737.49559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-86231515.572898299</v>
      </c>
      <c r="L2713" s="444">
        <f t="shared" ca="1" si="152"/>
        <v>-20781795253.068489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-20781795253.068489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-86590813.554452032</v>
      </c>
      <c r="L2714" s="444">
        <f t="shared" ca="1" si="152"/>
        <v>-20868386066.62294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-20868386066.62294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-86951608.610928923</v>
      </c>
      <c r="L2715" s="444">
        <f t="shared" ca="1" si="152"/>
        <v>-20955337675.233868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-20955337675.233868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-87313906.980141118</v>
      </c>
      <c r="L2716" s="444">
        <f t="shared" ca="1" si="152"/>
        <v>-21042651582.214008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-21042651582.214008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-87677714.925891697</v>
      </c>
      <c r="L2717" s="444">
        <f t="shared" ca="1" si="152"/>
        <v>-21130329297.1399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-21130329297.1399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-88043038.738082916</v>
      </c>
      <c r="L2718" s="444">
        <f t="shared" ca="1" si="152"/>
        <v>-21218372335.877983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-21218372335.877983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-88409884.732824922</v>
      </c>
      <c r="L2719" s="444">
        <f t="shared" ca="1" si="152"/>
        <v>-21306782220.610809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-21306782220.610809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-88778259.252545044</v>
      </c>
      <c r="L2720" s="444">
        <f t="shared" ca="1" si="152"/>
        <v>-21395560479.863354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-21395560479.863354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-89148168.666097313</v>
      </c>
      <c r="L2721" s="444">
        <f t="shared" ca="1" si="152"/>
        <v>-21484708648.529449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-21484708648.529449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-89519619.368872702</v>
      </c>
      <c r="L2722" s="444">
        <f t="shared" ca="1" si="152"/>
        <v>-21574228267.898323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-21574228267.898323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-89892617.782909676</v>
      </c>
      <c r="L2723" s="444">
        <f t="shared" ca="1" si="152"/>
        <v>-21664120885.681232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-21664120885.681232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-90267170.357005134</v>
      </c>
      <c r="L2724" s="444">
        <f t="shared" ca="1" si="152"/>
        <v>-21754388056.038239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-21754388056.038239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-90643283.566825986</v>
      </c>
      <c r="L2725" s="444">
        <f t="shared" ca="1" si="152"/>
        <v>-21845031339.605064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-21845031339.605064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-91020963.915021107</v>
      </c>
      <c r="L2726" s="444">
        <f t="shared" ca="1" si="152"/>
        <v>-21936052303.520084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-21936052303.520084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-91400217.931333691</v>
      </c>
      <c r="L2727" s="444">
        <f t="shared" ca="1" si="152"/>
        <v>-22027452521.45142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-22027452521.45142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-91781052.172714248</v>
      </c>
      <c r="L2728" s="444">
        <f t="shared" ca="1" si="152"/>
        <v>-22119233573.624134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-22119233573.624134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-92163473.223433897</v>
      </c>
      <c r="L2729" s="444">
        <f t="shared" ca="1" si="152"/>
        <v>-22211397046.847569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-22211397046.847569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-92547487.695198208</v>
      </c>
      <c r="L2730" s="444">
        <f t="shared" ca="1" si="152"/>
        <v>-22303944534.542767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-22303944534.542767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-92933102.227261528</v>
      </c>
      <c r="L2731" s="444">
        <f t="shared" ca="1" si="152"/>
        <v>-22396877636.770027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-22396877636.770027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-93320323.486541778</v>
      </c>
      <c r="L2732" s="444">
        <f t="shared" ca="1" si="152"/>
        <v>-22490197960.256569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-22490197960.256569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-93709158.167735696</v>
      </c>
      <c r="L2733" s="444">
        <f t="shared" ca="1" si="152"/>
        <v>-22583907118.424305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-22583907118.424305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-94099612.993434608</v>
      </c>
      <c r="L2734" s="444">
        <f t="shared" ca="1" si="152"/>
        <v>-22678006731.41774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-22678006731.41774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-94491694.714240581</v>
      </c>
      <c r="L2735" s="444">
        <f t="shared" ca="1" si="152"/>
        <v>-22772498426.131981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-22772498426.131981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-94885410.108883247</v>
      </c>
      <c r="L2736" s="444">
        <f t="shared" ca="1" si="152"/>
        <v>-22867383836.240864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-22867383836.240864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-95280765.984336928</v>
      </c>
      <c r="L2737" s="444">
        <f t="shared" ca="1" si="152"/>
        <v>-22962664602.225201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-22962664602.225201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-95677769.175938338</v>
      </c>
      <c r="L2738" s="444">
        <f t="shared" ca="1" si="152"/>
        <v>-23058342371.401138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-23058342371.401138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-96076426.547504738</v>
      </c>
      <c r="L2739" s="444">
        <f t="shared" ca="1" si="152"/>
        <v>-23154418797.948643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-23154418797.948643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-96476744.991452679</v>
      </c>
      <c r="L2740" s="444">
        <f t="shared" ca="1" si="152"/>
        <v>-23250895542.940094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-23250895542.940094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-96878731.42891705</v>
      </c>
      <c r="L2741" s="444">
        <f t="shared" ca="1" si="152"/>
        <v>-23347774274.369011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-23347774274.369011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-97282392.809870884</v>
      </c>
      <c r="L2742" s="444">
        <f t="shared" ca="1" si="152"/>
        <v>-23445056667.178883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-23445056667.178883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-97687736.113245338</v>
      </c>
      <c r="L2743" s="444">
        <f t="shared" ca="1" si="152"/>
        <v>-23542744403.29213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-23542744403.29213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-98094768.347050533</v>
      </c>
      <c r="L2744" s="444">
        <f t="shared" ca="1" si="152"/>
        <v>-23640839171.639179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-23640839171.639179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-98503496.548496574</v>
      </c>
      <c r="L2745" s="444">
        <f t="shared" ca="1" si="152"/>
        <v>-23739342668.187675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-23739342668.187675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-98913927.784115314</v>
      </c>
      <c r="L2746" s="444">
        <f t="shared" ca="1" si="152"/>
        <v>-23838256595.97179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-23838256595.97179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-99326069.149882466</v>
      </c>
      <c r="L2747" s="444">
        <f t="shared" ca="1" si="152"/>
        <v>-23937582665.121674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-23937582665.121674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-99739927.771340311</v>
      </c>
      <c r="L2748" s="444">
        <f t="shared" ca="1" si="152"/>
        <v>-24037322592.893013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-24037322592.893013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-100155510.80372089</v>
      </c>
      <c r="L2749" s="444">
        <f t="shared" ca="1" si="152"/>
        <v>-24137478103.696735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-24137478103.696735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-100572825.43206973</v>
      </c>
      <c r="L2750" s="444">
        <f t="shared" ca="1" si="152"/>
        <v>-24238050929.128803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-24238050929.128803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-100991878.87137002</v>
      </c>
      <c r="L2751" s="444">
        <f t="shared" ca="1" si="152"/>
        <v>-24339042808.000172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-24339042808.000172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-101412678.36666737</v>
      </c>
      <c r="L2752" s="444">
        <f t="shared" ca="1" si="152"/>
        <v>-24440455486.36684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-24440455486.36684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-101835231.19319516</v>
      </c>
      <c r="L2753" s="444">
        <f t="shared" ca="1" si="152"/>
        <v>-24542290717.560036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-24542290717.560036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-102259544.65650015</v>
      </c>
      <c r="L2754" s="444">
        <f t="shared" ca="1" si="152"/>
        <v>-24644550262.216537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-24644550262.216537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-102685626.0925689</v>
      </c>
      <c r="L2755" s="444">
        <f t="shared" ca="1" si="152"/>
        <v>-24747235888.309105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-24747235888.309105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-103113482.8679546</v>
      </c>
      <c r="L2756" s="444">
        <f t="shared" ca="1" si="152"/>
        <v>-24850349371.177059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-24850349371.177059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-103543122.37990442</v>
      </c>
      <c r="L2757" s="444">
        <f t="shared" ca="1" si="152"/>
        <v>-24953892493.556965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-24953892493.556965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-103974552.05648735</v>
      </c>
      <c r="L2758" s="444">
        <f t="shared" ca="1" si="152"/>
        <v>-25057867045.613453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-25057867045.613453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-104407779.35672271</v>
      </c>
      <c r="L2759" s="444">
        <f t="shared" ca="1" si="152"/>
        <v>-25162274824.970177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-25162274824.970177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-104842811.77070907</v>
      </c>
      <c r="L2760" s="444">
        <f t="shared" ca="1" si="152"/>
        <v>-25267117636.740887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-25267117636.740887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-105279656.81975369</v>
      </c>
      <c r="L2761" s="444">
        <f t="shared" ca="1" si="152"/>
        <v>-25372397293.560642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-25372397293.560642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-105718322.05650267</v>
      </c>
      <c r="L2762" s="444">
        <f t="shared" ca="1" si="152"/>
        <v>-25478115615.617146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-25478115615.617146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-106158815.06507143</v>
      </c>
      <c r="L2763" s="444">
        <f t="shared" ca="1" si="152"/>
        <v>-25584274430.682217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-25584274430.682217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-106601143.4611759</v>
      </c>
      <c r="L2764" s="444">
        <f t="shared" ca="1" si="152"/>
        <v>-25690875574.143391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-25690875574.143391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-107045314.89226413</v>
      </c>
      <c r="L2765" s="444">
        <f t="shared" ca="1" si="152"/>
        <v>-25797920889.035656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-25797920889.035656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-107491337.03764856</v>
      </c>
      <c r="L2766" s="444">
        <f t="shared" ca="1" si="152"/>
        <v>-25905412226.073303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-25905412226.073303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-107939217.60863876</v>
      </c>
      <c r="L2767" s="444">
        <f t="shared" ca="1" si="152"/>
        <v>-26013351443.681942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-26013351443.681942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-108388964.34867476</v>
      </c>
      <c r="L2768" s="444">
        <f t="shared" ca="1" si="152"/>
        <v>-26121740408.030617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-26121740408.030617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-108840585.0334609</v>
      </c>
      <c r="L2769" s="444">
        <f t="shared" ca="1" si="152"/>
        <v>-26230580993.064079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-26230580993.064079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-109294087.47110033</v>
      </c>
      <c r="L2770" s="444">
        <f t="shared" ca="1" si="152"/>
        <v>-26339875080.535179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-26339875080.535179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-109749479.50222991</v>
      </c>
      <c r="L2771" s="444">
        <f t="shared" ca="1" si="152"/>
        <v>-26449624560.037411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-26449624560.037411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-110206769.00015588</v>
      </c>
      <c r="L2772" s="444">
        <f t="shared" ca="1" si="152"/>
        <v>-26559831329.037567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-26559831329.037567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-110665963.87098986</v>
      </c>
      <c r="L2773" s="444">
        <f t="shared" ca="1" si="152"/>
        <v>-26670497292.908558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-26670497292.908558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-111127072.05378565</v>
      </c>
      <c r="L2774" s="444">
        <f t="shared" ca="1" si="152"/>
        <v>-26781624364.962345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-26781624364.962345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-111590101.52067642</v>
      </c>
      <c r="L2775" s="444">
        <f t="shared" ca="1" si="152"/>
        <v>-26893214466.483021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-26893214466.483021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-112055060.27701259</v>
      </c>
      <c r="L2776" s="444">
        <f t="shared" ca="1" si="152"/>
        <v>-27005269526.760033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-27005269526.760033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-112521956.36150011</v>
      </c>
      <c r="L2777" s="444">
        <f t="shared" ca="1" si="152"/>
        <v>-27117791483.121532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-27117791483.121532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-112990797.84633973</v>
      </c>
      <c r="L2778" s="444">
        <f t="shared" ca="1" si="152"/>
        <v>-27230782280.967873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-27230782280.967873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-113461592.83736615</v>
      </c>
      <c r="L2779" s="444">
        <f t="shared" ca="1" si="152"/>
        <v>-27344243873.805241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-27344243873.805241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-113934349.47418849</v>
      </c>
      <c r="L2780" s="444">
        <f t="shared" ca="1" si="152"/>
        <v>-27458178223.27943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-27458178223.27943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-114409075.93033096</v>
      </c>
      <c r="L2781" s="444">
        <f t="shared" ca="1" si="152"/>
        <v>-27572587299.209763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-27572587299.209763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-114885780.41337401</v>
      </c>
      <c r="L2782" s="444">
        <f t="shared" ca="1" si="152"/>
        <v>-27687473079.623138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-27687473079.623138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-115364471.16509642</v>
      </c>
      <c r="L2783" s="444">
        <f t="shared" ca="1" si="152"/>
        <v>-27802837550.788235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-27802837550.788235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-115845156.46161765</v>
      </c>
      <c r="L2784" s="444">
        <f t="shared" ca="1" si="152"/>
        <v>-27918682707.249851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-27918682707.249851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-116327844.61354105</v>
      </c>
      <c r="L2785" s="444">
        <f t="shared" ca="1" si="152"/>
        <v>-28035010551.863392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-28035010551.863392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-116812543.96609747</v>
      </c>
      <c r="L2786" s="444">
        <f t="shared" ca="1" si="152"/>
        <v>-28151823095.829491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-28151823095.829491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-117299262.89928953</v>
      </c>
      <c r="L2787" s="444">
        <f t="shared" ca="1" si="152"/>
        <v>-28269122358.728779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-28269122358.728779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-117788009.82803658</v>
      </c>
      <c r="L2788" s="444">
        <f t="shared" ca="1" si="152"/>
        <v>-28386910368.556816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-28386910368.556816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-118278793.20232007</v>
      </c>
      <c r="L2789" s="444">
        <f t="shared" ca="1" si="152"/>
        <v>-28505189161.759136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-28505189161.759136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-118771621.50732972</v>
      </c>
      <c r="L2790" s="444">
        <f t="shared" ca="1" si="152"/>
        <v>-28623960783.266464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-28623960783.266464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-119266503.26361026</v>
      </c>
      <c r="L2791" s="444">
        <f t="shared" ca="1" si="152"/>
        <v>-28743227286.530075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-28743227286.530075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-119763447.02720864</v>
      </c>
      <c r="L2792" s="444">
        <f t="shared" ca="1" si="152"/>
        <v>-28862990733.557285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-28862990733.557285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-120262461.38982201</v>
      </c>
      <c r="L2793" s="444">
        <f t="shared" ca="1" si="152"/>
        <v>-28983253194.947105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-28983253194.947105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-120763554.97894627</v>
      </c>
      <c r="L2794" s="444">
        <f t="shared" ca="1" si="152"/>
        <v>-29104016749.926052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-29104016749.926052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-121266736.45802523</v>
      </c>
      <c r="L2795" s="444">
        <f t="shared" ca="1" si="152"/>
        <v>-29225283486.384079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-29225283486.384079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-121772014.52660033</v>
      </c>
      <c r="L2796" s="444">
        <f t="shared" ca="1" si="152"/>
        <v>-29347055500.910679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-29347055500.910679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-122279397.92046115</v>
      </c>
      <c r="L2797" s="444">
        <f t="shared" ca="1" si="152"/>
        <v>-29469334898.831139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-29469334898.831139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-122788895.41179641</v>
      </c>
      <c r="L2798" s="444">
        <f t="shared" ca="1" si="152"/>
        <v>-29592123794.242935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-29592123794.242935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-123300515.80934556</v>
      </c>
      <c r="L2799" s="444">
        <f t="shared" ca="1" si="152"/>
        <v>-29715424310.05228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-29715424310.05228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-123814267.95855117</v>
      </c>
      <c r="L2800" s="444">
        <f t="shared" ca="1" si="152"/>
        <v>-29839238578.01083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-29839238578.01083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-124330160.7417118</v>
      </c>
      <c r="L2801" s="444">
        <f t="shared" ca="1" si="152"/>
        <v>-29963568738.752541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-29963568738.752541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-124848203.07813559</v>
      </c>
      <c r="L2802" s="444">
        <f t="shared" ca="1" si="152"/>
        <v>-30088416941.830677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-30088416941.830677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-125368403.92429449</v>
      </c>
      <c r="L2803" s="444">
        <f t="shared" ca="1" si="152"/>
        <v>-30213785345.754971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-30213785345.754971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-125890772.27397902</v>
      </c>
      <c r="L2804" s="444">
        <f t="shared" ca="1" si="152"/>
        <v>-30339676118.02895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-30339676118.02895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-126415317.15845396</v>
      </c>
      <c r="L2805" s="444">
        <f t="shared" ca="1" si="152"/>
        <v>-30466091435.187405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-30466091435.187405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-126942047.64661418</v>
      </c>
      <c r="L2806" s="444">
        <f t="shared" ca="1" si="152"/>
        <v>-30593033482.834019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-30593033482.834019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-127470972.84514175</v>
      </c>
      <c r="L2807" s="444">
        <f t="shared" ca="1" si="152"/>
        <v>-30720504455.679161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-30720504455.679161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-128002101.89866316</v>
      </c>
      <c r="L2808" s="444">
        <f t="shared" ca="1" si="152"/>
        <v>-30848506557.577824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-30848506557.577824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-128535443.98990758</v>
      </c>
      <c r="L2809" s="444">
        <f t="shared" ca="1" si="152"/>
        <v>-30977042001.56773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-30977042001.56773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-129071008.33986552</v>
      </c>
      <c r="L2810" s="444">
        <f t="shared" ca="1" si="152"/>
        <v>-31106113009.907597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-31106113009.907597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-129608804.20794831</v>
      </c>
      <c r="L2811" s="444">
        <f t="shared" ca="1" si="152"/>
        <v>-31235721814.115543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-31235721814.115543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-130148840.89214809</v>
      </c>
      <c r="L2812" s="444">
        <f t="shared" ca="1" si="152"/>
        <v>-31365870655.00769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-31365870655.00769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-130691127.72919872</v>
      </c>
      <c r="L2813" s="444">
        <f t="shared" ref="L2813:L3067" ca="1" si="157">I2813-J2813+K2813</f>
        <v>-31496561782.736889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-31496561782.736889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-131235674.09473704</v>
      </c>
      <c r="L2814" s="444">
        <f t="shared" ca="1" si="157"/>
        <v>-31627797456.831627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-31627797456.831627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-131782489.40346511</v>
      </c>
      <c r="L2815" s="444">
        <f t="shared" ca="1" si="157"/>
        <v>-31759579946.235092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-31759579946.235092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-132331583.10931288</v>
      </c>
      <c r="L2816" s="444">
        <f t="shared" ca="1" si="157"/>
        <v>-31891911529.344406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-31891911529.344406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-132882964.70560168</v>
      </c>
      <c r="L2817" s="444">
        <f t="shared" ca="1" si="157"/>
        <v>-32024794494.050007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-32024794494.050007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-133436643.72520836</v>
      </c>
      <c r="L2818" s="444">
        <f t="shared" ca="1" si="157"/>
        <v>-32158231137.775215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-32158231137.775215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-133992629.74073006</v>
      </c>
      <c r="L2819" s="444">
        <f t="shared" ca="1" si="157"/>
        <v>-32292223767.515945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-32292223767.515945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-134550932.36464977</v>
      </c>
      <c r="L2820" s="444">
        <f t="shared" ca="1" si="157"/>
        <v>-32426774699.880596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-32426774699.880596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-135111561.24950248</v>
      </c>
      <c r="L2821" s="444">
        <f t="shared" ca="1" si="157"/>
        <v>-32561886261.1301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-32561886261.1301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-135674526.08804211</v>
      </c>
      <c r="L2822" s="444">
        <f t="shared" ca="1" si="157"/>
        <v>-32697560787.218143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-32697560787.218143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-136239836.61340892</v>
      </c>
      <c r="L2823" s="444">
        <f t="shared" ca="1" si="157"/>
        <v>-32833800623.831551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-32833800623.831551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-136807502.59929812</v>
      </c>
      <c r="L2824" s="444">
        <f t="shared" ca="1" si="157"/>
        <v>-32970608126.430847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-32970608126.430847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-137377533.86012852</v>
      </c>
      <c r="L2825" s="444">
        <f t="shared" ca="1" si="157"/>
        <v>-33107985660.290977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-33107985660.290977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-137949940.25121242</v>
      </c>
      <c r="L2826" s="444">
        <f t="shared" ca="1" si="157"/>
        <v>-33245935600.542191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-33245935600.542191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-138524731.66892576</v>
      </c>
      <c r="L2827" s="444">
        <f t="shared" ca="1" si="157"/>
        <v>-33384460332.211117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-33384460332.211117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-139101918.05087966</v>
      </c>
      <c r="L2828" s="444">
        <f t="shared" ca="1" si="157"/>
        <v>-33523562250.261997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-33523562250.261997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-139681509.37609166</v>
      </c>
      <c r="L2829" s="444">
        <f t="shared" ca="1" si="157"/>
        <v>-33663243759.638088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-33663243759.638088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-140263515.66515869</v>
      </c>
      <c r="L2830" s="444">
        <f t="shared" ca="1" si="157"/>
        <v>-33803507275.303246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-33803507275.303246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-140847946.98043019</v>
      </c>
      <c r="L2831" s="444">
        <f t="shared" ca="1" si="157"/>
        <v>-33944355222.283676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-33944355222.283676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-141434813.42618197</v>
      </c>
      <c r="L2832" s="444">
        <f t="shared" ca="1" si="157"/>
        <v>-34085790035.709858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-34085790035.709858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-142024125.14879107</v>
      </c>
      <c r="L2833" s="444">
        <f t="shared" ca="1" si="157"/>
        <v>-34227814160.85865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-34227814160.85865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-142615892.33691105</v>
      </c>
      <c r="L2834" s="444">
        <f t="shared" ca="1" si="157"/>
        <v>-34370430053.195564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-34370430053.195564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-143210125.22164819</v>
      </c>
      <c r="L2835" s="444">
        <f t="shared" ca="1" si="157"/>
        <v>-34513640178.417213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-34513640178.417213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-143806834.07673839</v>
      </c>
      <c r="L2836" s="444">
        <f t="shared" ca="1" si="157"/>
        <v>-34657447012.49395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-34657447012.49395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-144406029.21872479</v>
      </c>
      <c r="L2837" s="444">
        <f t="shared" ca="1" si="157"/>
        <v>-34801853041.712677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-34801853041.712677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-145007721.00713617</v>
      </c>
      <c r="L2838" s="444">
        <f t="shared" ca="1" si="157"/>
        <v>-34946860762.71981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-34946860762.71981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-145611919.84466588</v>
      </c>
      <c r="L2839" s="444">
        <f t="shared" ca="1" si="157"/>
        <v>-35092472682.564476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-35092472682.564476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-146218636.17735198</v>
      </c>
      <c r="L2840" s="444">
        <f t="shared" ca="1" si="157"/>
        <v>-35238691318.741829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-35238691318.741829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-146827880.49475762</v>
      </c>
      <c r="L2841" s="444">
        <f t="shared" ca="1" si="157"/>
        <v>-35385519199.236588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-35385519199.236588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-147439663.33015245</v>
      </c>
      <c r="L2842" s="444">
        <f t="shared" ca="1" si="157"/>
        <v>-35532958862.566742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-35532958862.566742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-148053995.26069474</v>
      </c>
      <c r="L2843" s="444">
        <f t="shared" ca="1" si="157"/>
        <v>-35681012857.827438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-35681012857.827438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-148670886.90761432</v>
      </c>
      <c r="L2844" s="444">
        <f t="shared" ca="1" si="157"/>
        <v>-35829683744.735054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-35829683744.735054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-149290348.93639606</v>
      </c>
      <c r="L2845" s="444">
        <f t="shared" ca="1" si="157"/>
        <v>-35978974093.671448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-35978974093.671448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-149912392.05696437</v>
      </c>
      <c r="L2846" s="444">
        <f t="shared" ca="1" si="157"/>
        <v>-36128886485.728409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-36128886485.728409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-150537027.02386838</v>
      </c>
      <c r="L2847" s="444">
        <f t="shared" ca="1" si="157"/>
        <v>-36279423512.752274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-36279423512.752274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-151164264.63646781</v>
      </c>
      <c r="L2848" s="444">
        <f t="shared" ca="1" si="157"/>
        <v>-36430587777.388741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-36430587777.388741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-151794115.73911974</v>
      </c>
      <c r="L2849" s="444">
        <f t="shared" ca="1" si="157"/>
        <v>-36582381893.127861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-36582381893.127861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-152426591.22136608</v>
      </c>
      <c r="L2850" s="444">
        <f t="shared" ca="1" si="157"/>
        <v>-36734808484.349228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-36734808484.349228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-153061702.01812178</v>
      </c>
      <c r="L2851" s="444">
        <f t="shared" ca="1" si="157"/>
        <v>-36887870186.367348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-36887870186.367348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-153699459.10986394</v>
      </c>
      <c r="L2852" s="444">
        <f t="shared" ca="1" si="157"/>
        <v>-37041569645.477211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-37041569645.477211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-154339873.52282172</v>
      </c>
      <c r="L2853" s="444">
        <f t="shared" ca="1" si="157"/>
        <v>-37195909519.000031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-37195909519.000031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-154982956.3291668</v>
      </c>
      <c r="L2854" s="444">
        <f t="shared" ca="1" si="157"/>
        <v>-37350892475.329201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-37350892475.329201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-155628718.647205</v>
      </c>
      <c r="L2855" s="444">
        <f t="shared" ca="1" si="157"/>
        <v>-37506521193.976402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-37506521193.976402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-156277171.64156833</v>
      </c>
      <c r="L2856" s="444">
        <f t="shared" ca="1" si="157"/>
        <v>-37662798365.617973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-37662798365.617973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-156928326.52340823</v>
      </c>
      <c r="L2857" s="444">
        <f t="shared" ca="1" si="157"/>
        <v>-37819726692.14138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-37819726692.14138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-157582194.55058908</v>
      </c>
      <c r="L2858" s="444">
        <f t="shared" ca="1" si="157"/>
        <v>-37977308886.691971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-37977308886.691971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-158238787.0278832</v>
      </c>
      <c r="L2859" s="444">
        <f t="shared" ca="1" si="157"/>
        <v>-38135547673.719856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-38135547673.719856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-158898115.30716607</v>
      </c>
      <c r="L2860" s="444">
        <f t="shared" ca="1" si="157"/>
        <v>-38294445789.027023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-38294445789.027023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-159560190.78761259</v>
      </c>
      <c r="L2861" s="444">
        <f t="shared" ca="1" si="157"/>
        <v>-38454005979.814636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-38454005979.814636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-160225024.91589433</v>
      </c>
      <c r="L2862" s="444">
        <f t="shared" ca="1" si="157"/>
        <v>-38614231004.73053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-38614231004.73053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-160892629.1863772</v>
      </c>
      <c r="L2863" s="444">
        <f t="shared" ca="1" si="157"/>
        <v>-38775123633.916908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-38775123633.916908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-161563015.14132044</v>
      </c>
      <c r="L2864" s="444">
        <f t="shared" ca="1" si="157"/>
        <v>-38936686649.058228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-38936686649.058228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-162236194.37107596</v>
      </c>
      <c r="L2865" s="444">
        <f t="shared" ca="1" si="157"/>
        <v>-39098922843.429306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-39098922843.429306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-162912178.51428878</v>
      </c>
      <c r="L2866" s="444">
        <f t="shared" ca="1" si="157"/>
        <v>-39261835021.943596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-39261835021.943596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-163590979.2580983</v>
      </c>
      <c r="L2867" s="444">
        <f t="shared" ca="1" si="157"/>
        <v>-39425426001.201691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-39425426001.201691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-164272608.33834037</v>
      </c>
      <c r="L2868" s="444">
        <f t="shared" ca="1" si="157"/>
        <v>-39589698609.540031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-39589698609.540031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-164957077.53975013</v>
      </c>
      <c r="L2869" s="444">
        <f t="shared" ca="1" si="157"/>
        <v>-39754655687.079781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-39754655687.079781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-165644398.69616574</v>
      </c>
      <c r="L2870" s="444">
        <f t="shared" ca="1" si="157"/>
        <v>-39920300085.775948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-39920300085.775948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-166334583.6907331</v>
      </c>
      <c r="L2871" s="444">
        <f t="shared" ca="1" si="157"/>
        <v>-40086634669.466682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-40086634669.466682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-167027644.45611116</v>
      </c>
      <c r="L2872" s="444">
        <f t="shared" ca="1" si="157"/>
        <v>-40253662313.922791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-40253662313.922791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-167723592.97467828</v>
      </c>
      <c r="L2873" s="444">
        <f t="shared" ca="1" si="157"/>
        <v>-40421385906.897469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-40421385906.897469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-168422441.27873945</v>
      </c>
      <c r="L2874" s="444">
        <f t="shared" ca="1" si="157"/>
        <v>-40589808348.176208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-40589808348.176208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-169124201.4507342</v>
      </c>
      <c r="L2875" s="444">
        <f t="shared" ca="1" si="157"/>
        <v>-40758932549.626945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-40758932549.626945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-169828885.6234456</v>
      </c>
      <c r="L2876" s="444">
        <f t="shared" ca="1" si="157"/>
        <v>-40928761435.250389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-40928761435.250389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-170536505.98020995</v>
      </c>
      <c r="L2877" s="444">
        <f t="shared" ca="1" si="157"/>
        <v>-41099297941.230598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-41099297941.230598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-171247074.75512749</v>
      </c>
      <c r="L2878" s="444">
        <f t="shared" ca="1" si="157"/>
        <v>-41270545015.985725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-41270545015.985725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-171960604.23327386</v>
      </c>
      <c r="L2879" s="444">
        <f t="shared" ca="1" si="157"/>
        <v>-41442505620.219002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-41442505620.219002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-172677106.75091252</v>
      </c>
      <c r="L2880" s="444">
        <f t="shared" ca="1" si="157"/>
        <v>-41615182726.969917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-41615182726.969917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-173396594.69570798</v>
      </c>
      <c r="L2881" s="444">
        <f t="shared" ca="1" si="157"/>
        <v>-41788579321.665627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-41788579321.665627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-174119080.5069401</v>
      </c>
      <c r="L2882" s="444">
        <f t="shared" ca="1" si="157"/>
        <v>-41962698402.172569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-41962698402.172569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-174844576.67571902</v>
      </c>
      <c r="L2883" s="444">
        <f t="shared" ca="1" si="157"/>
        <v>-42137542978.848289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-42137542978.848289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-175573095.7452012</v>
      </c>
      <c r="L2884" s="444">
        <f t="shared" ca="1" si="157"/>
        <v>-42313116074.593491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-42313116074.593491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-176304650.31080621</v>
      </c>
      <c r="L2885" s="444">
        <f t="shared" ca="1" si="157"/>
        <v>-42489420724.904297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-42489420724.904297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-177039253.02043456</v>
      </c>
      <c r="L2886" s="444">
        <f t="shared" ca="1" si="157"/>
        <v>-42666459977.924728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-42666459977.924728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-177776916.57468638</v>
      </c>
      <c r="L2887" s="444">
        <f t="shared" ca="1" si="157"/>
        <v>-42844236894.499413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-42844236894.499413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-178517653.72708088</v>
      </c>
      <c r="L2888" s="444">
        <f t="shared" ca="1" si="157"/>
        <v>-43022754548.226494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-43022754548.226494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-179261477.28427705</v>
      </c>
      <c r="L2889" s="444">
        <f t="shared" ca="1" si="157"/>
        <v>-43202016025.510773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-43202016025.510773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-180008400.10629487</v>
      </c>
      <c r="L2890" s="444">
        <f t="shared" ca="1" si="157"/>
        <v>-43382024425.617065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-43382024425.617065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-180758435.10673776</v>
      </c>
      <c r="L2891" s="444">
        <f t="shared" ca="1" si="157"/>
        <v>-43562782860.723801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-43562782860.723801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-181511595.25301585</v>
      </c>
      <c r="L2892" s="444">
        <f t="shared" ca="1" si="157"/>
        <v>-43744294455.976814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-43744294455.976814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-182267893.56657004</v>
      </c>
      <c r="L2893" s="444">
        <f t="shared" ca="1" si="157"/>
        <v>-43926562349.543381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-43926562349.543381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-183027343.12309742</v>
      </c>
      <c r="L2894" s="444">
        <f t="shared" ca="1" si="157"/>
        <v>-44109589692.666481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-44109589692.666481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-183789957.05277699</v>
      </c>
      <c r="L2895" s="444">
        <f t="shared" ca="1" si="157"/>
        <v>-44293379649.719261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-44293379649.719261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-184555748.54049692</v>
      </c>
      <c r="L2896" s="444">
        <f t="shared" ca="1" si="157"/>
        <v>-44477935398.259758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-44477935398.259758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-185324730.82608232</v>
      </c>
      <c r="L2897" s="444">
        <f t="shared" ca="1" si="157"/>
        <v>-44663260129.085838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-44663260129.085838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-186096917.20452434</v>
      </c>
      <c r="L2898" s="444">
        <f t="shared" ca="1" si="157"/>
        <v>-44849357046.290359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-44849357046.290359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-186872321.02620983</v>
      </c>
      <c r="L2899" s="444">
        <f t="shared" ca="1" si="157"/>
        <v>-45036229367.316566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-45036229367.316566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-187650955.69715235</v>
      </c>
      <c r="L2900" s="444">
        <f t="shared" ca="1" si="157"/>
        <v>-45223880323.013718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-45223880323.013718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-188432834.67922384</v>
      </c>
      <c r="L2901" s="444">
        <f t="shared" ca="1" si="157"/>
        <v>-45412313157.69294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-45412313157.69294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-189217971.49038726</v>
      </c>
      <c r="L2902" s="444">
        <f t="shared" ca="1" si="157"/>
        <v>-45601531129.183327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-45601531129.183327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-190006379.70493051</v>
      </c>
      <c r="L2903" s="444">
        <f t="shared" ca="1" si="157"/>
        <v>-45791537508.88826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-45791537508.88826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-190798072.95370108</v>
      </c>
      <c r="L2904" s="444">
        <f t="shared" ca="1" si="157"/>
        <v>-45982335581.841965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-45982335581.841965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-191593064.92434153</v>
      </c>
      <c r="L2905" s="444">
        <f t="shared" ca="1" si="157"/>
        <v>-46173928646.766304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-46173928646.766304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-192391369.36152625</v>
      </c>
      <c r="L2906" s="444">
        <f t="shared" ca="1" si="157"/>
        <v>-46366320016.127831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-46366320016.127831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-193193000.06719929</v>
      </c>
      <c r="L2907" s="444">
        <f t="shared" ca="1" si="157"/>
        <v>-46559513016.19503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-46559513016.19503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-193997970.90081263</v>
      </c>
      <c r="L2908" s="444">
        <f t="shared" ca="1" si="157"/>
        <v>-46753510987.09584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-46753510987.09584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-194806295.77956599</v>
      </c>
      <c r="L2909" s="444">
        <f t="shared" ca="1" si="157"/>
        <v>-46948317282.875404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-46948317282.875404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-195617988.67864752</v>
      </c>
      <c r="L2910" s="444">
        <f t="shared" ca="1" si="157"/>
        <v>-47143935271.554054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-47143935271.554054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-196433063.63147521</v>
      </c>
      <c r="L2911" s="444">
        <f t="shared" ca="1" si="157"/>
        <v>-47340368335.185532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-47340368335.185532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-197251534.7299397</v>
      </c>
      <c r="L2912" s="444">
        <f t="shared" ca="1" si="157"/>
        <v>-47537619869.915474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-47537619869.915474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-198073416.1246478</v>
      </c>
      <c r="L2913" s="444">
        <f t="shared" ca="1" si="157"/>
        <v>-47735693286.040123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-47735693286.040123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-198898722.02516717</v>
      </c>
      <c r="L2914" s="444">
        <f t="shared" ca="1" si="157"/>
        <v>-47934592008.065292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-47934592008.065292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-199727466.70027205</v>
      </c>
      <c r="L2915" s="444">
        <f t="shared" ca="1" si="157"/>
        <v>-48134319474.765564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-48134319474.765564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-200559664.47818986</v>
      </c>
      <c r="L2916" s="444">
        <f t="shared" ca="1" si="157"/>
        <v>-48334879139.243752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-48334879139.243752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-201395329.74684897</v>
      </c>
      <c r="L2917" s="444">
        <f t="shared" ca="1" si="157"/>
        <v>-48536274468.990601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-48536274468.990601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-202234476.95412749</v>
      </c>
      <c r="L2918" s="444">
        <f t="shared" ca="1" si="157"/>
        <v>-48738508945.944725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-48738508945.944725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-203077120.60810301</v>
      </c>
      <c r="L2919" s="444">
        <f t="shared" ca="1" si="157"/>
        <v>-48941586066.552826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-48941586066.552826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-203923275.27730343</v>
      </c>
      <c r="L2920" s="444">
        <f t="shared" ca="1" si="157"/>
        <v>-49145509341.830132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-49145509341.830132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-204772955.59095889</v>
      </c>
      <c r="L2921" s="444">
        <f t="shared" ca="1" si="157"/>
        <v>-49350282297.421089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-49350282297.421089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-205626176.23925453</v>
      </c>
      <c r="L2922" s="444">
        <f t="shared" ca="1" si="157"/>
        <v>-49555908473.660347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-49555908473.660347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-206482951.97358477</v>
      </c>
      <c r="L2923" s="444">
        <f t="shared" ca="1" si="157"/>
        <v>-49762391425.633934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-49762391425.633934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-207343297.60680807</v>
      </c>
      <c r="L2924" s="444">
        <f t="shared" ca="1" si="157"/>
        <v>-49969734723.240746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-49969734723.240746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-208207228.0135031</v>
      </c>
      <c r="L2925" s="444">
        <f t="shared" ca="1" si="157"/>
        <v>-50177941951.25425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-50177941951.25425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-209074758.13022605</v>
      </c>
      <c r="L2926" s="444">
        <f t="shared" ca="1" si="157"/>
        <v>-50387016709.384476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-50387016709.384476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-209945902.95576864</v>
      </c>
      <c r="L2927" s="444">
        <f t="shared" ca="1" si="157"/>
        <v>-50596962612.340248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-50596962612.340248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-210820677.55141771</v>
      </c>
      <c r="L2928" s="444">
        <f t="shared" ca="1" si="157"/>
        <v>-50807783289.891663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-50807783289.891663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-211699097.04121527</v>
      </c>
      <c r="L2929" s="444">
        <f t="shared" ca="1" si="157"/>
        <v>-51019482386.932877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-51019482386.932877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-212581176.61222032</v>
      </c>
      <c r="L2930" s="444">
        <f t="shared" ca="1" si="157"/>
        <v>-51232063563.545097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-51232063563.545097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-213466931.51477122</v>
      </c>
      <c r="L2931" s="444">
        <f t="shared" ca="1" si="157"/>
        <v>-51445530495.059868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-51445530495.059868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-214356377.06274945</v>
      </c>
      <c r="L2932" s="444">
        <f t="shared" ca="1" si="157"/>
        <v>-51659886872.12262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-51659886872.12262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-215249528.63384426</v>
      </c>
      <c r="L2933" s="444">
        <f t="shared" ca="1" si="157"/>
        <v>-51875136400.756462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-51875136400.756462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-216146401.66981858</v>
      </c>
      <c r="L2934" s="444">
        <f t="shared" ca="1" si="157"/>
        <v>-52091282802.426277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-52091282802.426277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-217047011.67677614</v>
      </c>
      <c r="L2935" s="444">
        <f t="shared" ca="1" si="157"/>
        <v>-52308329814.10305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-52308329814.10305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-217951374.22542939</v>
      </c>
      <c r="L2936" s="444">
        <f t="shared" ca="1" si="157"/>
        <v>-52526281188.328476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-52526281188.328476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-218859504.95136866</v>
      </c>
      <c r="L2937" s="444">
        <f t="shared" ca="1" si="157"/>
        <v>-52745140693.279846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-52745140693.279846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-219771419.55533269</v>
      </c>
      <c r="L2938" s="444">
        <f t="shared" ca="1" si="157"/>
        <v>-52964912112.835182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-52964912112.835182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-220687133.80347991</v>
      </c>
      <c r="L2939" s="444">
        <f t="shared" ca="1" si="157"/>
        <v>-53185599246.638664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-53185599246.638664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-221606663.52766109</v>
      </c>
      <c r="L2940" s="444">
        <f t="shared" ca="1" si="157"/>
        <v>-53407205910.166328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-53407205910.166328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-222530024.62569302</v>
      </c>
      <c r="L2941" s="444">
        <f t="shared" ca="1" si="157"/>
        <v>-53629735934.792023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-53629735934.792023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-223457233.06163338</v>
      </c>
      <c r="L2942" s="444">
        <f t="shared" ca="1" si="157"/>
        <v>-53853193167.853653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-53853193167.853653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-224388304.86605692</v>
      </c>
      <c r="L2943" s="444">
        <f t="shared" ca="1" si="157"/>
        <v>-54077581472.719711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-54077581472.719711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-225323256.13633209</v>
      </c>
      <c r="L2944" s="444">
        <f t="shared" ca="1" si="157"/>
        <v>-54302904728.856041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-54302904728.856041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-226262103.03690019</v>
      </c>
      <c r="L2945" s="444">
        <f t="shared" ca="1" si="157"/>
        <v>-54529166831.892944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-54529166831.892944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-227204861.79955396</v>
      </c>
      <c r="L2946" s="444">
        <f t="shared" ca="1" si="157"/>
        <v>-54756371693.692497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-54756371693.692497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-228151548.72371873</v>
      </c>
      <c r="L2947" s="444">
        <f t="shared" ca="1" si="157"/>
        <v>-54984523242.416214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-54984523242.416214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-229102180.17673421</v>
      </c>
      <c r="L2948" s="444">
        <f t="shared" ca="1" si="157"/>
        <v>-55213625422.592949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-55213625422.592949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-230056772.59413725</v>
      </c>
      <c r="L2949" s="444">
        <f t="shared" ca="1" si="157"/>
        <v>-55443682195.187088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-55443682195.187088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-231015342.47994623</v>
      </c>
      <c r="L2950" s="444">
        <f t="shared" ca="1" si="157"/>
        <v>-55674697537.667038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-55674697537.667038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-231977906.40694597</v>
      </c>
      <c r="L2951" s="444">
        <f t="shared" ca="1" si="157"/>
        <v>-55906675444.073982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-55906675444.073982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-232944481.01697493</v>
      </c>
      <c r="L2952" s="444">
        <f t="shared" ca="1" si="157"/>
        <v>-56139619925.090958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-56139619925.090958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-233915083.02121231</v>
      </c>
      <c r="L2953" s="444">
        <f t="shared" ca="1" si="157"/>
        <v>-56373535008.112167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-56373535008.112167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-234889729.20046735</v>
      </c>
      <c r="L2954" s="444">
        <f t="shared" ca="1" si="157"/>
        <v>-56608424737.312637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-56608424737.312637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-235868436.40546936</v>
      </c>
      <c r="L2955" s="444">
        <f t="shared" ca="1" si="157"/>
        <v>-56844293173.718109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-56844293173.718109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-236851221.5571588</v>
      </c>
      <c r="L2956" s="444">
        <f t="shared" ca="1" si="157"/>
        <v>-57081144395.275269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-57081144395.275269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-237838101.64698029</v>
      </c>
      <c r="L2957" s="444">
        <f t="shared" ca="1" si="157"/>
        <v>-57318982496.922249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-57318982496.922249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-238829093.73717606</v>
      </c>
      <c r="L2958" s="444">
        <f t="shared" ca="1" si="157"/>
        <v>-57557811590.659424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-57557811590.659424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-239824214.96108091</v>
      </c>
      <c r="L2959" s="444">
        <f t="shared" ca="1" si="157"/>
        <v>-57797635805.620506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-57797635805.620506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-240823482.52341878</v>
      </c>
      <c r="L2960" s="444">
        <f t="shared" ca="1" si="157"/>
        <v>-58038459288.143929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-58038459288.143929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-241826913.7005997</v>
      </c>
      <c r="L2961" s="444">
        <f t="shared" ca="1" si="157"/>
        <v>-58280286201.844528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-58280286201.844528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-242834525.84101889</v>
      </c>
      <c r="L2962" s="444">
        <f t="shared" ca="1" si="157"/>
        <v>-58523120727.685547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-58523120727.685547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-243846336.36535642</v>
      </c>
      <c r="L2963" s="444">
        <f t="shared" ca="1" si="157"/>
        <v>-58766967064.050903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-58766967064.050903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-244862362.76687875</v>
      </c>
      <c r="L2964" s="444">
        <f t="shared" ca="1" si="157"/>
        <v>-59011829426.81778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-59011829426.81778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-245882622.61174074</v>
      </c>
      <c r="L2965" s="444">
        <f t="shared" ca="1" si="157"/>
        <v>-59257712049.42952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-59257712049.42952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-246907133.53928968</v>
      </c>
      <c r="L2966" s="444">
        <f t="shared" ca="1" si="157"/>
        <v>-59504619182.968811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-59504619182.968811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-247935913.26237005</v>
      </c>
      <c r="L2967" s="444">
        <f t="shared" ca="1" si="157"/>
        <v>-59752555096.231178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-59752555096.231178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-248968979.5676299</v>
      </c>
      <c r="L2968" s="444">
        <f t="shared" ca="1" si="157"/>
        <v>-60001524075.798805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-60001524075.798805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-250006350.31582832</v>
      </c>
      <c r="L2969" s="444">
        <f t="shared" ca="1" si="157"/>
        <v>-60251530426.114632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-60251530426.114632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-251048043.4421443</v>
      </c>
      <c r="L2970" s="444">
        <f t="shared" ca="1" si="157"/>
        <v>-60502578469.556778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-60502578469.556778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-252094076.95648658</v>
      </c>
      <c r="L2971" s="444">
        <f t="shared" ca="1" si="157"/>
        <v>-60754672546.513268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-60754672546.513268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-253144468.94380525</v>
      </c>
      <c r="L2972" s="444">
        <f t="shared" ca="1" si="157"/>
        <v>-61007817015.457069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-61007817015.457069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-254199237.56440443</v>
      </c>
      <c r="L2973" s="444">
        <f t="shared" ca="1" si="157"/>
        <v>-61262016253.021477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-61262016253.021477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-255258401.05425614</v>
      </c>
      <c r="L2974" s="444">
        <f t="shared" ca="1" si="157"/>
        <v>-61517274654.075729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-61517274654.075729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-256321977.72531554</v>
      </c>
      <c r="L2975" s="444">
        <f t="shared" ca="1" si="157"/>
        <v>-61773596631.801048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-61773596631.801048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-257389985.96583769</v>
      </c>
      <c r="L2976" s="444">
        <f t="shared" ca="1" si="157"/>
        <v>-62030986617.766884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-62030986617.766884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-258462444.24069539</v>
      </c>
      <c r="L2977" s="444">
        <f t="shared" ca="1" si="157"/>
        <v>-62289449062.007576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-62289449062.007576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-259539371.09169823</v>
      </c>
      <c r="L2978" s="444">
        <f t="shared" ca="1" si="157"/>
        <v>-62548988433.099274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-62548988433.099274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-260620785.13791364</v>
      </c>
      <c r="L2979" s="444">
        <f t="shared" ca="1" si="157"/>
        <v>-62809609218.23719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-62809609218.23719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-261706705.07598826</v>
      </c>
      <c r="L2980" s="444">
        <f t="shared" ca="1" si="157"/>
        <v>-63071315923.313179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-63071315923.313179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-262797149.68047157</v>
      </c>
      <c r="L2981" s="444">
        <f t="shared" ca="1" si="157"/>
        <v>-63334113072.993652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-63334113072.993652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-263892137.80414021</v>
      </c>
      <c r="L2982" s="444">
        <f t="shared" ca="1" si="157"/>
        <v>-63598005210.797791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-63598005210.797791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-264991688.37832415</v>
      </c>
      <c r="L2983" s="444">
        <f t="shared" ca="1" si="157"/>
        <v>-63862996899.176117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-63862996899.176117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-266095820.41323382</v>
      </c>
      <c r="L2984" s="444">
        <f t="shared" ca="1" si="157"/>
        <v>-64129092719.589348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-64129092719.589348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-267204552.9982889</v>
      </c>
      <c r="L2985" s="444">
        <f t="shared" ca="1" si="157"/>
        <v>-64396297272.587639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-64396297272.587639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-268317905.30244848</v>
      </c>
      <c r="L2986" s="444">
        <f t="shared" ca="1" si="157"/>
        <v>-64664615177.890091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-64664615177.890091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-269435896.57454205</v>
      </c>
      <c r="L2987" s="444">
        <f t="shared" ca="1" si="157"/>
        <v>-64934051074.46463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-64934051074.46463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-270558546.14360261</v>
      </c>
      <c r="L2988" s="444">
        <f t="shared" ca="1" si="157"/>
        <v>-65204609620.608231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-65204609620.608231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-271685873.41920096</v>
      </c>
      <c r="L2989" s="444">
        <f t="shared" ca="1" si="157"/>
        <v>-65476295494.027435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-65476295494.027435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-272817897.89178097</v>
      </c>
      <c r="L2990" s="444">
        <f t="shared" ca="1" si="157"/>
        <v>-65749113391.91922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-65749113391.91922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-273954639.13299674</v>
      </c>
      <c r="L2991" s="444">
        <f t="shared" ca="1" si="157"/>
        <v>-66023068031.052216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-66023068031.052216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-275096116.79605091</v>
      </c>
      <c r="L2992" s="444">
        <f t="shared" ca="1" si="157"/>
        <v>-66298164147.848267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-66298164147.848267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-276242350.61603439</v>
      </c>
      <c r="L2993" s="444">
        <f t="shared" ca="1" si="157"/>
        <v>-66574406498.464302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-66574406498.464302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-277393360.41026789</v>
      </c>
      <c r="L2994" s="444">
        <f t="shared" ca="1" si="157"/>
        <v>-66851799858.874573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-66851799858.874573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-278549166.0786441</v>
      </c>
      <c r="L2995" s="444">
        <f t="shared" ca="1" si="157"/>
        <v>-67130349024.953217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-67130349024.953217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-279709787.60397172</v>
      </c>
      <c r="L2996" s="444">
        <f t="shared" ca="1" si="157"/>
        <v>-67410058812.55719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-67410058812.55719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-280875245.05232161</v>
      </c>
      <c r="L2997" s="444">
        <f t="shared" ca="1" si="157"/>
        <v>-67690934057.609512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-67690934057.609512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-282045558.57337302</v>
      </c>
      <c r="L2998" s="444">
        <f t="shared" ca="1" si="157"/>
        <v>-67972979616.182884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-67972979616.182884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-283220748.40076202</v>
      </c>
      <c r="L2999" s="444">
        <f t="shared" ca="1" si="157"/>
        <v>-68256200364.583649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-68256200364.583649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-284400834.85243189</v>
      </c>
      <c r="L3000" s="444">
        <f t="shared" ca="1" si="157"/>
        <v>-68540601199.436081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-68540601199.436081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-285585838.33098364</v>
      </c>
      <c r="L3001" s="444">
        <f t="shared" ca="1" si="157"/>
        <v>-68826187037.767059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-68826187037.767059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-286775779.32402939</v>
      </c>
      <c r="L3002" s="444">
        <f t="shared" ca="1" si="157"/>
        <v>-69112962817.091095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-69112962817.091095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-287970678.4045462</v>
      </c>
      <c r="L3003" s="444">
        <f t="shared" ca="1" si="157"/>
        <v>-69400933495.495636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-69400933495.495636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-289170556.23123181</v>
      </c>
      <c r="L3004" s="444">
        <f t="shared" ca="1" si="157"/>
        <v>-69690104051.726868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-69690104051.726868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-290375433.54886192</v>
      </c>
      <c r="L3005" s="444">
        <f t="shared" ca="1" si="157"/>
        <v>-69980479485.275726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-69980479485.275726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-291585331.18864888</v>
      </c>
      <c r="L3006" s="444">
        <f t="shared" ca="1" si="157"/>
        <v>-70272064816.464371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-70272064816.464371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-292800270.06860155</v>
      </c>
      <c r="L3007" s="444">
        <f t="shared" ca="1" si="157"/>
        <v>-70564865086.532974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-70564865086.532974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-294020271.19388741</v>
      </c>
      <c r="L3008" s="444">
        <f t="shared" ca="1" si="157"/>
        <v>-70858885357.726868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-70858885357.726868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-295245355.65719527</v>
      </c>
      <c r="L3009" s="444">
        <f t="shared" ca="1" si="157"/>
        <v>-71154130713.384064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-71154130713.384064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-296475544.63910025</v>
      </c>
      <c r="L3010" s="444">
        <f t="shared" ca="1" si="157"/>
        <v>-71450606258.023163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-71450606258.023163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-297710859.40842986</v>
      </c>
      <c r="L3011" s="444">
        <f t="shared" ca="1" si="157"/>
        <v>-71748317117.431595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-71748317117.431595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-298951321.32263166</v>
      </c>
      <c r="L3012" s="444">
        <f t="shared" ca="1" si="157"/>
        <v>-72047268438.754227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-72047268438.754227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-300196951.82814258</v>
      </c>
      <c r="L3013" s="444">
        <f t="shared" ca="1" si="157"/>
        <v>-72347465390.582367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-72347465390.582367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-301447772.46075988</v>
      </c>
      <c r="L3014" s="444">
        <f t="shared" ca="1" si="157"/>
        <v>-72648913163.043121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-72648913163.043121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-302703804.84601301</v>
      </c>
      <c r="L3015" s="444">
        <f t="shared" ca="1" si="157"/>
        <v>-72951616967.88913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-72951616967.88913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-303965070.69953805</v>
      </c>
      <c r="L3016" s="444">
        <f t="shared" ca="1" si="157"/>
        <v>-73255582038.588669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-73255582038.588669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-305231591.82745278</v>
      </c>
      <c r="L3017" s="444">
        <f t="shared" ca="1" si="157"/>
        <v>-73560813630.416122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-73560813630.416122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-306503390.12673384</v>
      </c>
      <c r="L3018" s="444">
        <f t="shared" ca="1" si="157"/>
        <v>-73867317020.542862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-73867317020.542862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-307780487.58559525</v>
      </c>
      <c r="L3019" s="444">
        <f t="shared" ca="1" si="157"/>
        <v>-74175097508.128464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-74175097508.128464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-309062906.28386861</v>
      </c>
      <c r="L3020" s="444">
        <f t="shared" ca="1" si="157"/>
        <v>-74484160414.412338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-74484160414.412338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-310350668.39338475</v>
      </c>
      <c r="L3021" s="444">
        <f t="shared" ca="1" si="157"/>
        <v>-74794511082.805725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-74794511082.805725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-311643796.17835718</v>
      </c>
      <c r="L3022" s="444">
        <f t="shared" ca="1" si="157"/>
        <v>-75106154878.984085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-75106154878.984085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-312942311.995767</v>
      </c>
      <c r="L3023" s="444">
        <f t="shared" ca="1" si="157"/>
        <v>-75419097190.979858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-75419097190.979858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-314246238.29574943</v>
      </c>
      <c r="L3024" s="444">
        <f t="shared" ca="1" si="157"/>
        <v>-75733343429.275604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-75733343429.275604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-315555597.62198168</v>
      </c>
      <c r="L3025" s="444">
        <f t="shared" ca="1" si="157"/>
        <v>-76048899026.897583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-76048899026.897583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-316870412.61207324</v>
      </c>
      <c r="L3026" s="444">
        <f t="shared" ca="1" si="157"/>
        <v>-76365769439.509659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-76365769439.509659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-318190705.99795693</v>
      </c>
      <c r="L3027" s="444">
        <f t="shared" ca="1" si="157"/>
        <v>-76683960145.507614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-76683960145.507614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-319516500.6062817</v>
      </c>
      <c r="L3028" s="444">
        <f t="shared" ca="1" si="157"/>
        <v>-77003476646.113892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-77003476646.113892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-320847819.35880786</v>
      </c>
      <c r="L3029" s="444">
        <f t="shared" ca="1" si="157"/>
        <v>-77324324465.472702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-77324324465.472702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-322184685.27280295</v>
      </c>
      <c r="L3030" s="444">
        <f t="shared" ca="1" si="157"/>
        <v>-77646509150.745499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-77646509150.745499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-323527121.46143955</v>
      </c>
      <c r="L3031" s="444">
        <f t="shared" ca="1" si="157"/>
        <v>-77970036272.20694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-77970036272.20694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-324875151.13419557</v>
      </c>
      <c r="L3032" s="444">
        <f t="shared" ca="1" si="157"/>
        <v>-78294911423.341141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-78294911423.341141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-326228797.59725475</v>
      </c>
      <c r="L3033" s="444">
        <f t="shared" ca="1" si="157"/>
        <v>-78621140220.9384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-78621140220.9384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-327588084.25391001</v>
      </c>
      <c r="L3034" s="444">
        <f t="shared" ca="1" si="157"/>
        <v>-78948728305.192307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-78948728305.192307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-328953034.60496795</v>
      </c>
      <c r="L3035" s="444">
        <f t="shared" ca="1" si="157"/>
        <v>-79277681339.797272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-79277681339.797272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-330323672.24915528</v>
      </c>
      <c r="L3036" s="444">
        <f t="shared" ca="1" si="157"/>
        <v>-79608005012.046432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-79608005012.046432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-331700020.8835268</v>
      </c>
      <c r="L3037" s="444">
        <f t="shared" ca="1" si="157"/>
        <v>-79939705032.929962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-79939705032.929962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-333082104.30387485</v>
      </c>
      <c r="L3038" s="444">
        <f t="shared" ca="1" si="157"/>
        <v>-80272787137.233841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-80272787137.233841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-334469946.405141</v>
      </c>
      <c r="L3039" s="444">
        <f t="shared" ca="1" si="157"/>
        <v>-80607257083.638977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-80607257083.638977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-335863571.18182909</v>
      </c>
      <c r="L3040" s="444">
        <f t="shared" ca="1" si="157"/>
        <v>-80943120654.820801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-80943120654.820801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-337263002.72842002</v>
      </c>
      <c r="L3041" s="444">
        <f t="shared" ca="1" si="157"/>
        <v>-81280383657.549225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-81280383657.549225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-338668265.23978841</v>
      </c>
      <c r="L3042" s="444">
        <f t="shared" ca="1" si="157"/>
        <v>-81619051922.789017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-81619051922.789017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-340079383.01162088</v>
      </c>
      <c r="L3043" s="444">
        <f t="shared" ca="1" si="157"/>
        <v>-81959131305.800644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-81959131305.800644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-341496380.44083601</v>
      </c>
      <c r="L3044" s="444">
        <f t="shared" ca="1" si="157"/>
        <v>-82300627686.241486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-82300627686.241486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-342919282.02600616</v>
      </c>
      <c r="L3045" s="444">
        <f t="shared" ca="1" si="157"/>
        <v>-82643546968.267487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-82643546968.267487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-344348112.36778116</v>
      </c>
      <c r="L3046" s="444">
        <f t="shared" ca="1" si="157"/>
        <v>-82987895080.635269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-82987895080.635269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-345782896.16931361</v>
      </c>
      <c r="L3047" s="444">
        <f t="shared" ca="1" si="157"/>
        <v>-83333677976.804581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-83333677976.804581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-347223658.23668575</v>
      </c>
      <c r="L3048" s="444">
        <f t="shared" ca="1" si="157"/>
        <v>-83680901635.04126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-83680901635.04126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-348670423.47933859</v>
      </c>
      <c r="L3049" s="444">
        <f t="shared" ca="1" si="157"/>
        <v>-84029572058.520599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-84029572058.520599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-350123216.91050249</v>
      </c>
      <c r="L3050" s="444">
        <f t="shared" ca="1" si="157"/>
        <v>-84379695275.431107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-84379695275.431107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-351582063.64762962</v>
      </c>
      <c r="L3051" s="444">
        <f t="shared" ca="1" si="157"/>
        <v>-84731277339.078735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-84731277339.078735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-353046988.91282809</v>
      </c>
      <c r="L3052" s="444">
        <f t="shared" ca="1" si="157"/>
        <v>-85084324327.991562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-85084324327.991562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-354518018.03329819</v>
      </c>
      <c r="L3053" s="444">
        <f t="shared" ca="1" si="157"/>
        <v>-85438842346.024857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-85438842346.024857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-355995176.44177026</v>
      </c>
      <c r="L3054" s="444">
        <f t="shared" ca="1" si="157"/>
        <v>-85794837522.466629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-85794837522.466629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-357478489.67694426</v>
      </c>
      <c r="L3055" s="444">
        <f t="shared" ca="1" si="157"/>
        <v>-86152316012.14357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-86152316012.14357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-358967983.38393152</v>
      </c>
      <c r="L3056" s="444">
        <f t="shared" ca="1" si="157"/>
        <v>-86511283995.527496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-86511283995.527496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-360463683.31469792</v>
      </c>
      <c r="L3057" s="444">
        <f t="shared" ca="1" si="157"/>
        <v>-86871747678.842194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-86871747678.842194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-361965615.32850915</v>
      </c>
      <c r="L3058" s="444">
        <f t="shared" ca="1" si="157"/>
        <v>-87233713294.1707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-87233713294.1707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-363473805.39237791</v>
      </c>
      <c r="L3059" s="444">
        <f t="shared" ca="1" si="157"/>
        <v>-87597187099.56308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-87597187099.56308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-364988279.58151281</v>
      </c>
      <c r="L3060" s="444">
        <f t="shared" ca="1" si="157"/>
        <v>-87962175379.144592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-87962175379.144592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-366509064.07976913</v>
      </c>
      <c r="L3061" s="444">
        <f t="shared" ca="1" si="157"/>
        <v>-88328684443.224365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-88328684443.224365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-368036185.18010151</v>
      </c>
      <c r="L3062" s="444">
        <f t="shared" ca="1" si="157"/>
        <v>-88696720628.404465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-88696720628.404465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-369569669.28501862</v>
      </c>
      <c r="L3063" s="444">
        <f t="shared" ca="1" si="157"/>
        <v>-89066290297.689484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-89066290297.689484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-371109542.90703952</v>
      </c>
      <c r="L3064" s="444">
        <f t="shared" ca="1" si="157"/>
        <v>-89437399840.596527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-89437399840.596527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-372655832.6691522</v>
      </c>
      <c r="L3065" s="444">
        <f t="shared" ca="1" si="157"/>
        <v>-89810055673.265686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-89810055673.265686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-374208565.30527371</v>
      </c>
      <c r="L3066" s="444">
        <f t="shared" ca="1" si="157"/>
        <v>-90184264238.570953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-90184264238.570953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-375767767.6607123</v>
      </c>
      <c r="L3067" s="444">
        <f t="shared" ca="1" si="157"/>
        <v>-90560032006.231659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-90560032006.231659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-377333466.6926319</v>
      </c>
      <c r="L3068" s="444">
        <f t="shared" ref="L3068:L3322" ca="1" si="162">I3068-J3068+K3068</f>
        <v>-90937365472.924286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-90937365472.924286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-378905689.47051787</v>
      </c>
      <c r="L3069" s="444">
        <f t="shared" ca="1" si="162"/>
        <v>-91316271162.394806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-91316271162.394806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-380484463.17664504</v>
      </c>
      <c r="L3070" s="444">
        <f t="shared" ca="1" si="162"/>
        <v>-91696755625.571457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-91696755625.571457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-382069815.10654771</v>
      </c>
      <c r="L3071" s="444">
        <f t="shared" ca="1" si="162"/>
        <v>-92078825440.678009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-92078825440.678009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-383661772.66949171</v>
      </c>
      <c r="L3072" s="444">
        <f t="shared" ca="1" si="162"/>
        <v>-92462487213.347504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-92462487213.347504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-385260363.3889479</v>
      </c>
      <c r="L3073" s="444">
        <f t="shared" ca="1" si="162"/>
        <v>-92847747576.73645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-92847747576.73645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-386865614.90306854</v>
      </c>
      <c r="L3074" s="444">
        <f t="shared" ca="1" si="162"/>
        <v>-93234613191.639526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-93234613191.639526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-388477554.96516466</v>
      </c>
      <c r="L3075" s="444">
        <f t="shared" ca="1" si="162"/>
        <v>-93623090746.604691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-93623090746.604691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-390096211.44418621</v>
      </c>
      <c r="L3076" s="444">
        <f t="shared" ca="1" si="162"/>
        <v>-94013186958.048874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-94013186958.048874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-391721612.32520366</v>
      </c>
      <c r="L3077" s="444">
        <f t="shared" ca="1" si="162"/>
        <v>-94404908570.374084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-94404908570.374084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-393353785.70989203</v>
      </c>
      <c r="L3078" s="444">
        <f t="shared" ca="1" si="162"/>
        <v>-94798262356.083969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-94798262356.083969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-394992759.81701654</v>
      </c>
      <c r="L3079" s="444">
        <f t="shared" ca="1" si="162"/>
        <v>-95193255115.900986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-95193255115.900986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-396638562.98292077</v>
      </c>
      <c r="L3080" s="444">
        <f t="shared" ca="1" si="162"/>
        <v>-95589893678.883911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-95589893678.883911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-398291223.66201627</v>
      </c>
      <c r="L3081" s="444">
        <f t="shared" ca="1" si="162"/>
        <v>-95988184902.545929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-95988184902.545929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-399950770.4272747</v>
      </c>
      <c r="L3082" s="444">
        <f t="shared" ca="1" si="162"/>
        <v>-96388135672.973206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-96388135672.973206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-401617231.97072166</v>
      </c>
      <c r="L3083" s="444">
        <f t="shared" ca="1" si="162"/>
        <v>-96789752904.943924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-96789752904.943924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-403290637.10393304</v>
      </c>
      <c r="L3084" s="444">
        <f t="shared" ca="1" si="162"/>
        <v>-97193043542.047852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-97193043542.047852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-404971014.7585327</v>
      </c>
      <c r="L3085" s="444">
        <f t="shared" ca="1" si="162"/>
        <v>-97598014556.806381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-97598014556.806381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-406658393.98669326</v>
      </c>
      <c r="L3086" s="444">
        <f t="shared" ca="1" si="162"/>
        <v>-98004672950.793076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-98004672950.793076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-408352803.96163779</v>
      </c>
      <c r="L3087" s="444">
        <f t="shared" ca="1" si="162"/>
        <v>-98413025754.754715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-98413025754.754715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-410054273.97814465</v>
      </c>
      <c r="L3088" s="444">
        <f t="shared" ca="1" si="162"/>
        <v>-98823080028.732864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-98823080028.732864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-411762833.45305359</v>
      </c>
      <c r="L3089" s="444">
        <f t="shared" ca="1" si="162"/>
        <v>-99234842862.185913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-99234842862.185913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-413478511.92577463</v>
      </c>
      <c r="L3090" s="444">
        <f t="shared" ca="1" si="162"/>
        <v>-99648321374.111694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-99648321374.111694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-415201339.05879873</v>
      </c>
      <c r="L3091" s="444">
        <f t="shared" ca="1" si="162"/>
        <v>-100063522713.17049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-100063522713.17049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-416931344.63821036</v>
      </c>
      <c r="L3092" s="444">
        <f t="shared" ca="1" si="162"/>
        <v>-100480454057.8087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-100480454057.8087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-418668558.5742029</v>
      </c>
      <c r="L3093" s="444">
        <f t="shared" ca="1" si="162"/>
        <v>-100899122616.3829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-100899122616.3829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-420413010.90159541</v>
      </c>
      <c r="L3094" s="444">
        <f t="shared" ca="1" si="162"/>
        <v>-101319535627.2845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-101319535627.2845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-422164731.78035206</v>
      </c>
      <c r="L3095" s="444">
        <f t="shared" ca="1" si="162"/>
        <v>-101741700359.06485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-101741700359.06485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-423923751.49610353</v>
      </c>
      <c r="L3096" s="444">
        <f t="shared" ca="1" si="162"/>
        <v>-102165624110.56096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-102165624110.56096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-425690100.46067065</v>
      </c>
      <c r="L3097" s="444">
        <f t="shared" ca="1" si="162"/>
        <v>-102591314211.02164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-102591314211.02164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-427463809.21259016</v>
      </c>
      <c r="L3098" s="444">
        <f t="shared" ca="1" si="162"/>
        <v>-103018778020.23422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-103018778020.23422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-429244908.41764259</v>
      </c>
      <c r="L3099" s="444">
        <f t="shared" ca="1" si="162"/>
        <v>-103448022928.65187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-103448022928.65187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-431033428.8693828</v>
      </c>
      <c r="L3100" s="444">
        <f t="shared" ca="1" si="162"/>
        <v>-103879056357.52126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-103879056357.52126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-432829401.48967189</v>
      </c>
      <c r="L3101" s="444">
        <f t="shared" ca="1" si="162"/>
        <v>-104311885759.01093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-104311885759.01093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-434632857.32921219</v>
      </c>
      <c r="L3102" s="444">
        <f t="shared" ca="1" si="162"/>
        <v>-104746518616.34013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-104746518616.34013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-436443827.56808388</v>
      </c>
      <c r="L3103" s="444">
        <f t="shared" ca="1" si="162"/>
        <v>-105182962443.90822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-105182962443.90822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-438262343.51628423</v>
      </c>
      <c r="L3104" s="444">
        <f t="shared" ca="1" si="162"/>
        <v>-105621224787.4245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-105621224787.4245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-440088436.61426872</v>
      </c>
      <c r="L3105" s="444">
        <f t="shared" ca="1" si="162"/>
        <v>-106061313224.03877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-106061313224.03877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-441922138.43349487</v>
      </c>
      <c r="L3106" s="444">
        <f t="shared" ca="1" si="162"/>
        <v>-106503235362.47227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-106503235362.47227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-443763480.6769678</v>
      </c>
      <c r="L3107" s="444">
        <f t="shared" ca="1" si="162"/>
        <v>-106946998843.14925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-106946998843.14925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-445612495.17978853</v>
      </c>
      <c r="L3108" s="444">
        <f t="shared" ca="1" si="162"/>
        <v>-107392611338.32904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-107392611338.32904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-447469213.90970433</v>
      </c>
      <c r="L3109" s="444">
        <f t="shared" ca="1" si="162"/>
        <v>-107840080552.23874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-107840080552.23874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-449333668.96766138</v>
      </c>
      <c r="L3110" s="444">
        <f t="shared" ca="1" si="162"/>
        <v>-108289414221.20641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-108289414221.20641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-451205892.58835995</v>
      </c>
      <c r="L3111" s="444">
        <f t="shared" ca="1" si="162"/>
        <v>-108740620113.79477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-108740620113.79477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-453085917.14081162</v>
      </c>
      <c r="L3112" s="444">
        <f t="shared" ca="1" si="162"/>
        <v>-109193706030.93558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-109193706030.93558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-454973775.1288982</v>
      </c>
      <c r="L3113" s="444">
        <f t="shared" ca="1" si="162"/>
        <v>-109648679806.06447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-109648679806.06447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-456869499.1919353</v>
      </c>
      <c r="L3114" s="444">
        <f t="shared" ca="1" si="162"/>
        <v>-110105549305.25641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-110105549305.25641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-458773122.10523504</v>
      </c>
      <c r="L3115" s="444">
        <f t="shared" ca="1" si="162"/>
        <v>-110564322427.36165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-110564322427.36165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-460684676.7806735</v>
      </c>
      <c r="L3116" s="444">
        <f t="shared" ca="1" si="162"/>
        <v>-111025007104.14232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-111025007104.14232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-462604196.26725966</v>
      </c>
      <c r="L3117" s="444">
        <f t="shared" ca="1" si="162"/>
        <v>-111487611300.40958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-111487611300.40958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-464531713.75170648</v>
      </c>
      <c r="L3118" s="444">
        <f t="shared" ca="1" si="162"/>
        <v>-111952143014.16129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-111952143014.16129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-466467262.55900526</v>
      </c>
      <c r="L3119" s="444">
        <f t="shared" ca="1" si="162"/>
        <v>-112418610276.72029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-112418610276.72029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-468410876.15300113</v>
      </c>
      <c r="L3120" s="444">
        <f t="shared" ca="1" si="162"/>
        <v>-112887021152.87329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-112887021152.87329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-470362588.13697201</v>
      </c>
      <c r="L3121" s="444">
        <f t="shared" ca="1" si="162"/>
        <v>-113357383741.01027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-113357383741.01027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-472322432.25420946</v>
      </c>
      <c r="L3122" s="444">
        <f t="shared" ca="1" si="162"/>
        <v>-113829706173.26448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-113829706173.26448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-474290442.38860196</v>
      </c>
      <c r="L3123" s="444">
        <f t="shared" ca="1" si="162"/>
        <v>-114303996615.65308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-114303996615.65308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-476266652.56522113</v>
      </c>
      <c r="L3124" s="444">
        <f t="shared" ca="1" si="162"/>
        <v>-114780263268.21829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-114780263268.21829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-478251096.95090955</v>
      </c>
      <c r="L3125" s="444">
        <f t="shared" ca="1" si="162"/>
        <v>-115258514365.1692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-115258514365.1692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-480243809.85487175</v>
      </c>
      <c r="L3126" s="444">
        <f t="shared" ca="1" si="162"/>
        <v>-115738758175.02408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-115738758175.02408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-482244825.729267</v>
      </c>
      <c r="L3127" s="444">
        <f t="shared" ca="1" si="162"/>
        <v>-116221003000.75334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-116221003000.75334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-484254179.16980559</v>
      </c>
      <c r="L3128" s="444">
        <f t="shared" ca="1" si="162"/>
        <v>-116705257179.92314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-116705257179.92314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-486271904.91634643</v>
      </c>
      <c r="L3129" s="444">
        <f t="shared" ca="1" si="162"/>
        <v>-117191529084.83949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-117191529084.83949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-488298037.85349792</v>
      </c>
      <c r="L3130" s="444">
        <f t="shared" ca="1" si="162"/>
        <v>-117679827122.69299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-117679827122.69299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-490332613.01122087</v>
      </c>
      <c r="L3131" s="444">
        <f t="shared" ca="1" si="162"/>
        <v>-118170159735.70421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-118170159735.70421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-492375665.56543416</v>
      </c>
      <c r="L3132" s="444">
        <f t="shared" ca="1" si="162"/>
        <v>-118662535401.26964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-118662535401.26964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-494427230.83862346</v>
      </c>
      <c r="L3133" s="444">
        <f t="shared" ca="1" si="162"/>
        <v>-119156962632.10826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-119156962632.10826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-496487344.3004511</v>
      </c>
      <c r="L3134" s="444">
        <f t="shared" ca="1" si="162"/>
        <v>-119653449976.40871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-119653449976.40871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-498556041.56836957</v>
      </c>
      <c r="L3135" s="444">
        <f t="shared" ca="1" si="162"/>
        <v>-120152006017.97708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-120152006017.97708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-500633358.40823787</v>
      </c>
      <c r="L3136" s="444">
        <f t="shared" ca="1" si="162"/>
        <v>-120652639376.38531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-120652639376.38531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-502719330.73493874</v>
      </c>
      <c r="L3137" s="444">
        <f t="shared" ca="1" si="162"/>
        <v>-121155358707.12025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-121155358707.12025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-504813994.61300105</v>
      </c>
      <c r="L3138" s="444">
        <f t="shared" ca="1" si="162"/>
        <v>-121660172701.73326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-121660172701.73326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-506917386.25722194</v>
      </c>
      <c r="L3139" s="444">
        <f t="shared" ca="1" si="162"/>
        <v>-122167090087.99048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-122167090087.99048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-509029542.03329366</v>
      </c>
      <c r="L3140" s="444">
        <f t="shared" ca="1" si="162"/>
        <v>-122676119630.02377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-122676119630.02377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-511150498.45843244</v>
      </c>
      <c r="L3141" s="444">
        <f t="shared" ca="1" si="162"/>
        <v>-123187270128.48221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-123187270128.48221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-513280292.2020092</v>
      </c>
      <c r="L3142" s="444">
        <f t="shared" ca="1" si="162"/>
        <v>-123700550420.68422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-123700550420.68422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-515418960.08618432</v>
      </c>
      <c r="L3143" s="444">
        <f t="shared" ca="1" si="162"/>
        <v>-124215969380.7704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-124215969380.7704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-517566539.08654332</v>
      </c>
      <c r="L3144" s="444">
        <f t="shared" ca="1" si="162"/>
        <v>-124733535919.85695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-124733535919.85695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-519723066.33273727</v>
      </c>
      <c r="L3145" s="444">
        <f t="shared" ca="1" si="162"/>
        <v>-125253258986.18968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-125253258986.18968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-521888579.10912365</v>
      </c>
      <c r="L3146" s="444">
        <f t="shared" ca="1" si="162"/>
        <v>-125775147565.29881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-125775147565.29881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-524063114.85541171</v>
      </c>
      <c r="L3147" s="444">
        <f t="shared" ca="1" si="162"/>
        <v>-126299210680.15422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-126299210680.15422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-526246711.16730928</v>
      </c>
      <c r="L3148" s="444">
        <f t="shared" ca="1" si="162"/>
        <v>-126825457391.32153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-126825457391.32153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-528439405.79717296</v>
      </c>
      <c r="L3149" s="444">
        <f t="shared" ca="1" si="162"/>
        <v>-127353896797.11871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-127353896797.11871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-530641236.6546613</v>
      </c>
      <c r="L3150" s="444">
        <f t="shared" ca="1" si="162"/>
        <v>-127884538033.77338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-127884538033.77338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-532852241.80738914</v>
      </c>
      <c r="L3151" s="444">
        <f t="shared" ca="1" si="162"/>
        <v>-128417390275.58076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-128417390275.58076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-535072459.48158652</v>
      </c>
      <c r="L3152" s="444">
        <f t="shared" ca="1" si="162"/>
        <v>-128952462735.06235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-128952462735.06235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-537301928.06275976</v>
      </c>
      <c r="L3153" s="444">
        <f t="shared" ca="1" si="162"/>
        <v>-129489764663.12511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-129489764663.12511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-539540686.09635472</v>
      </c>
      <c r="L3154" s="444">
        <f t="shared" ca="1" si="162"/>
        <v>-130029305349.22147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-130029305349.22147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-541788772.28842282</v>
      </c>
      <c r="L3155" s="444">
        <f t="shared" ca="1" si="162"/>
        <v>-130571094121.50989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-130571094121.50989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-544046225.50629115</v>
      </c>
      <c r="L3156" s="444">
        <f t="shared" ca="1" si="162"/>
        <v>-131115140347.01617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-131115140347.01617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-546313084.77923405</v>
      </c>
      <c r="L3157" s="444">
        <f t="shared" ca="1" si="162"/>
        <v>-131661453431.79541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-131661453431.79541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-548589389.29914749</v>
      </c>
      <c r="L3158" s="444">
        <f t="shared" ca="1" si="162"/>
        <v>-132210042821.09456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-132210042821.09456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-550875178.42122734</v>
      </c>
      <c r="L3159" s="444">
        <f t="shared" ca="1" si="162"/>
        <v>-132760917999.51579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-132760917999.51579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-553170491.66464913</v>
      </c>
      <c r="L3160" s="444">
        <f t="shared" ca="1" si="162"/>
        <v>-133314088491.18044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-133314088491.18044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-555475368.71325183</v>
      </c>
      <c r="L3161" s="444">
        <f t="shared" ca="1" si="162"/>
        <v>-133869563859.89369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-133869563859.89369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-557789849.41622376</v>
      </c>
      <c r="L3162" s="444">
        <f t="shared" ca="1" si="162"/>
        <v>-134427353709.30992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-134427353709.30992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-560113973.78879142</v>
      </c>
      <c r="L3163" s="444">
        <f t="shared" ca="1" si="162"/>
        <v>-134987467683.09871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-134987467683.09871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-562447782.01291132</v>
      </c>
      <c r="L3164" s="444">
        <f t="shared" ca="1" si="162"/>
        <v>-135549915465.11162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-135549915465.11162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-564791314.43796504</v>
      </c>
      <c r="L3165" s="444">
        <f t="shared" ca="1" si="162"/>
        <v>-136114706779.54958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-136114706779.54958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-567144611.58145654</v>
      </c>
      <c r="L3166" s="444">
        <f t="shared" ca="1" si="162"/>
        <v>-136681851391.13103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-136681851391.13103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-569507714.12971258</v>
      </c>
      <c r="L3167" s="444">
        <f t="shared" ca="1" si="162"/>
        <v>-137251359105.26074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-137251359105.26074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-571880662.93858647</v>
      </c>
      <c r="L3168" s="444">
        <f t="shared" ca="1" si="162"/>
        <v>-137823239768.19934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-137823239768.19934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-574263499.03416395</v>
      </c>
      <c r="L3169" s="444">
        <f t="shared" ca="1" si="162"/>
        <v>-138397503267.23349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-138397503267.23349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-576656263.61347282</v>
      </c>
      <c r="L3170" s="444">
        <f t="shared" ca="1" si="162"/>
        <v>-138974159530.84695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-138974159530.84695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-579058998.04519558</v>
      </c>
      <c r="L3171" s="444">
        <f t="shared" ca="1" si="162"/>
        <v>-139553218528.89215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-139553218528.89215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-581471743.87038398</v>
      </c>
      <c r="L3172" s="444">
        <f t="shared" ca="1" si="162"/>
        <v>-140134690272.76254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-140134690272.76254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-583894542.80317724</v>
      </c>
      <c r="L3173" s="444">
        <f t="shared" ca="1" si="162"/>
        <v>-140718584815.56573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-140718584815.56573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-586327436.73152387</v>
      </c>
      <c r="L3174" s="444">
        <f t="shared" ca="1" si="162"/>
        <v>-141304912252.29727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-141304912252.29727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-588770467.71790528</v>
      </c>
      <c r="L3175" s="444">
        <f t="shared" ca="1" si="162"/>
        <v>-141893682720.01517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-141893682720.01517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-591223678.00006318</v>
      </c>
      <c r="L3176" s="444">
        <f t="shared" ca="1" si="162"/>
        <v>-142484906398.01523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-142484906398.01523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-593687109.99173009</v>
      </c>
      <c r="L3177" s="444">
        <f t="shared" ca="1" si="162"/>
        <v>-143078593508.00696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-143078593508.00696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-596160806.28336227</v>
      </c>
      <c r="L3178" s="444">
        <f t="shared" ca="1" si="162"/>
        <v>-143674754314.29031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-143674754314.29031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-598644809.64287627</v>
      </c>
      <c r="L3179" s="444">
        <f t="shared" ca="1" si="162"/>
        <v>-144273399123.9332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-144273399123.9332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-601139163.0163883</v>
      </c>
      <c r="L3180" s="444">
        <f t="shared" ca="1" si="162"/>
        <v>-144874538286.94958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-144874538286.94958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-603643909.52895665</v>
      </c>
      <c r="L3181" s="444">
        <f t="shared" ca="1" si="162"/>
        <v>-145478182196.47855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-145478182196.47855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-606159092.48532724</v>
      </c>
      <c r="L3182" s="444">
        <f t="shared" ca="1" si="162"/>
        <v>-146084341288.96387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-146084341288.96387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-608684755.37068272</v>
      </c>
      <c r="L3183" s="444">
        <f t="shared" ca="1" si="162"/>
        <v>-146693026044.33456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-146693026044.33456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-611220941.85139406</v>
      </c>
      <c r="L3184" s="444">
        <f t="shared" ca="1" si="162"/>
        <v>-147304246986.18594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-147304246986.18594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-613767695.77577472</v>
      </c>
      <c r="L3185" s="444">
        <f t="shared" ca="1" si="162"/>
        <v>-147918014681.96173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-147918014681.96173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-616325061.17484057</v>
      </c>
      <c r="L3186" s="444">
        <f t="shared" ca="1" si="162"/>
        <v>-148534339743.13657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-148534339743.13657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-618893082.26306903</v>
      </c>
      <c r="L3187" s="444">
        <f t="shared" ca="1" si="162"/>
        <v>-149153232825.39963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-149153232825.39963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-621471803.43916512</v>
      </c>
      <c r="L3188" s="444">
        <f t="shared" ca="1" si="162"/>
        <v>-149774704628.83881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-149774704628.83881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-624061269.2868284</v>
      </c>
      <c r="L3189" s="444">
        <f t="shared" ca="1" si="162"/>
        <v>-150398765898.12564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-150398765898.12564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-626661524.5755235</v>
      </c>
      <c r="L3190" s="444">
        <f t="shared" ca="1" si="162"/>
        <v>-151025427422.70117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-151025427422.70117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-629272614.26125491</v>
      </c>
      <c r="L3191" s="444">
        <f t="shared" ca="1" si="162"/>
        <v>-151654700036.96243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-151654700036.96243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-631894583.48734343</v>
      </c>
      <c r="L3192" s="444">
        <f t="shared" ca="1" si="162"/>
        <v>-152286594620.44977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-152286594620.44977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-634527477.58520734</v>
      </c>
      <c r="L3193" s="444">
        <f t="shared" ca="1" si="162"/>
        <v>-152921122098.03497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-152921122098.03497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-637171342.07514572</v>
      </c>
      <c r="L3194" s="444">
        <f t="shared" ca="1" si="162"/>
        <v>-153558293440.11011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-153558293440.11011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-639826222.66712546</v>
      </c>
      <c r="L3195" s="444">
        <f t="shared" ca="1" si="162"/>
        <v>-154198119662.77722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-154198119662.77722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-642492165.26157176</v>
      </c>
      <c r="L3196" s="444">
        <f t="shared" ca="1" si="162"/>
        <v>-154840611828.03879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-154840611828.03879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-645169215.95016158</v>
      </c>
      <c r="L3197" s="444">
        <f t="shared" ca="1" si="162"/>
        <v>-155485781043.98895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-155485781043.98895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-647857421.01662064</v>
      </c>
      <c r="L3198" s="444">
        <f t="shared" ca="1" si="162"/>
        <v>-156133638465.00558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-156133638465.00558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-650556826.93752325</v>
      </c>
      <c r="L3199" s="444">
        <f t="shared" ca="1" si="162"/>
        <v>-156784195291.94312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-156784195291.94312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-653267480.38309634</v>
      </c>
      <c r="L3200" s="444">
        <f t="shared" ca="1" si="162"/>
        <v>-157437462772.3262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-157437462772.3262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-655989428.2180258</v>
      </c>
      <c r="L3201" s="444">
        <f t="shared" ca="1" si="162"/>
        <v>-158093452200.54422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-158093452200.54422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-658722717.5022676</v>
      </c>
      <c r="L3202" s="444">
        <f t="shared" ca="1" si="162"/>
        <v>-158752174918.04648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-158752174918.04648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-661467395.49186027</v>
      </c>
      <c r="L3203" s="444">
        <f t="shared" ca="1" si="162"/>
        <v>-159413642313.53833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-159413642313.53833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-664223509.63974309</v>
      </c>
      <c r="L3204" s="444">
        <f t="shared" ca="1" si="162"/>
        <v>-160077865823.17807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-160077865823.17807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-666991107.59657526</v>
      </c>
      <c r="L3205" s="444">
        <f t="shared" ca="1" si="162"/>
        <v>-160744856930.77466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-160744856930.77466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-669770237.21156108</v>
      </c>
      <c r="L3206" s="444">
        <f t="shared" ca="1" si="162"/>
        <v>-161414627167.98621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-161414627167.98621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-672560946.53327584</v>
      </c>
      <c r="L3207" s="444">
        <f t="shared" ca="1" si="162"/>
        <v>-162087188114.51947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-162087188114.51947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-675363283.81049776</v>
      </c>
      <c r="L3208" s="444">
        <f t="shared" ca="1" si="162"/>
        <v>-162762551398.32996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-162762551398.32996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-678177297.49304152</v>
      </c>
      <c r="L3209" s="444">
        <f t="shared" ca="1" si="162"/>
        <v>-163440728695.823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-163440728695.823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-681003036.2325958</v>
      </c>
      <c r="L3210" s="444">
        <f t="shared" ca="1" si="162"/>
        <v>-164121731732.0556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-164121731732.0556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-683840548.88356495</v>
      </c>
      <c r="L3211" s="444">
        <f t="shared" ca="1" si="162"/>
        <v>-164805572280.93918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-164805572280.93918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-686689884.50391328</v>
      </c>
      <c r="L3212" s="444">
        <f t="shared" ca="1" si="162"/>
        <v>-165492262165.44308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-165492262165.44308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-689551092.35601282</v>
      </c>
      <c r="L3213" s="444">
        <f t="shared" ca="1" si="162"/>
        <v>-166181813257.7991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-166181813257.7991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-692424221.90749621</v>
      </c>
      <c r="L3214" s="444">
        <f t="shared" ca="1" si="162"/>
        <v>-166874237479.7066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-166874237479.7066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-695309322.83211088</v>
      </c>
      <c r="L3215" s="444">
        <f t="shared" ca="1" si="162"/>
        <v>-167569546802.53873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-167569546802.53873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-698206445.01057804</v>
      </c>
      <c r="L3216" s="444">
        <f t="shared" ca="1" si="162"/>
        <v>-168267753247.54932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-168267753247.54932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-701115638.53145552</v>
      </c>
      <c r="L3217" s="444">
        <f t="shared" ca="1" si="162"/>
        <v>-168968868886.08078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-168968868886.08078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-704036953.69200325</v>
      </c>
      <c r="L3218" s="444">
        <f t="shared" ca="1" si="162"/>
        <v>-169672905839.7728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-169672905839.7728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-706970440.99905336</v>
      </c>
      <c r="L3219" s="444">
        <f t="shared" ca="1" si="162"/>
        <v>-170379876280.77185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-170379876280.77185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-709916151.16988266</v>
      </c>
      <c r="L3220" s="444">
        <f t="shared" ca="1" si="162"/>
        <v>-171089792431.94174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-171089792431.94174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-712874135.13309062</v>
      </c>
      <c r="L3221" s="444">
        <f t="shared" ca="1" si="162"/>
        <v>-171802666567.07483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-171802666567.07483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-715844444.02947843</v>
      </c>
      <c r="L3222" s="444">
        <f t="shared" ca="1" si="162"/>
        <v>-172518511011.10431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-172518511011.10431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-718827129.21293461</v>
      </c>
      <c r="L3223" s="444">
        <f t="shared" ca="1" si="162"/>
        <v>-173237338140.31723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-173237338140.31723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-721822242.25132179</v>
      </c>
      <c r="L3224" s="444">
        <f t="shared" ca="1" si="162"/>
        <v>-173959160382.56854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-173959160382.56854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-724829834.92736888</v>
      </c>
      <c r="L3225" s="444">
        <f t="shared" ca="1" si="162"/>
        <v>-174683990217.49591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-174683990217.49591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-727849959.23956633</v>
      </c>
      <c r="L3226" s="444">
        <f t="shared" ca="1" si="162"/>
        <v>-175411840176.73547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-175411840176.73547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-730882667.40306449</v>
      </c>
      <c r="L3227" s="444">
        <f t="shared" ca="1" si="162"/>
        <v>-176142722844.13855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-176142722844.13855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-733928011.85057724</v>
      </c>
      <c r="L3228" s="444">
        <f t="shared" ca="1" si="162"/>
        <v>-176876650855.98914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-176876650855.98914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-736986045.23328805</v>
      </c>
      <c r="L3229" s="444">
        <f t="shared" ca="1" si="162"/>
        <v>-177613636901.22241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-177613636901.22241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-740056820.42176008</v>
      </c>
      <c r="L3230" s="444">
        <f t="shared" ca="1" si="162"/>
        <v>-178353693721.64417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-178353693721.64417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-743140390.50685072</v>
      </c>
      <c r="L3231" s="444">
        <f t="shared" ca="1" si="162"/>
        <v>-179096834112.151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-179096834112.151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-746236808.80062914</v>
      </c>
      <c r="L3232" s="444">
        <f t="shared" ca="1" si="162"/>
        <v>-179843070920.95163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-179843070920.95163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-749346128.83729839</v>
      </c>
      <c r="L3233" s="444">
        <f t="shared" ca="1" si="162"/>
        <v>-180592417049.78894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-180592417049.78894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-752468404.37412059</v>
      </c>
      <c r="L3234" s="444">
        <f t="shared" ca="1" si="162"/>
        <v>-181344885454.16306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-181344885454.16306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-755603689.39234602</v>
      </c>
      <c r="L3235" s="444">
        <f t="shared" ca="1" si="162"/>
        <v>-182100489143.55539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-182100489143.55539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-758752038.09814739</v>
      </c>
      <c r="L3236" s="444">
        <f t="shared" ca="1" si="162"/>
        <v>-182859241181.65353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-182859241181.65353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-761913504.92355633</v>
      </c>
      <c r="L3237" s="444">
        <f t="shared" ca="1" si="162"/>
        <v>-183621154686.57709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-183621154686.57709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-765088144.52740455</v>
      </c>
      <c r="L3238" s="444">
        <f t="shared" ca="1" si="162"/>
        <v>-184386242831.10449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-184386242831.10449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-768276011.7962687</v>
      </c>
      <c r="L3239" s="444">
        <f t="shared" ca="1" si="162"/>
        <v>-185154518842.90076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-185154518842.90076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-771477161.84541976</v>
      </c>
      <c r="L3240" s="444">
        <f t="shared" ca="1" si="162"/>
        <v>-185925996004.74619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-185925996004.74619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-774691650.01977575</v>
      </c>
      <c r="L3241" s="444">
        <f t="shared" ca="1" si="162"/>
        <v>-186700687654.76596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-186700687654.76596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-777919531.89485812</v>
      </c>
      <c r="L3242" s="444">
        <f t="shared" ca="1" si="162"/>
        <v>-187478607186.66083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-187478607186.66083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-781160863.27775347</v>
      </c>
      <c r="L3243" s="444">
        <f t="shared" ca="1" si="162"/>
        <v>-188259768049.93857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-188259768049.93857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-784415700.20807731</v>
      </c>
      <c r="L3244" s="444">
        <f t="shared" ca="1" si="162"/>
        <v>-189044183750.14664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-189044183750.14664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-787684098.95894432</v>
      </c>
      <c r="L3245" s="444">
        <f t="shared" ca="1" si="162"/>
        <v>-189831867849.10559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-189831867849.10559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-790966116.03793991</v>
      </c>
      <c r="L3246" s="444">
        <f t="shared" ca="1" si="162"/>
        <v>-190622833965.14352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-190622833965.14352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-794261808.18809795</v>
      </c>
      <c r="L3247" s="444">
        <f t="shared" ca="1" si="162"/>
        <v>-191417095773.33163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-191417095773.33163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-797571232.3888818</v>
      </c>
      <c r="L3248" s="444">
        <f t="shared" ca="1" si="162"/>
        <v>-192214667005.72052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-192214667005.72052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-800894445.85716879</v>
      </c>
      <c r="L3249" s="444">
        <f t="shared" ca="1" si="162"/>
        <v>-193015561451.5777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-193015561451.5777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-804231506.04824042</v>
      </c>
      <c r="L3250" s="444">
        <f t="shared" ca="1" si="162"/>
        <v>-193819792957.62595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-193819792957.62595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-807582470.65677476</v>
      </c>
      <c r="L3251" s="444">
        <f t="shared" ca="1" si="162"/>
        <v>-194627375428.28271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-194627375428.28271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-810947397.61784458</v>
      </c>
      <c r="L3252" s="444">
        <f t="shared" ca="1" si="162"/>
        <v>-195438322825.90057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-195438322825.90057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-814326345.1079191</v>
      </c>
      <c r="L3253" s="444">
        <f t="shared" ca="1" si="162"/>
        <v>-196252649171.00848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-196252649171.00848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-817719371.54586864</v>
      </c>
      <c r="L3254" s="444">
        <f t="shared" ca="1" si="162"/>
        <v>-197070368542.55435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-197070368542.55435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-821126535.5939765</v>
      </c>
      <c r="L3255" s="444">
        <f t="shared" ca="1" si="162"/>
        <v>-197891495078.14832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-197891495078.14832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-824547896.15895128</v>
      </c>
      <c r="L3256" s="444">
        <f t="shared" ca="1" si="162"/>
        <v>-198716042974.30728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-198716042974.30728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-827983512.39294696</v>
      </c>
      <c r="L3257" s="444">
        <f t="shared" ca="1" si="162"/>
        <v>-199544026486.70023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-199544026486.70023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-831433443.69458425</v>
      </c>
      <c r="L3258" s="444">
        <f t="shared" ca="1" si="162"/>
        <v>-200375459930.39481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-200375459930.39481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-834897749.70997834</v>
      </c>
      <c r="L3259" s="444">
        <f t="shared" ca="1" si="162"/>
        <v>-201210357680.1048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-201210357680.1048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-838376490.33377004</v>
      </c>
      <c r="L3260" s="444">
        <f t="shared" ca="1" si="162"/>
        <v>-202048734170.43857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-202048734170.43857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-841869725.71016073</v>
      </c>
      <c r="L3261" s="444">
        <f t="shared" ca="1" si="162"/>
        <v>-202890603896.14874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-202890603896.14874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-845377516.23395312</v>
      </c>
      <c r="L3262" s="444">
        <f t="shared" ca="1" si="162"/>
        <v>-203735981412.38269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-203735981412.38269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-848899922.5515945</v>
      </c>
      <c r="L3263" s="444">
        <f t="shared" ca="1" si="162"/>
        <v>-204584881334.9343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-204584881334.9343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-852437005.56222618</v>
      </c>
      <c r="L3264" s="444">
        <f t="shared" ca="1" si="162"/>
        <v>-205437318340.49652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-205437318340.49652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-855988826.4187355</v>
      </c>
      <c r="L3265" s="444">
        <f t="shared" ca="1" si="162"/>
        <v>-206293307166.91525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-206293307166.91525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-859555446.5288136</v>
      </c>
      <c r="L3266" s="444">
        <f t="shared" ca="1" si="162"/>
        <v>-207152862613.44406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-207152862613.44406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-863136927.55601692</v>
      </c>
      <c r="L3267" s="444">
        <f t="shared" ca="1" si="162"/>
        <v>-208015999541.00009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-208015999541.00009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-866733331.42083371</v>
      </c>
      <c r="L3268" s="444">
        <f t="shared" ca="1" si="162"/>
        <v>-208882732872.42093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-208882732872.42093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-870344720.30175388</v>
      </c>
      <c r="L3269" s="444">
        <f t="shared" ca="1" si="162"/>
        <v>-209753077592.72269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-209753077592.72269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-873971156.63634455</v>
      </c>
      <c r="L3270" s="444">
        <f t="shared" ca="1" si="162"/>
        <v>-210627048749.35904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-210627048749.35904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-877612703.12232935</v>
      </c>
      <c r="L3271" s="444">
        <f t="shared" ca="1" si="162"/>
        <v>-211504661452.48135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-211504661452.48135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-881269422.71867228</v>
      </c>
      <c r="L3272" s="444">
        <f t="shared" ca="1" si="162"/>
        <v>-212385930875.20001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-212385930875.20001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-884941378.64666665</v>
      </c>
      <c r="L3273" s="444">
        <f t="shared" ca="1" si="162"/>
        <v>-213270872253.84668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-213270872253.84668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-888628634.39102781</v>
      </c>
      <c r="L3274" s="444">
        <f t="shared" ca="1" si="162"/>
        <v>-214159500888.2377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-214159500888.2377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-892331253.70099056</v>
      </c>
      <c r="L3275" s="444">
        <f t="shared" ca="1" si="162"/>
        <v>-215051832141.93869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-215051832141.93869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-896049300.59141111</v>
      </c>
      <c r="L3276" s="444">
        <f t="shared" ca="1" si="162"/>
        <v>-215947881442.53009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-215947881442.53009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-899782839.34387541</v>
      </c>
      <c r="L3277" s="444">
        <f t="shared" ca="1" si="162"/>
        <v>-216847664281.87396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-216847664281.87396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-903531934.50780809</v>
      </c>
      <c r="L3278" s="444">
        <f t="shared" ca="1" si="162"/>
        <v>-217751196216.38177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-217751196216.38177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-907296650.9015907</v>
      </c>
      <c r="L3279" s="444">
        <f t="shared" ca="1" si="162"/>
        <v>-218658492867.28336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-218658492867.28336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-911077053.6136806</v>
      </c>
      <c r="L3280" s="444">
        <f t="shared" ca="1" si="162"/>
        <v>-219569569920.89703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-219569569920.89703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-914873208.00373757</v>
      </c>
      <c r="L3281" s="444">
        <f t="shared" ca="1" si="162"/>
        <v>-220484443128.90076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-220484443128.90076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-918685179.70375311</v>
      </c>
      <c r="L3282" s="444">
        <f t="shared" ca="1" si="162"/>
        <v>-221403128308.60452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-221403128308.60452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-922513034.61918545</v>
      </c>
      <c r="L3283" s="444">
        <f t="shared" ca="1" si="162"/>
        <v>-222325641343.22369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-222325641343.22369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-926356838.93009865</v>
      </c>
      <c r="L3284" s="444">
        <f t="shared" ca="1" si="162"/>
        <v>-223251998182.15378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-223251998182.15378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-930216659.09230745</v>
      </c>
      <c r="L3285" s="444">
        <f t="shared" ca="1" si="162"/>
        <v>-224182214841.24609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-224182214841.24609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-934092561.8385253</v>
      </c>
      <c r="L3286" s="444">
        <f t="shared" ca="1" si="162"/>
        <v>-225116307403.08463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-225116307403.08463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-937984614.17951918</v>
      </c>
      <c r="L3287" s="444">
        <f t="shared" ca="1" si="162"/>
        <v>-226054292017.26413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-226054292017.26413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-941892883.40526724</v>
      </c>
      <c r="L3288" s="444">
        <f t="shared" ca="1" si="162"/>
        <v>-226996184900.6694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-226996184900.6694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-945817437.08612239</v>
      </c>
      <c r="L3289" s="444">
        <f t="shared" ca="1" si="162"/>
        <v>-227942002337.75552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-227942002337.75552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-949758343.07398117</v>
      </c>
      <c r="L3290" s="444">
        <f t="shared" ca="1" si="162"/>
        <v>-228891760680.8295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-228891760680.8295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-953715669.50345612</v>
      </c>
      <c r="L3291" s="444">
        <f t="shared" ca="1" si="162"/>
        <v>-229845476350.33295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-229845476350.33295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-957689484.79305398</v>
      </c>
      <c r="L3292" s="444">
        <f t="shared" ca="1" si="162"/>
        <v>-230803165835.12601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-230803165835.12601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-961679857.64635825</v>
      </c>
      <c r="L3293" s="444">
        <f t="shared" ca="1" si="162"/>
        <v>-231764845692.77237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-231764845692.77237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-965686857.05321801</v>
      </c>
      <c r="L3294" s="444">
        <f t="shared" ca="1" si="162"/>
        <v>-232730532549.82559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-232730532549.82559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-969710552.29093993</v>
      </c>
      <c r="L3295" s="444">
        <f t="shared" ca="1" si="162"/>
        <v>-233700243102.11655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-233700243102.11655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-973751012.92548561</v>
      </c>
      <c r="L3296" s="444">
        <f t="shared" ca="1" si="162"/>
        <v>-234673994115.04202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-234673994115.04202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-977808308.81267512</v>
      </c>
      <c r="L3297" s="444">
        <f t="shared" ca="1" si="162"/>
        <v>-235651802423.85471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-235651802423.85471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-981882510.09939456</v>
      </c>
      <c r="L3298" s="444">
        <f t="shared" ca="1" si="162"/>
        <v>-236633684933.9541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-236633684933.9541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-985973687.22480881</v>
      </c>
      <c r="L3299" s="444">
        <f t="shared" ca="1" si="162"/>
        <v>-237619658621.17892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-237619658621.17892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-990081910.92157888</v>
      </c>
      <c r="L3300" s="444">
        <f t="shared" ca="1" si="162"/>
        <v>-238609740532.10049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-238609740532.10049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-994207252.21708536</v>
      </c>
      <c r="L3301" s="444">
        <f t="shared" ca="1" si="162"/>
        <v>-239603947784.31757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-239603947784.31757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-998349782.4346565</v>
      </c>
      <c r="L3302" s="444">
        <f t="shared" ca="1" si="162"/>
        <v>-240602297566.75223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-240602297566.75223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-1002509573.194801</v>
      </c>
      <c r="L3303" s="444">
        <f t="shared" ca="1" si="162"/>
        <v>-241604807139.94702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-241604807139.94702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-1006686696.4164459</v>
      </c>
      <c r="L3304" s="444">
        <f t="shared" ca="1" si="162"/>
        <v>-242611493836.36346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-242611493836.36346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-1010881224.318181</v>
      </c>
      <c r="L3305" s="444">
        <f t="shared" ca="1" si="162"/>
        <v>-243622375060.68164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-243622375060.68164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-1015093229.4195067</v>
      </c>
      <c r="L3306" s="444">
        <f t="shared" ca="1" si="162"/>
        <v>-244637468290.10114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-244637468290.10114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-1019322784.542088</v>
      </c>
      <c r="L3307" s="444">
        <f t="shared" ca="1" si="162"/>
        <v>-245656791074.64322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-245656791074.64322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-1023569962.8110133</v>
      </c>
      <c r="L3308" s="444">
        <f t="shared" ca="1" si="162"/>
        <v>-246680361037.45422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-246680361037.45422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-1027834837.6560594</v>
      </c>
      <c r="L3309" s="444">
        <f t="shared" ca="1" si="162"/>
        <v>-247708195875.11029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-247708195875.11029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-1032117482.8129596</v>
      </c>
      <c r="L3310" s="444">
        <f t="shared" ca="1" si="162"/>
        <v>-248740313357.92325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-248740313357.92325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-1036417972.3246802</v>
      </c>
      <c r="L3311" s="444">
        <f t="shared" ca="1" si="162"/>
        <v>-249776731330.24792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-249776731330.24792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-1040736380.5426996</v>
      </c>
      <c r="L3312" s="444">
        <f t="shared" ca="1" si="162"/>
        <v>-250817467710.79062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-250817467710.79062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-1045072782.1282942</v>
      </c>
      <c r="L3313" s="444">
        <f t="shared" ca="1" si="162"/>
        <v>-251862540492.91891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-251862540492.91891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-1049427252.0538288</v>
      </c>
      <c r="L3314" s="444">
        <f t="shared" ca="1" si="162"/>
        <v>-252911967744.97275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-252911967744.97275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-1053799865.604053</v>
      </c>
      <c r="L3315" s="444">
        <f t="shared" ca="1" si="162"/>
        <v>-253965767610.57681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-253965767610.57681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-1058190698.3774033</v>
      </c>
      <c r="L3316" s="444">
        <f t="shared" ca="1" si="162"/>
        <v>-255023958308.95422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-255023958308.95422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-1062599826.2873093</v>
      </c>
      <c r="L3317" s="444">
        <f t="shared" ca="1" si="162"/>
        <v>-256086558135.24155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-256086558135.24155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-1067027325.5635065</v>
      </c>
      <c r="L3318" s="444">
        <f t="shared" ca="1" si="162"/>
        <v>-257153585460.80505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-257153585460.80505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-1071473272.7533544</v>
      </c>
      <c r="L3319" s="444">
        <f t="shared" ca="1" si="162"/>
        <v>-258225058733.55841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-258225058733.55841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-1075937744.72316</v>
      </c>
      <c r="L3320" s="444">
        <f t="shared" ca="1" si="162"/>
        <v>-259300996478.28159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-259300996478.28159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-1080420818.6595066</v>
      </c>
      <c r="L3321" s="444">
        <f t="shared" ca="1" si="162"/>
        <v>-260381417296.9411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-260381417296.9411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-1084922572.0705879</v>
      </c>
      <c r="L3322" s="444">
        <f t="shared" ca="1" si="162"/>
        <v>-261466339869.01169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-261466339869.01169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-1089443082.7875485</v>
      </c>
      <c r="L3323" s="444">
        <f t="shared" ref="L3323:L3577" ca="1" si="167">I3323-J3323+K3323</f>
        <v>-262555782951.79922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-262555782951.79922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-1093982428.9658301</v>
      </c>
      <c r="L3324" s="444">
        <f t="shared" ca="1" si="167"/>
        <v>-263649765380.76505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-263649765380.76505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-1098540689.0865211</v>
      </c>
      <c r="L3325" s="444">
        <f t="shared" ca="1" si="167"/>
        <v>-264748306069.85156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-264748306069.85156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-1103117941.9577148</v>
      </c>
      <c r="L3326" s="444">
        <f t="shared" ca="1" si="167"/>
        <v>-265851424011.80927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-265851424011.80927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-1107714266.715872</v>
      </c>
      <c r="L3327" s="444">
        <f t="shared" ca="1" si="167"/>
        <v>-266959138278.52515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-266959138278.52515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-1112329742.8271883</v>
      </c>
      <c r="L3328" s="444">
        <f t="shared" ca="1" si="167"/>
        <v>-268071468021.35233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-268071468021.35233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-1116964450.088968</v>
      </c>
      <c r="L3329" s="444">
        <f t="shared" ca="1" si="167"/>
        <v>-269188432471.44128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-269188432471.44128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-1121618468.6310055</v>
      </c>
      <c r="L3330" s="444">
        <f t="shared" ca="1" si="167"/>
        <v>-270310050940.0723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-270310050940.0723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-1126291878.9169679</v>
      </c>
      <c r="L3331" s="444">
        <f t="shared" ca="1" si="167"/>
        <v>-271436342818.98926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-271436342818.98926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-1130984761.7457886</v>
      </c>
      <c r="L3332" s="444">
        <f t="shared" ca="1" si="167"/>
        <v>-272567327580.73505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-272567327580.73505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-1135697198.2530627</v>
      </c>
      <c r="L3333" s="444">
        <f t="shared" ca="1" si="167"/>
        <v>-273703024778.9881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-273703024778.9881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-1140429269.9124506</v>
      </c>
      <c r="L3334" s="444">
        <f t="shared" ca="1" si="167"/>
        <v>-274843454048.90054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-274843454048.90054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-1145181058.5370855</v>
      </c>
      <c r="L3335" s="444">
        <f t="shared" ca="1" si="167"/>
        <v>-275988635107.43762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-275988635107.43762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-1149952646.2809901</v>
      </c>
      <c r="L3336" s="444">
        <f t="shared" ca="1" si="167"/>
        <v>-277138587753.71863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-277138587753.71863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-1154744115.6404943</v>
      </c>
      <c r="L3337" s="444">
        <f t="shared" ca="1" si="167"/>
        <v>-278293331869.35913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-278293331869.35913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-1159555549.455663</v>
      </c>
      <c r="L3338" s="444">
        <f t="shared" ca="1" si="167"/>
        <v>-279452887418.81482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-279452887418.81482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-1164387030.9117284</v>
      </c>
      <c r="L3339" s="444">
        <f t="shared" ca="1" si="167"/>
        <v>-280617274449.72656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-280617274449.72656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-1169238643.5405273</v>
      </c>
      <c r="L3340" s="444">
        <f t="shared" ca="1" si="167"/>
        <v>-281786513093.26709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-281786513093.26709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-1174110471.2219462</v>
      </c>
      <c r="L3341" s="444">
        <f t="shared" ca="1" si="167"/>
        <v>-282960623564.48901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-282960623564.48901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-1179002598.1853709</v>
      </c>
      <c r="L3342" s="444">
        <f t="shared" ca="1" si="167"/>
        <v>-284139626162.67438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-284139626162.67438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-1183915109.0111432</v>
      </c>
      <c r="L3343" s="444">
        <f t="shared" ca="1" si="167"/>
        <v>-285323541271.68555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-285323541271.68555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-1188848088.6320231</v>
      </c>
      <c r="L3344" s="444">
        <f t="shared" ca="1" si="167"/>
        <v>-286512389360.31757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-286512389360.31757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-1193801622.3346565</v>
      </c>
      <c r="L3345" s="444">
        <f t="shared" ca="1" si="167"/>
        <v>-287706190982.65222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-287706190982.65222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-1198775795.7610509</v>
      </c>
      <c r="L3346" s="444">
        <f t="shared" ca="1" si="167"/>
        <v>-288904966778.41327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-288904966778.41327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-1203770694.9100552</v>
      </c>
      <c r="L3347" s="444">
        <f t="shared" ca="1" si="167"/>
        <v>-290108737473.3233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-290108737473.3233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-1208786406.1388471</v>
      </c>
      <c r="L3348" s="444">
        <f t="shared" ca="1" si="167"/>
        <v>-291317523879.46216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-291317523879.46216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-1213823016.1644256</v>
      </c>
      <c r="L3349" s="444">
        <f t="shared" ca="1" si="167"/>
        <v>-292531346895.62659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-292531346895.62659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-1218880612.0651107</v>
      </c>
      <c r="L3350" s="444">
        <f t="shared" ca="1" si="167"/>
        <v>-293750227507.69171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-293750227507.69171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-1223959281.2820487</v>
      </c>
      <c r="L3351" s="444">
        <f t="shared" ca="1" si="167"/>
        <v>-294974186788.97375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-294974186788.97375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-1229059111.620724</v>
      </c>
      <c r="L3352" s="444">
        <f t="shared" ca="1" si="167"/>
        <v>-296203245900.59448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-296203245900.59448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-1234180191.2524769</v>
      </c>
      <c r="L3353" s="444">
        <f t="shared" ca="1" si="167"/>
        <v>-297437426091.84698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-297437426091.84698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-1239322608.7160292</v>
      </c>
      <c r="L3354" s="444">
        <f t="shared" ca="1" si="167"/>
        <v>-298676748700.56299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-298676748700.56299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-1244486452.9190125</v>
      </c>
      <c r="L3355" s="444">
        <f t="shared" ca="1" si="167"/>
        <v>-299921235153.48199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-299921235153.48199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-1249671813.1395082</v>
      </c>
      <c r="L3356" s="444">
        <f t="shared" ca="1" si="167"/>
        <v>-301170906966.62152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-301170906966.62152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-1254878779.0275896</v>
      </c>
      <c r="L3357" s="444">
        <f t="shared" ca="1" si="167"/>
        <v>-302425785745.64911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-302425785745.64911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-1260107440.6068714</v>
      </c>
      <c r="L3358" s="444">
        <f t="shared" ca="1" si="167"/>
        <v>-303685893186.25598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-303685893186.25598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-1265357888.2760665</v>
      </c>
      <c r="L3359" s="444">
        <f t="shared" ca="1" si="167"/>
        <v>-304951251074.53204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-304951251074.53204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-1270630212.8105502</v>
      </c>
      <c r="L3360" s="444">
        <f t="shared" ca="1" si="167"/>
        <v>-306221881287.34259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-306221881287.34259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-1275924505.3639274</v>
      </c>
      <c r="L3361" s="444">
        <f t="shared" ca="1" si="167"/>
        <v>-307497805792.70654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-307497805792.70654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-1281240857.4696107</v>
      </c>
      <c r="L3362" s="444">
        <f t="shared" ca="1" si="167"/>
        <v>-308779046650.17615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-308779046650.17615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-1286579361.0424006</v>
      </c>
      <c r="L3363" s="444">
        <f t="shared" ca="1" si="167"/>
        <v>-310065626011.21857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-310065626011.21857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-1291940108.3800774</v>
      </c>
      <c r="L3364" s="444">
        <f t="shared" ca="1" si="167"/>
        <v>-311357566119.59863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-311357566119.59863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-1297323192.1649942</v>
      </c>
      <c r="L3365" s="444">
        <f t="shared" ca="1" si="167"/>
        <v>-312654889311.76361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-312654889311.76361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-1302728705.4656818</v>
      </c>
      <c r="L3366" s="444">
        <f t="shared" ca="1" si="167"/>
        <v>-313957618017.22931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-313957618017.22931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-1308156741.7384555</v>
      </c>
      <c r="L3367" s="444">
        <f t="shared" ca="1" si="167"/>
        <v>-315265774758.96777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-315265774758.96777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-1313607394.8290324</v>
      </c>
      <c r="L3368" s="444">
        <f t="shared" ca="1" si="167"/>
        <v>-316579382153.79681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-316579382153.79681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-1319080758.9741533</v>
      </c>
      <c r="L3369" s="444">
        <f t="shared" ca="1" si="167"/>
        <v>-317898462912.771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-317898462912.771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-1324576928.8032124</v>
      </c>
      <c r="L3370" s="444">
        <f t="shared" ca="1" si="167"/>
        <v>-319223039841.57422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-319223039841.57422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-1330095999.3398926</v>
      </c>
      <c r="L3371" s="444">
        <f t="shared" ca="1" si="167"/>
        <v>-320553135840.91412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-320553135840.91412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-1335638066.0038087</v>
      </c>
      <c r="L3372" s="444">
        <f t="shared" ca="1" si="167"/>
        <v>-321888773906.91791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-321888773906.91791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-1341203224.6121578</v>
      </c>
      <c r="L3373" s="444">
        <f t="shared" ca="1" si="167"/>
        <v>-323229977131.53009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-323229977131.53009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-1346791571.3813753</v>
      </c>
      <c r="L3374" s="444">
        <f t="shared" ca="1" si="167"/>
        <v>-324576768702.91144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-324576768702.91144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-1352403202.9287977</v>
      </c>
      <c r="L3375" s="444">
        <f t="shared" ca="1" si="167"/>
        <v>-325929171905.84021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-325929171905.84021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-1358038216.2743342</v>
      </c>
      <c r="L3376" s="444">
        <f t="shared" ca="1" si="167"/>
        <v>-327287210122.11456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-327287210122.11456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-1363696708.842144</v>
      </c>
      <c r="L3377" s="444">
        <f t="shared" ca="1" si="167"/>
        <v>-328650906830.95673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-328650906830.95673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-1369378778.4623196</v>
      </c>
      <c r="L3378" s="444">
        <f t="shared" ca="1" si="167"/>
        <v>-330020285609.41907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-330020285609.41907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-1375084523.3725793</v>
      </c>
      <c r="L3379" s="444">
        <f t="shared" ca="1" si="167"/>
        <v>-331395370132.79163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-331395370132.79163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-1380814042.219965</v>
      </c>
      <c r="L3380" s="444">
        <f t="shared" ca="1" si="167"/>
        <v>-332776184175.0116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-332776184175.0116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-1386567434.0625484</v>
      </c>
      <c r="L3381" s="444">
        <f t="shared" ca="1" si="167"/>
        <v>-334162751609.07416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-334162751609.07416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-1392344798.3711424</v>
      </c>
      <c r="L3382" s="444">
        <f t="shared" ca="1" si="167"/>
        <v>-335555096407.44531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-335555096407.44531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-1398146235.0310221</v>
      </c>
      <c r="L3383" s="444">
        <f t="shared" ca="1" si="167"/>
        <v>-336953242642.47632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-336953242642.47632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-1403971844.3436513</v>
      </c>
      <c r="L3384" s="444">
        <f t="shared" ca="1" si="167"/>
        <v>-338357214486.81995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-338357214486.81995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-1409821727.0284164</v>
      </c>
      <c r="L3385" s="444">
        <f t="shared" ca="1" si="167"/>
        <v>-339767036213.84839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-339767036213.84839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-1415695984.2243683</v>
      </c>
      <c r="L3386" s="444">
        <f t="shared" ca="1" si="167"/>
        <v>-341182732198.07275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-341182732198.07275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-1421594717.4919698</v>
      </c>
      <c r="L3387" s="444">
        <f t="shared" ca="1" si="167"/>
        <v>-342604326915.5647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-342604326915.5647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-1427518028.814853</v>
      </c>
      <c r="L3388" s="444">
        <f t="shared" ca="1" si="167"/>
        <v>-344031844944.37958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-344031844944.37958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-1433466020.6015816</v>
      </c>
      <c r="L3389" s="444">
        <f t="shared" ca="1" si="167"/>
        <v>-345465310964.98114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-345465310964.98114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-1439438795.6874213</v>
      </c>
      <c r="L3390" s="444">
        <f t="shared" ca="1" si="167"/>
        <v>-346904749760.66858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-346904749760.66858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-1445436457.3361192</v>
      </c>
      <c r="L3391" s="444">
        <f t="shared" ca="1" si="167"/>
        <v>-348350186218.0047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-348350186218.0047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-1451459109.2416863</v>
      </c>
      <c r="L3392" s="444">
        <f t="shared" ca="1" si="167"/>
        <v>-349801645327.2464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-349801645327.2464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-1457506855.5301933</v>
      </c>
      <c r="L3393" s="444">
        <f t="shared" ca="1" si="167"/>
        <v>-351259152182.77661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-351259152182.77661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-1463579800.7615693</v>
      </c>
      <c r="L3394" s="444">
        <f t="shared" ca="1" si="167"/>
        <v>-352722731983.53821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-352722731983.53821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-1469678049.9314091</v>
      </c>
      <c r="L3395" s="444">
        <f t="shared" ca="1" si="167"/>
        <v>-354192410033.4696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-354192410033.4696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-1475801708.47279</v>
      </c>
      <c r="L3396" s="444">
        <f t="shared" ca="1" si="167"/>
        <v>-355668211741.94238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-355668211741.94238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-1481950882.2580934</v>
      </c>
      <c r="L3397" s="444">
        <f t="shared" ca="1" si="167"/>
        <v>-357150162624.2005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-357150162624.2005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-1488125677.6008353</v>
      </c>
      <c r="L3398" s="444">
        <f t="shared" ca="1" si="167"/>
        <v>-358638288301.80133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-358638288301.80133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-1494326201.2575054</v>
      </c>
      <c r="L3399" s="444">
        <f t="shared" ca="1" si="167"/>
        <v>-360132614503.05884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-360132614503.05884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-1500552560.4294119</v>
      </c>
      <c r="L3400" s="444">
        <f t="shared" ca="1" si="167"/>
        <v>-361633167063.48822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-361633167063.48822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-1506804862.7645342</v>
      </c>
      <c r="L3401" s="444">
        <f t="shared" ca="1" si="167"/>
        <v>-363139971926.25275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-363139971926.25275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-1513083216.3593864</v>
      </c>
      <c r="L3402" s="444">
        <f t="shared" ca="1" si="167"/>
        <v>-364653055142.61212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-364653055142.61212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-1519387729.7608838</v>
      </c>
      <c r="L3403" s="444">
        <f t="shared" ca="1" si="167"/>
        <v>-366172442872.37299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-366172442872.37299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-1525718511.9682207</v>
      </c>
      <c r="L3404" s="444">
        <f t="shared" ca="1" si="167"/>
        <v>-367698161384.34119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-367698161384.34119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-1532075672.4347548</v>
      </c>
      <c r="L3405" s="444">
        <f t="shared" ca="1" si="167"/>
        <v>-369230237056.77594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-369230237056.77594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-1538459321.0698998</v>
      </c>
      <c r="L3406" s="444">
        <f t="shared" ca="1" si="167"/>
        <v>-370768696377.84583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-370768696377.84583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-1544869568.2410243</v>
      </c>
      <c r="L3407" s="444">
        <f t="shared" ca="1" si="167"/>
        <v>-372313565946.08685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-372313565946.08685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-1551306524.7753618</v>
      </c>
      <c r="L3408" s="444">
        <f t="shared" ca="1" si="167"/>
        <v>-373864872470.86224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-373864872470.86224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-1557770301.961926</v>
      </c>
      <c r="L3409" s="444">
        <f t="shared" ca="1" si="167"/>
        <v>-375422642772.82416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-375422642772.82416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-1564261011.5534339</v>
      </c>
      <c r="L3410" s="444">
        <f t="shared" ca="1" si="167"/>
        <v>-376986903784.37756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-376986903784.37756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-1570778765.7682397</v>
      </c>
      <c r="L3411" s="444">
        <f t="shared" ca="1" si="167"/>
        <v>-378557682550.14581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-378557682550.14581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-1577323677.2922742</v>
      </c>
      <c r="L3412" s="444">
        <f t="shared" ca="1" si="167"/>
        <v>-380135006227.43811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-380135006227.43811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-1583895859.280992</v>
      </c>
      <c r="L3413" s="444">
        <f t="shared" ca="1" si="167"/>
        <v>-381718902086.71912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-381718902086.71912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-1590495425.3613296</v>
      </c>
      <c r="L3414" s="444">
        <f t="shared" ca="1" si="167"/>
        <v>-383309397512.08044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-383309397512.08044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-1597122489.6336684</v>
      </c>
      <c r="L3415" s="444">
        <f t="shared" ca="1" si="167"/>
        <v>-384906520001.71411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-384906520001.71411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-1603777166.6738088</v>
      </c>
      <c r="L3416" s="444">
        <f t="shared" ca="1" si="167"/>
        <v>-386510297168.38794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-386510297168.38794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-1610459571.5349498</v>
      </c>
      <c r="L3417" s="444">
        <f t="shared" ca="1" si="167"/>
        <v>-388120756739.92291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-388120756739.92291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-1617169819.7496789</v>
      </c>
      <c r="L3418" s="444">
        <f t="shared" ca="1" si="167"/>
        <v>-389737926559.67261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-389737926559.67261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-1623908027.3319693</v>
      </c>
      <c r="L3419" s="444">
        <f t="shared" ca="1" si="167"/>
        <v>-391361834587.00458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-391361834587.00458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-1630674310.7791858</v>
      </c>
      <c r="L3420" s="444">
        <f t="shared" ca="1" si="167"/>
        <v>-392992508897.78375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-392992508897.78375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-1637468787.0740991</v>
      </c>
      <c r="L3421" s="444">
        <f t="shared" ca="1" si="167"/>
        <v>-394629977684.85785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-394629977684.85785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-1644291573.6869078</v>
      </c>
      <c r="L3422" s="444">
        <f t="shared" ca="1" si="167"/>
        <v>-396274269258.54474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-396274269258.54474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-1651142788.5772698</v>
      </c>
      <c r="L3423" s="444">
        <f t="shared" ca="1" si="167"/>
        <v>-397925412047.12201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-397925412047.12201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-1658022550.1963418</v>
      </c>
      <c r="L3424" s="444">
        <f t="shared" ca="1" si="167"/>
        <v>-399583434597.31836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-399583434597.31836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-1664930977.4888265</v>
      </c>
      <c r="L3425" s="444">
        <f t="shared" ca="1" si="167"/>
        <v>-401248365574.80719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-401248365574.80719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-1671868189.89503</v>
      </c>
      <c r="L3426" s="444">
        <f t="shared" ca="1" si="167"/>
        <v>-402920233764.70221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-402920233764.70221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-1678834307.3529258</v>
      </c>
      <c r="L3427" s="444">
        <f t="shared" ca="1" si="167"/>
        <v>-404599068072.05511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-404599068072.05511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-1685829450.3002295</v>
      </c>
      <c r="L3428" s="444">
        <f t="shared" ca="1" si="167"/>
        <v>-406284897522.35535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-406284897522.35535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-1692853739.6764805</v>
      </c>
      <c r="L3429" s="444">
        <f t="shared" ca="1" si="167"/>
        <v>-407977751262.0318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-407977751262.0318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-1699907296.9251325</v>
      </c>
      <c r="L3430" s="444">
        <f t="shared" ca="1" si="167"/>
        <v>-409677658558.95691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-409677658558.95691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-1706990243.9956539</v>
      </c>
      <c r="L3431" s="444">
        <f t="shared" ca="1" si="167"/>
        <v>-411384648802.95258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-411384648802.95258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-1714102703.3456357</v>
      </c>
      <c r="L3432" s="444">
        <f t="shared" ca="1" si="167"/>
        <v>-413098751506.29822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-413098751506.29822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-1721244797.9429092</v>
      </c>
      <c r="L3433" s="444">
        <f t="shared" ca="1" si="167"/>
        <v>-414819996304.24115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-414819996304.24115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-1728416651.2676713</v>
      </c>
      <c r="L3434" s="444">
        <f t="shared" ca="1" si="167"/>
        <v>-416548412955.50885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-416548412955.50885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-1735618387.3146203</v>
      </c>
      <c r="L3435" s="444">
        <f t="shared" ca="1" si="167"/>
        <v>-418284031342.82349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-418284031342.82349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-1742850130.5950978</v>
      </c>
      <c r="L3436" s="444">
        <f t="shared" ca="1" si="167"/>
        <v>-420026881473.41858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-420026881473.41858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-1750112006.1392441</v>
      </c>
      <c r="L3437" s="444">
        <f t="shared" ca="1" si="167"/>
        <v>-421776993479.5578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-421776993479.5578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-1757404139.4981575</v>
      </c>
      <c r="L3438" s="444">
        <f t="shared" ca="1" si="167"/>
        <v>-423534397619.05597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-423534397619.05597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-1764726656.7460666</v>
      </c>
      <c r="L3439" s="444">
        <f t="shared" ca="1" si="167"/>
        <v>-425299124275.80206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-425299124275.80206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-1772079684.4825087</v>
      </c>
      <c r="L3440" s="444">
        <f t="shared" ca="1" si="167"/>
        <v>-427071203960.28455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-427071203960.28455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-1779463349.8345189</v>
      </c>
      <c r="L3441" s="444">
        <f t="shared" ca="1" si="167"/>
        <v>-428850667310.11908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-428850667310.11908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-1786877780.4588296</v>
      </c>
      <c r="L3442" s="444">
        <f t="shared" ca="1" si="167"/>
        <v>-430637545090.57788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-430637545090.57788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-1794323104.5440743</v>
      </c>
      <c r="L3443" s="444">
        <f t="shared" ca="1" si="167"/>
        <v>-432431868195.12195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-432431868195.12195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-1801799450.8130083</v>
      </c>
      <c r="L3444" s="444">
        <f t="shared" ca="1" si="167"/>
        <v>-434233667645.93494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-434233667645.93494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-1809306948.5247288</v>
      </c>
      <c r="L3445" s="444">
        <f t="shared" ca="1" si="167"/>
        <v>-436042974594.45966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-436042974594.45966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-1816845727.4769149</v>
      </c>
      <c r="L3446" s="444">
        <f t="shared" ca="1" si="167"/>
        <v>-437859820321.93658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-437859820321.93658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-1824415918.008069</v>
      </c>
      <c r="L3447" s="444">
        <f t="shared" ca="1" si="167"/>
        <v>-439684236239.94464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-439684236239.94464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-1832017650.9997692</v>
      </c>
      <c r="L3448" s="444">
        <f t="shared" ca="1" si="167"/>
        <v>-441516253890.9444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-441516253890.9444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-1839651057.8789349</v>
      </c>
      <c r="L3449" s="444">
        <f t="shared" ca="1" si="167"/>
        <v>-443355904948.8233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-443355904948.8233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-1847316270.6200972</v>
      </c>
      <c r="L3450" s="444">
        <f t="shared" ca="1" si="167"/>
        <v>-445203221219.44342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-445203221219.44342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-1855013421.7476811</v>
      </c>
      <c r="L3451" s="444">
        <f t="shared" ca="1" si="167"/>
        <v>-447058234641.1911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-447058234641.1911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-1862742644.3382959</v>
      </c>
      <c r="L3452" s="444">
        <f t="shared" ca="1" si="167"/>
        <v>-448920977285.52942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-448920977285.52942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-1870504072.0230391</v>
      </c>
      <c r="L3453" s="444">
        <f t="shared" ca="1" si="167"/>
        <v>-450791481357.55243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-450791481357.55243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-1878297838.9898021</v>
      </c>
      <c r="L3454" s="444">
        <f t="shared" ca="1" si="167"/>
        <v>-452669779196.54224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-452669779196.54224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-1886124079.9855928</v>
      </c>
      <c r="L3455" s="444">
        <f t="shared" ca="1" si="167"/>
        <v>-454555903276.52783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-454555903276.52783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-1893982930.3188658</v>
      </c>
      <c r="L3456" s="444">
        <f t="shared" ca="1" si="167"/>
        <v>-456449886206.84668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-456449886206.84668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-1901874525.8618612</v>
      </c>
      <c r="L3457" s="444">
        <f t="shared" ca="1" si="167"/>
        <v>-458351760732.70856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-458351760732.70856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-1909799003.0529523</v>
      </c>
      <c r="L3458" s="444">
        <f t="shared" ca="1" si="167"/>
        <v>-460261559735.76154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-460261559735.76154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-1917756498.8990066</v>
      </c>
      <c r="L3459" s="444">
        <f t="shared" ca="1" si="167"/>
        <v>-462179316234.66052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-462179316234.66052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-1925747150.9777522</v>
      </c>
      <c r="L3460" s="444">
        <f t="shared" ca="1" si="167"/>
        <v>-464105063385.63824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-464105063385.63824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-1933771097.4401593</v>
      </c>
      <c r="L3461" s="444">
        <f t="shared" ca="1" si="167"/>
        <v>-466038834483.07843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-466038834483.07843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-1941828477.0128264</v>
      </c>
      <c r="L3462" s="444">
        <f t="shared" ca="1" si="167"/>
        <v>-467980662960.09125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-467980662960.09125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-1949919429.0003803</v>
      </c>
      <c r="L3463" s="444">
        <f t="shared" ca="1" si="167"/>
        <v>-469930582389.09161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-469930582389.09161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-1958044093.2878816</v>
      </c>
      <c r="L3464" s="444">
        <f t="shared" ca="1" si="167"/>
        <v>-471888626482.37952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-471888626482.37952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-1966202610.3432479</v>
      </c>
      <c r="L3465" s="444">
        <f t="shared" ca="1" si="167"/>
        <v>-473854829092.72278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-473854829092.72278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-1974395121.2196782</v>
      </c>
      <c r="L3466" s="444">
        <f t="shared" ca="1" si="167"/>
        <v>-475829224213.94244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-475829224213.94244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-1982621767.5580935</v>
      </c>
      <c r="L3467" s="444">
        <f t="shared" ca="1" si="167"/>
        <v>-477811845981.50055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-477811845981.50055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-1990882691.5895855</v>
      </c>
      <c r="L3468" s="444">
        <f t="shared" ca="1" si="167"/>
        <v>-479802728673.09015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-479802728673.09015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-1999178036.1378758</v>
      </c>
      <c r="L3469" s="444">
        <f t="shared" ca="1" si="167"/>
        <v>-481801906709.22803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-481801906709.22803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-2007507944.6217835</v>
      </c>
      <c r="L3470" s="444">
        <f t="shared" ca="1" si="167"/>
        <v>-483809414653.84979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-483809414653.84979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-2015872561.0577078</v>
      </c>
      <c r="L3471" s="444">
        <f t="shared" ca="1" si="167"/>
        <v>-485825287214.90747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-485825287214.90747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-2024272030.0621145</v>
      </c>
      <c r="L3472" s="444">
        <f t="shared" ca="1" si="167"/>
        <v>-487849559244.9696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-487849559244.9696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-2032706496.8540397</v>
      </c>
      <c r="L3473" s="444">
        <f t="shared" ca="1" si="167"/>
        <v>-489882265741.82367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-489882265741.82367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-2041176107.2575984</v>
      </c>
      <c r="L3474" s="444">
        <f t="shared" ca="1" si="167"/>
        <v>-491923441849.08124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-491923441849.08124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-2049681007.7045052</v>
      </c>
      <c r="L3475" s="444">
        <f t="shared" ca="1" si="167"/>
        <v>-493973122856.78577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-493973122856.78577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-2058221345.2366073</v>
      </c>
      <c r="L3476" s="444">
        <f t="shared" ca="1" si="167"/>
        <v>-496031344202.0224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-496031344202.0224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-2066797267.5084267</v>
      </c>
      <c r="L3477" s="444">
        <f t="shared" ca="1" si="167"/>
        <v>-498098141469.53082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-498098141469.53082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-2075408922.7897117</v>
      </c>
      <c r="L3478" s="444">
        <f t="shared" ca="1" si="167"/>
        <v>-500173550392.32056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-500173550392.32056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-2084056459.9680023</v>
      </c>
      <c r="L3479" s="444">
        <f t="shared" ca="1" si="167"/>
        <v>-502257606852.28857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-502257606852.28857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-2092740028.5512023</v>
      </c>
      <c r="L3480" s="444">
        <f t="shared" ca="1" si="167"/>
        <v>-504350346880.83978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-504350346880.83978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-2101459778.6701658</v>
      </c>
      <c r="L3481" s="444">
        <f t="shared" ca="1" si="167"/>
        <v>-506451806659.50995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-506451806659.50995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-2110215861.0812914</v>
      </c>
      <c r="L3482" s="444">
        <f t="shared" ca="1" si="167"/>
        <v>-508562022520.59125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-508562022520.59125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-2119008427.1691301</v>
      </c>
      <c r="L3483" s="444">
        <f t="shared" ca="1" si="167"/>
        <v>-510681030947.76038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-510681030947.76038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-2127837628.9490016</v>
      </c>
      <c r="L3484" s="444">
        <f t="shared" ca="1" si="167"/>
        <v>-512808868576.70935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-512808868576.70935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-2136703619.069622</v>
      </c>
      <c r="L3485" s="444">
        <f t="shared" ca="1" si="167"/>
        <v>-514945572195.77899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-514945572195.77899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-2145606550.8157458</v>
      </c>
      <c r="L3486" s="444">
        <f t="shared" ca="1" si="167"/>
        <v>-517091178746.59473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-517091178746.59473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-2154546578.1108112</v>
      </c>
      <c r="L3487" s="444">
        <f t="shared" ca="1" si="167"/>
        <v>-519245725324.70557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-519245725324.70557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-2163523855.5196066</v>
      </c>
      <c r="L3488" s="444">
        <f t="shared" ca="1" si="167"/>
        <v>-521409249180.22516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-521409249180.22516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-2172538538.2509384</v>
      </c>
      <c r="L3489" s="444">
        <f t="shared" ca="1" si="167"/>
        <v>-523581787718.47607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-523581787718.47607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-2181590782.1603169</v>
      </c>
      <c r="L3490" s="444">
        <f t="shared" ca="1" si="167"/>
        <v>-525763378500.63641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-525763378500.63641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-2190680743.7526517</v>
      </c>
      <c r="L3491" s="444">
        <f t="shared" ca="1" si="167"/>
        <v>-527954059244.38904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-527954059244.38904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-2199808580.1849542</v>
      </c>
      <c r="L3492" s="444">
        <f t="shared" ca="1" si="167"/>
        <v>-530153867824.57397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-530153867824.57397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-2208974449.2690582</v>
      </c>
      <c r="L3493" s="444">
        <f t="shared" ca="1" si="167"/>
        <v>-532362842273.84302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-532362842273.84302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-2218178509.4743457</v>
      </c>
      <c r="L3494" s="444">
        <f t="shared" ca="1" si="167"/>
        <v>-534581020783.31738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-534581020783.31738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-2227420919.9304891</v>
      </c>
      <c r="L3495" s="444">
        <f t="shared" ca="1" si="167"/>
        <v>-536808441703.24786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-536808441703.24786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-2236701840.4301996</v>
      </c>
      <c r="L3496" s="444">
        <f t="shared" ca="1" si="167"/>
        <v>-539045143543.67804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-539045143543.67804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-2246021431.4319916</v>
      </c>
      <c r="L3497" s="444">
        <f t="shared" ca="1" si="167"/>
        <v>-541291164975.11005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-541291164975.11005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-2255379854.0629587</v>
      </c>
      <c r="L3498" s="444">
        <f t="shared" ca="1" si="167"/>
        <v>-543546544829.17303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-543546544829.17303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-2264777270.1215544</v>
      </c>
      <c r="L3499" s="444">
        <f t="shared" ca="1" si="167"/>
        <v>-545811322099.29462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-545811322099.29462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-2274213842.0803943</v>
      </c>
      <c r="L3500" s="444">
        <f t="shared" ca="1" si="167"/>
        <v>-548085535941.375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-548085535941.375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-2283689733.0890622</v>
      </c>
      <c r="L3501" s="444">
        <f t="shared" ca="1" si="167"/>
        <v>-550369225674.46411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-550369225674.46411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-2293205106.976934</v>
      </c>
      <c r="L3502" s="444">
        <f t="shared" ca="1" si="167"/>
        <v>-552662430781.44104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-552662430781.44104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-2302760128.2560043</v>
      </c>
      <c r="L3503" s="444">
        <f t="shared" ca="1" si="167"/>
        <v>-554965190909.69702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-554965190909.69702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-2312354962.1237373</v>
      </c>
      <c r="L3504" s="444">
        <f t="shared" ca="1" si="167"/>
        <v>-557277545871.8208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-557277545871.8208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-2321989774.46592</v>
      </c>
      <c r="L3505" s="444">
        <f t="shared" ca="1" si="167"/>
        <v>-559599535646.28674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-559599535646.28674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-2331664731.8595281</v>
      </c>
      <c r="L3506" s="444">
        <f t="shared" ca="1" si="167"/>
        <v>-561931200378.14624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-561931200378.14624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-2341380001.5756092</v>
      </c>
      <c r="L3507" s="444">
        <f t="shared" ca="1" si="167"/>
        <v>-564272580379.7218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-564272580379.7218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-2351135751.5821743</v>
      </c>
      <c r="L3508" s="444">
        <f t="shared" ca="1" si="167"/>
        <v>-566623716131.30396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-566623716131.30396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-2360932150.5470996</v>
      </c>
      <c r="L3509" s="444">
        <f t="shared" ca="1" si="167"/>
        <v>-568984648281.85107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-568984648281.85107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-2370769367.8410463</v>
      </c>
      <c r="L3510" s="444">
        <f t="shared" ca="1" si="167"/>
        <v>-571355417649.69214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-571355417649.69214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-2380647573.5403838</v>
      </c>
      <c r="L3511" s="444">
        <f t="shared" ca="1" si="167"/>
        <v>-573736065223.23254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-573736065223.23254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-2390566938.4301357</v>
      </c>
      <c r="L3512" s="444">
        <f t="shared" ca="1" si="167"/>
        <v>-576126632161.66272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-576126632161.66272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-2400527634.006928</v>
      </c>
      <c r="L3513" s="444">
        <f t="shared" ca="1" si="167"/>
        <v>-578527159795.66968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-578527159795.66968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-2410529832.481957</v>
      </c>
      <c r="L3514" s="444">
        <f t="shared" ca="1" si="167"/>
        <v>-580937689628.15161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-580937689628.15161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-2420573706.7839651</v>
      </c>
      <c r="L3515" s="444">
        <f t="shared" ca="1" si="167"/>
        <v>-583358263334.93555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-583358263334.93555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-2430659430.5622315</v>
      </c>
      <c r="L3516" s="444">
        <f t="shared" ca="1" si="167"/>
        <v>-585788922765.4978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-585788922765.4978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-2440787178.1895742</v>
      </c>
      <c r="L3517" s="444">
        <f t="shared" ca="1" si="167"/>
        <v>-588229709943.68738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-588229709943.68738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-2450957124.7653642</v>
      </c>
      <c r="L3518" s="444">
        <f t="shared" ca="1" si="167"/>
        <v>-590680667068.45276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-590680667068.45276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-2461169446.1185532</v>
      </c>
      <c r="L3519" s="444">
        <f t="shared" ca="1" si="167"/>
        <v>-593141836514.57129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-593141836514.57129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-2471424318.8107138</v>
      </c>
      <c r="L3520" s="444">
        <f t="shared" ca="1" si="167"/>
        <v>-595613260833.38196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-595613260833.38196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-2481721920.1390915</v>
      </c>
      <c r="L3521" s="444">
        <f t="shared" ca="1" si="167"/>
        <v>-598094982753.521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-598094982753.521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-2492062428.1396708</v>
      </c>
      <c r="L3522" s="444">
        <f t="shared" ca="1" si="167"/>
        <v>-600587045181.66064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-600587045181.66064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-2502446021.5902529</v>
      </c>
      <c r="L3523" s="444">
        <f t="shared" ca="1" si="167"/>
        <v>-603089491203.25085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-603089491203.25085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-2512872880.013545</v>
      </c>
      <c r="L3524" s="444">
        <f t="shared" ca="1" si="167"/>
        <v>-605602364083.2644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-605602364083.2644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-2523343183.6802683</v>
      </c>
      <c r="L3525" s="444">
        <f t="shared" ca="1" si="167"/>
        <v>-608125707266.9447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-608125707266.9447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-2533857113.6122694</v>
      </c>
      <c r="L3526" s="444">
        <f t="shared" ca="1" si="167"/>
        <v>-610659564380.55701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-610659564380.55701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-2544414851.5856543</v>
      </c>
      <c r="L3527" s="444">
        <f t="shared" ca="1" si="167"/>
        <v>-613203979232.1427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-613203979232.1427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-2555016580.1339278</v>
      </c>
      <c r="L3528" s="444">
        <f t="shared" ca="1" si="167"/>
        <v>-615758995812.27661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-615758995812.27661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-2565662482.5511527</v>
      </c>
      <c r="L3529" s="444">
        <f t="shared" ca="1" si="167"/>
        <v>-618324658294.82776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-618324658294.82776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-2576352742.8951159</v>
      </c>
      <c r="L3530" s="444">
        <f t="shared" ca="1" si="167"/>
        <v>-620901011037.7229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-620901011037.7229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-2587087545.9905119</v>
      </c>
      <c r="L3531" s="444">
        <f t="shared" ca="1" si="167"/>
        <v>-623488098583.71338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-623488098583.71338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-2597867077.4321389</v>
      </c>
      <c r="L3532" s="444">
        <f t="shared" ca="1" si="167"/>
        <v>-626085965661.14551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-626085965661.14551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-2608691523.5881062</v>
      </c>
      <c r="L3533" s="444">
        <f t="shared" ca="1" si="167"/>
        <v>-628694657184.73364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-628694657184.73364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-2619561071.6030569</v>
      </c>
      <c r="L3534" s="444">
        <f t="shared" ca="1" si="167"/>
        <v>-631314218256.33667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-631314218256.33667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-2630475909.401403</v>
      </c>
      <c r="L3535" s="444">
        <f t="shared" ca="1" si="167"/>
        <v>-633944694165.73804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-633944694165.73804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-2641436225.6905751</v>
      </c>
      <c r="L3536" s="444">
        <f t="shared" ca="1" si="167"/>
        <v>-636586130391.42859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-636586130391.42859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-2652442209.9642859</v>
      </c>
      <c r="L3537" s="444">
        <f t="shared" ca="1" si="167"/>
        <v>-639238572601.39282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-639238572601.39282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-2663494052.5058036</v>
      </c>
      <c r="L3538" s="444">
        <f t="shared" ca="1" si="167"/>
        <v>-641902066653.89868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-641902066653.89868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-2674591944.3912444</v>
      </c>
      <c r="L3539" s="444">
        <f t="shared" ca="1" si="167"/>
        <v>-644576658598.28992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-644576658598.28992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-2685736077.4928746</v>
      </c>
      <c r="L3540" s="444">
        <f t="shared" ca="1" si="167"/>
        <v>-647262394675.78284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-647262394675.78284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-2696926644.4824286</v>
      </c>
      <c r="L3541" s="444">
        <f t="shared" ca="1" si="167"/>
        <v>-649959321320.26526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-649959321320.26526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-2708163838.8344383</v>
      </c>
      <c r="L3542" s="444">
        <f t="shared" ca="1" si="167"/>
        <v>-652667485159.09973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-652667485159.09973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-2719447854.8295822</v>
      </c>
      <c r="L3543" s="444">
        <f t="shared" ca="1" si="167"/>
        <v>-655386933013.92932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-655386933013.92932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-2730778887.5580387</v>
      </c>
      <c r="L3544" s="444">
        <f t="shared" ca="1" si="167"/>
        <v>-658117711901.4873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-658117711901.4873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-2742157132.922864</v>
      </c>
      <c r="L3545" s="444">
        <f t="shared" ca="1" si="167"/>
        <v>-660859869034.41016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-660859869034.41016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-2753582787.6433754</v>
      </c>
      <c r="L3546" s="444">
        <f t="shared" ca="1" si="167"/>
        <v>-663613451822.05359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-663613451822.05359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-2765056049.2585564</v>
      </c>
      <c r="L3547" s="444">
        <f t="shared" ca="1" si="167"/>
        <v>-666378507871.31213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-666378507871.31213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-2776577116.1304674</v>
      </c>
      <c r="L3548" s="444">
        <f t="shared" ca="1" si="167"/>
        <v>-669155084987.44263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-669155084987.44263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-2788146187.4476776</v>
      </c>
      <c r="L3549" s="444">
        <f t="shared" ca="1" si="167"/>
        <v>-671943231174.89026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-671943231174.89026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-2799763463.2287092</v>
      </c>
      <c r="L3550" s="444">
        <f t="shared" ca="1" si="167"/>
        <v>-674742994638.11902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-674742994638.11902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-2811429144.3254957</v>
      </c>
      <c r="L3551" s="444">
        <f t="shared" ca="1" si="167"/>
        <v>-677554423782.44446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-677554423782.44446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-2823143432.4268517</v>
      </c>
      <c r="L3552" s="444">
        <f t="shared" ca="1" si="167"/>
        <v>-680377567214.87134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-680377567214.87134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-2834906530.061964</v>
      </c>
      <c r="L3553" s="444">
        <f t="shared" ca="1" si="167"/>
        <v>-683212473744.93335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-683212473744.93335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-2846718640.603889</v>
      </c>
      <c r="L3554" s="444">
        <f t="shared" ca="1" si="167"/>
        <v>-686059192385.53723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-686059192385.53723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-2858579968.2730718</v>
      </c>
      <c r="L3555" s="444">
        <f t="shared" ca="1" si="167"/>
        <v>-688917772353.8103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-688917772353.8103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-2870490718.1408763</v>
      </c>
      <c r="L3556" s="444">
        <f t="shared" ca="1" si="167"/>
        <v>-691788263071.95117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-691788263071.95117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-2882451096.1331301</v>
      </c>
      <c r="L3557" s="444">
        <f t="shared" ca="1" si="167"/>
        <v>-694670714168.08435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-694670714168.08435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-2894461309.0336847</v>
      </c>
      <c r="L3558" s="444">
        <f t="shared" ca="1" si="167"/>
        <v>-697565175477.11804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-697565175477.11804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-2906521564.4879918</v>
      </c>
      <c r="L3559" s="444">
        <f t="shared" ca="1" si="167"/>
        <v>-700471697041.60608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-700471697041.60608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-2918632071.0066919</v>
      </c>
      <c r="L3560" s="444">
        <f t="shared" ca="1" si="167"/>
        <v>-703390329112.61279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-703390329112.61279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-2930793037.9692202</v>
      </c>
      <c r="L3561" s="444">
        <f t="shared" ca="1" si="167"/>
        <v>-706321122150.58203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-706321122150.58203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-2943004675.6274252</v>
      </c>
      <c r="L3562" s="444">
        <f t="shared" ca="1" si="167"/>
        <v>-709264126826.20947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-709264126826.20947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-2955267195.1092062</v>
      </c>
      <c r="L3563" s="444">
        <f t="shared" ca="1" si="167"/>
        <v>-712219394021.31873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-712219394021.31873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-2967580808.4221611</v>
      </c>
      <c r="L3564" s="444">
        <f t="shared" ca="1" si="167"/>
        <v>-715186974829.74084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-715186974829.74084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-2979945728.4572535</v>
      </c>
      <c r="L3565" s="444">
        <f t="shared" ca="1" si="167"/>
        <v>-718166920558.19812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-718166920558.19812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-2992362168.9924922</v>
      </c>
      <c r="L3566" s="444">
        <f t="shared" ca="1" si="167"/>
        <v>-721159282727.19055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-721159282727.19055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-3004830344.6966271</v>
      </c>
      <c r="L3567" s="444">
        <f t="shared" ca="1" si="167"/>
        <v>-724164113071.88721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-724164113071.88721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-3017350471.1328635</v>
      </c>
      <c r="L3568" s="444">
        <f t="shared" ca="1" si="167"/>
        <v>-727181463543.02002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-727181463543.02002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-3029922764.7625833</v>
      </c>
      <c r="L3569" s="444">
        <f t="shared" ca="1" si="167"/>
        <v>-730211386307.78259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-730211386307.78259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-3042547442.9490943</v>
      </c>
      <c r="L3570" s="444">
        <f t="shared" ca="1" si="167"/>
        <v>-733253933750.73169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-733253933750.73169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-3055224723.9613819</v>
      </c>
      <c r="L3571" s="444">
        <f t="shared" ca="1" si="167"/>
        <v>-736309158474.69312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-736309158474.69312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-3067954826.9778881</v>
      </c>
      <c r="L3572" s="444">
        <f t="shared" ca="1" si="167"/>
        <v>-739377113301.67102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-739377113301.67102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-3080737972.0902958</v>
      </c>
      <c r="L3573" s="444">
        <f t="shared" ca="1" si="167"/>
        <v>-742457851273.76135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-742457851273.76135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-3093574380.3073387</v>
      </c>
      <c r="L3574" s="444">
        <f t="shared" ca="1" si="167"/>
        <v>-745551425654.06873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-745551425654.06873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-3106464273.5586195</v>
      </c>
      <c r="L3575" s="444">
        <f t="shared" ca="1" si="167"/>
        <v>-748657889927.62732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-748657889927.62732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-3119407874.6984472</v>
      </c>
      <c r="L3576" s="444">
        <f t="shared" ca="1" si="167"/>
        <v>-751777297802.32581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-751777297802.32581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-3132405407.5096908</v>
      </c>
      <c r="L3577" s="444">
        <f t="shared" ca="1" si="167"/>
        <v>-754909703209.83545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-754909703209.83545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-3145457096.7076478</v>
      </c>
      <c r="L3578" s="444">
        <f t="shared" ref="L3578:L3832" ca="1" si="172">I3578-J3578+K3578</f>
        <v>-758055160306.54309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-758055160306.54309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-3158563167.9439297</v>
      </c>
      <c r="L3579" s="444">
        <f t="shared" ca="1" si="172"/>
        <v>-761213723474.48706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-761213723474.48706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-3171723847.8103628</v>
      </c>
      <c r="L3580" s="444">
        <f t="shared" ca="1" si="172"/>
        <v>-764385447322.29736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-764385447322.29736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-3184939363.8429055</v>
      </c>
      <c r="L3581" s="444">
        <f t="shared" ca="1" si="172"/>
        <v>-767570386686.14026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-767570386686.14026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-3198209944.5255842</v>
      </c>
      <c r="L3582" s="444">
        <f t="shared" ca="1" si="172"/>
        <v>-770768596630.66589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-770768596630.66589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-3211535819.2944412</v>
      </c>
      <c r="L3583" s="444">
        <f t="shared" ca="1" si="172"/>
        <v>-773980132449.96033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-773980132449.96033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-3224917218.5415015</v>
      </c>
      <c r="L3584" s="444">
        <f t="shared" ca="1" si="172"/>
        <v>-777205049668.50183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-777205049668.50183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-3238354373.6187577</v>
      </c>
      <c r="L3585" s="444">
        <f t="shared" ca="1" si="172"/>
        <v>-780443404042.12061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-780443404042.12061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-3251847516.8421693</v>
      </c>
      <c r="L3586" s="444">
        <f t="shared" ca="1" si="172"/>
        <v>-783695251558.96277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-783695251558.96277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-3265396881.4956779</v>
      </c>
      <c r="L3587" s="444">
        <f t="shared" ca="1" si="172"/>
        <v>-786960648440.4585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-786960648440.4585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-3279002701.8352437</v>
      </c>
      <c r="L3588" s="444">
        <f t="shared" ca="1" si="172"/>
        <v>-790239651142.2937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-790239651142.2937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-3292665213.0928903</v>
      </c>
      <c r="L3589" s="444">
        <f t="shared" ca="1" si="172"/>
        <v>-793532316355.3866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-793532316355.3866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-3306384651.4807773</v>
      </c>
      <c r="L3590" s="444">
        <f t="shared" ca="1" si="172"/>
        <v>-796838701006.86743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-796838701006.86743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-3320161254.195281</v>
      </c>
      <c r="L3591" s="444">
        <f t="shared" ca="1" si="172"/>
        <v>-800158862261.06274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-800158862261.06274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-3333995259.4210949</v>
      </c>
      <c r="L3592" s="444">
        <f t="shared" ca="1" si="172"/>
        <v>-803492857520.48389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-803492857520.48389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-3347886906.3353496</v>
      </c>
      <c r="L3593" s="444">
        <f t="shared" ca="1" si="172"/>
        <v>-806840744426.81921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-806840744426.81921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-3361836435.1117468</v>
      </c>
      <c r="L3594" s="444">
        <f t="shared" ca="1" si="172"/>
        <v>-810202580861.93091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-810202580861.93091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-3375844086.9247122</v>
      </c>
      <c r="L3595" s="444">
        <f t="shared" ca="1" si="172"/>
        <v>-813578424948.85559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-813578424948.85559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-3389910103.9535651</v>
      </c>
      <c r="L3596" s="444">
        <f t="shared" ca="1" si="172"/>
        <v>-816968335052.8092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-816968335052.8092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-3404034729.3867049</v>
      </c>
      <c r="L3597" s="444">
        <f t="shared" ca="1" si="172"/>
        <v>-820372369782.19592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-820372369782.19592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-3418218207.4258165</v>
      </c>
      <c r="L3598" s="444">
        <f t="shared" ca="1" si="172"/>
        <v>-823790587989.6217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-823790587989.6217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-3432460783.2900906</v>
      </c>
      <c r="L3599" s="444">
        <f t="shared" ca="1" si="172"/>
        <v>-827223048772.91174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-827223048772.91174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-3446762703.2204657</v>
      </c>
      <c r="L3600" s="444">
        <f t="shared" ca="1" si="172"/>
        <v>-830669811476.1322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-830669811476.1322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-3461124214.4838843</v>
      </c>
      <c r="L3601" s="444">
        <f t="shared" ca="1" si="172"/>
        <v>-834130935690.61609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-834130935690.61609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-3475545565.3775668</v>
      </c>
      <c r="L3602" s="444">
        <f t="shared" ca="1" si="172"/>
        <v>-837606481255.99365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-837606481255.99365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-3490027005.2333069</v>
      </c>
      <c r="L3603" s="444">
        <f t="shared" ca="1" si="172"/>
        <v>-841096508261.22693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-841096508261.22693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-3504568784.4217787</v>
      </c>
      <c r="L3604" s="444">
        <f t="shared" ca="1" si="172"/>
        <v>-844601077045.64868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-844601077045.64868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-3519171154.3568692</v>
      </c>
      <c r="L3605" s="444">
        <f t="shared" ca="1" si="172"/>
        <v>-848120248200.00549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-848120248200.00549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-3533834367.5000229</v>
      </c>
      <c r="L3606" s="444">
        <f t="shared" ca="1" si="172"/>
        <v>-851654082567.50549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-851654082567.50549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-3548558677.3646064</v>
      </c>
      <c r="L3607" s="444">
        <f t="shared" ca="1" si="172"/>
        <v>-855202641244.87012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-855202641244.87012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-3563344338.5202923</v>
      </c>
      <c r="L3608" s="444">
        <f t="shared" ca="1" si="172"/>
        <v>-858765985583.39038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-858765985583.39038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-3578191606.5974603</v>
      </c>
      <c r="L3609" s="444">
        <f t="shared" ca="1" si="172"/>
        <v>-862344177189.98779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-862344177189.98779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-3593100738.291616</v>
      </c>
      <c r="L3610" s="444">
        <f t="shared" ca="1" si="172"/>
        <v>-865937277928.27942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-865937277928.27942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-3608071991.3678308</v>
      </c>
      <c r="L3611" s="444">
        <f t="shared" ca="1" si="172"/>
        <v>-869545349919.64722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-869545349919.64722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-3623105624.6651969</v>
      </c>
      <c r="L3612" s="444">
        <f t="shared" ca="1" si="172"/>
        <v>-873168455544.31238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-873168455544.31238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-3638201898.1013021</v>
      </c>
      <c r="L3613" s="444">
        <f t="shared" ca="1" si="172"/>
        <v>-876806657442.4137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-876806657442.4137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-3653361072.6767235</v>
      </c>
      <c r="L3614" s="444">
        <f t="shared" ca="1" si="172"/>
        <v>-880460018515.09045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-880460018515.09045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-3668583410.4795437</v>
      </c>
      <c r="L3615" s="444">
        <f t="shared" ca="1" si="172"/>
        <v>-884128601925.56995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-884128601925.56995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-3683869174.6898746</v>
      </c>
      <c r="L3616" s="444">
        <f t="shared" ca="1" si="172"/>
        <v>-887812471100.25977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-887812471100.25977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-3699218629.5844154</v>
      </c>
      <c r="L3617" s="444">
        <f t="shared" ca="1" si="172"/>
        <v>-891511689729.84424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-891511689729.84424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-3714632040.541018</v>
      </c>
      <c r="L3618" s="444">
        <f t="shared" ca="1" si="172"/>
        <v>-895226321770.38525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-895226321770.38525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-3730109674.0432715</v>
      </c>
      <c r="L3619" s="444">
        <f t="shared" ca="1" si="172"/>
        <v>-898956431444.42847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-898956431444.42847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-3745651797.6851187</v>
      </c>
      <c r="L3620" s="444">
        <f t="shared" ca="1" si="172"/>
        <v>-902702083242.11353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-902702083242.11353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-3761258680.1754737</v>
      </c>
      <c r="L3621" s="444">
        <f t="shared" ca="1" si="172"/>
        <v>-906463341922.28894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-906463341922.28894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-3776930591.3428707</v>
      </c>
      <c r="L3622" s="444">
        <f t="shared" ca="1" si="172"/>
        <v>-910240272513.63184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-910240272513.63184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-3792667802.140132</v>
      </c>
      <c r="L3623" s="444">
        <f t="shared" ca="1" si="172"/>
        <v>-914032940315.77197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-914032940315.77197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-3808470584.6490493</v>
      </c>
      <c r="L3624" s="444">
        <f t="shared" ca="1" si="172"/>
        <v>-917841410900.42102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-917841410900.42102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-3824339212.0850873</v>
      </c>
      <c r="L3625" s="444">
        <f t="shared" ca="1" si="172"/>
        <v>-921665750112.5061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-921665750112.5061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-3840273958.8021092</v>
      </c>
      <c r="L3626" s="444">
        <f t="shared" ca="1" si="172"/>
        <v>-925506024071.30823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-925506024071.30823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-3856275100.2971177</v>
      </c>
      <c r="L3627" s="444">
        <f t="shared" ca="1" si="172"/>
        <v>-929362299171.60535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-929362299171.60535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-3872342913.2150221</v>
      </c>
      <c r="L3628" s="444">
        <f t="shared" ca="1" si="172"/>
        <v>-933234642084.82031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-933234642084.82031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-3888477675.3534174</v>
      </c>
      <c r="L3629" s="444">
        <f t="shared" ca="1" si="172"/>
        <v>-937123119760.17371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-937123119760.17371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-3904679665.6673903</v>
      </c>
      <c r="L3630" s="444">
        <f t="shared" ca="1" si="172"/>
        <v>-941027799425.84106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-941027799425.84106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-3920949164.2743373</v>
      </c>
      <c r="L3631" s="444">
        <f t="shared" ca="1" si="172"/>
        <v>-944948748590.11536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-944948748590.11536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-3937286452.4588141</v>
      </c>
      <c r="L3632" s="444">
        <f t="shared" ca="1" si="172"/>
        <v>-948886035042.57422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-948886035042.57422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-3953691812.6773925</v>
      </c>
      <c r="L3633" s="444">
        <f t="shared" ca="1" si="172"/>
        <v>-952839726855.25159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-952839726855.25159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-3970165528.5635481</v>
      </c>
      <c r="L3634" s="444">
        <f t="shared" ca="1" si="172"/>
        <v>-956809892383.81519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-956809892383.81519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-3986707884.9325633</v>
      </c>
      <c r="L3635" s="444">
        <f t="shared" ca="1" si="172"/>
        <v>-960796600268.7478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-960796600268.7478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-4003319167.786449</v>
      </c>
      <c r="L3636" s="444">
        <f t="shared" ca="1" si="172"/>
        <v>-964799919436.5343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-964799919436.5343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-4019999664.3188934</v>
      </c>
      <c r="L3637" s="444">
        <f t="shared" ca="1" si="172"/>
        <v>-968819919100.85315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-968819919100.85315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-4036749662.9202213</v>
      </c>
      <c r="L3638" s="444">
        <f t="shared" ca="1" si="172"/>
        <v>-972856668763.77332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-972856668763.77332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-4053569453.1823893</v>
      </c>
      <c r="L3639" s="444">
        <f t="shared" ca="1" si="172"/>
        <v>-976910238216.95569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-976910238216.95569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-4070459325.9039817</v>
      </c>
      <c r="L3640" s="444">
        <f t="shared" ca="1" si="172"/>
        <v>-980980697542.85962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-980980697542.85962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-4087419573.0952482</v>
      </c>
      <c r="L3641" s="444">
        <f t="shared" ca="1" si="172"/>
        <v>-985068117115.95483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-985068117115.95483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-4104450487.9831452</v>
      </c>
      <c r="L3642" s="444">
        <f t="shared" ca="1" si="172"/>
        <v>-989172567603.93799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-989172567603.93799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-4121552365.0164084</v>
      </c>
      <c r="L3643" s="444">
        <f t="shared" ca="1" si="172"/>
        <v>-993294119968.95435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-993294119968.95435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-4138725499.8706431</v>
      </c>
      <c r="L3644" s="444">
        <f t="shared" ca="1" si="172"/>
        <v>-997432845468.82495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-997432845468.82495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-4155970189.4534369</v>
      </c>
      <c r="L3645" s="444">
        <f t="shared" ca="1" si="172"/>
        <v>-1001588815658.2784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-1001588815658.2784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-4173286731.9094934</v>
      </c>
      <c r="L3646" s="444">
        <f t="shared" ca="1" si="172"/>
        <v>-1005762102390.188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-1005762102390.188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-4190675426.6257839</v>
      </c>
      <c r="L3647" s="444">
        <f t="shared" ca="1" si="172"/>
        <v>-1009952777816.8137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-1009952777816.8137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-4208136574.2367239</v>
      </c>
      <c r="L3648" s="444">
        <f t="shared" ca="1" si="172"/>
        <v>-1014160914391.0504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-1014160914391.0504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-4225670476.6293769</v>
      </c>
      <c r="L3649" s="444">
        <f t="shared" ca="1" si="172"/>
        <v>-1018386584867.6798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-1018386584867.6798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-4243277436.9486656</v>
      </c>
      <c r="L3650" s="444">
        <f t="shared" ca="1" si="172"/>
        <v>-1022629862304.6284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-1022629862304.6284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-4260957759.6026187</v>
      </c>
      <c r="L3651" s="444">
        <f t="shared" ca="1" si="172"/>
        <v>-1026890820064.2311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-1026890820064.2311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-4278711750.2676296</v>
      </c>
      <c r="L3652" s="444">
        <f t="shared" ca="1" si="172"/>
        <v>-1031169531814.4987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-1031169531814.4987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-4296539715.8937445</v>
      </c>
      <c r="L3653" s="444">
        <f t="shared" ca="1" si="172"/>
        <v>-1035466071530.3925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-1035466071530.3925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-4314441964.7099686</v>
      </c>
      <c r="L3654" s="444">
        <f t="shared" ca="1" si="172"/>
        <v>-1039780513495.1024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-1039780513495.1024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-4332418806.2295933</v>
      </c>
      <c r="L3655" s="444">
        <f t="shared" ca="1" si="172"/>
        <v>-1044112932301.332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-1044112932301.332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-4350470551.2555504</v>
      </c>
      <c r="L3656" s="444">
        <f t="shared" ca="1" si="172"/>
        <v>-1048463402852.5875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-1048463402852.5875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-4368597511.8857813</v>
      </c>
      <c r="L3657" s="444">
        <f t="shared" ca="1" si="172"/>
        <v>-1052832000364.4733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-1052832000364.4733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-4386800001.5186377</v>
      </c>
      <c r="L3658" s="444">
        <f t="shared" ca="1" si="172"/>
        <v>-1057218800365.9919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-1057218800365.9919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-4405078334.8582993</v>
      </c>
      <c r="L3659" s="444">
        <f t="shared" ca="1" si="172"/>
        <v>-1061623878700.8502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-1061623878700.8502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-4423432827.9202099</v>
      </c>
      <c r="L3660" s="444">
        <f t="shared" ca="1" si="172"/>
        <v>-1066047311528.7704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-1066047311528.7704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-4441863798.0365429</v>
      </c>
      <c r="L3661" s="444">
        <f t="shared" ca="1" si="172"/>
        <v>-1070489175326.8069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-1070489175326.8069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-4460371563.8616953</v>
      </c>
      <c r="L3662" s="444">
        <f t="shared" ca="1" si="172"/>
        <v>-1074949546890.6686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-1074949546890.6686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-4478956445.3777857</v>
      </c>
      <c r="L3663" s="444">
        <f t="shared" ca="1" si="172"/>
        <v>-1079428503336.0464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-1079428503336.0464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-4497618763.9001932</v>
      </c>
      <c r="L3664" s="444">
        <f t="shared" ca="1" si="172"/>
        <v>-1083926122099.9465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-1083926122099.9465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-4516358842.0831108</v>
      </c>
      <c r="L3665" s="444">
        <f t="shared" ca="1" si="172"/>
        <v>-1088442480942.0297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-1088442480942.0297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-4535177003.9251232</v>
      </c>
      <c r="L3666" s="444">
        <f t="shared" ca="1" si="172"/>
        <v>-1092977657945.9548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-1092977657945.9548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-4554073574.7748117</v>
      </c>
      <c r="L3667" s="444">
        <f t="shared" ca="1" si="172"/>
        <v>-1097531731520.7296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-1097531731520.7296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-4573048881.3363733</v>
      </c>
      <c r="L3668" s="444">
        <f t="shared" ca="1" si="172"/>
        <v>-1102104780402.0659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-1102104780402.0659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-4592103251.6752748</v>
      </c>
      <c r="L3669" s="444">
        <f t="shared" ca="1" si="172"/>
        <v>-1106696883653.7412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-1106696883653.7412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-4611237015.2239218</v>
      </c>
      <c r="L3670" s="444">
        <f t="shared" ca="1" si="172"/>
        <v>-1111308120668.9651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-1111308120668.9651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-4630450502.7873545</v>
      </c>
      <c r="L3671" s="444">
        <f t="shared" ca="1" si="172"/>
        <v>-1115938571171.7524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-1115938571171.7524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-4649744046.5489683</v>
      </c>
      <c r="L3672" s="444">
        <f t="shared" ca="1" si="172"/>
        <v>-1120588315218.3015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-1120588315218.3015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-4669117980.0762558</v>
      </c>
      <c r="L3673" s="444">
        <f t="shared" ca="1" si="172"/>
        <v>-1125257433198.3777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-1125257433198.3777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-4688572638.3265734</v>
      </c>
      <c r="L3674" s="444">
        <f t="shared" ca="1" si="172"/>
        <v>-1129946005836.7043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-1129946005836.7043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-4708108357.652935</v>
      </c>
      <c r="L3675" s="444">
        <f t="shared" ca="1" si="172"/>
        <v>-1134654114194.3572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-1134654114194.3572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-4727725475.8098211</v>
      </c>
      <c r="L3676" s="444">
        <f t="shared" ca="1" si="172"/>
        <v>-1139381839670.167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-1139381839670.167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-4747424331.9590292</v>
      </c>
      <c r="L3677" s="444">
        <f t="shared" ca="1" si="172"/>
        <v>-1144129264002.126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-1144129264002.126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-4767205266.6755247</v>
      </c>
      <c r="L3678" s="444">
        <f t="shared" ca="1" si="172"/>
        <v>-1148896469268.8015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-1148896469268.8015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-4787068621.9533396</v>
      </c>
      <c r="L3679" s="444">
        <f t="shared" ca="1" si="172"/>
        <v>-1153683537890.7549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-1153683537890.7549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-4807014741.2114782</v>
      </c>
      <c r="L3680" s="444">
        <f t="shared" ca="1" si="172"/>
        <v>-1158490552631.9663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-1158490552631.9663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-4827043969.29986</v>
      </c>
      <c r="L3681" s="444">
        <f t="shared" ca="1" si="172"/>
        <v>-1163317596601.2661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-1163317596601.2661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-4847156652.5052757</v>
      </c>
      <c r="L3682" s="444">
        <f t="shared" ca="1" si="172"/>
        <v>-1168164753253.7715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-1168164753253.7715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-4867353138.5573807</v>
      </c>
      <c r="L3683" s="444">
        <f t="shared" ca="1" si="172"/>
        <v>-1173032106392.3289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-1173032106392.3289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-4887633776.6347036</v>
      </c>
      <c r="L3684" s="444">
        <f t="shared" ca="1" si="172"/>
        <v>-1177919740168.9636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-1177919740168.9636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-4907998917.3706818</v>
      </c>
      <c r="L3685" s="444">
        <f t="shared" ca="1" si="172"/>
        <v>-1182827739086.3342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-1182827739086.3342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-4928448912.859726</v>
      </c>
      <c r="L3686" s="444">
        <f t="shared" ca="1" si="172"/>
        <v>-1187756187999.1938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-1187756187999.1938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-4948984116.6633072</v>
      </c>
      <c r="L3687" s="444">
        <f t="shared" ca="1" si="172"/>
        <v>-1192705172115.8572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-1192705172115.8572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-4969604883.8160715</v>
      </c>
      <c r="L3688" s="444">
        <f t="shared" ca="1" si="172"/>
        <v>-1197674776999.6733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-1197674776999.6733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-4990311570.8319721</v>
      </c>
      <c r="L3689" s="444">
        <f t="shared" ca="1" si="172"/>
        <v>-1202665088570.5054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-1202665088570.5054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-5011104535.7104387</v>
      </c>
      <c r="L3690" s="444">
        <f t="shared" ca="1" si="172"/>
        <v>-1207676193106.2158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-1207676193106.2158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-5031984137.9425659</v>
      </c>
      <c r="L3691" s="444">
        <f t="shared" ca="1" si="172"/>
        <v>-1212708177244.1584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-1212708177244.1584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-5052950738.5173264</v>
      </c>
      <c r="L3692" s="444">
        <f t="shared" ca="1" si="172"/>
        <v>-1217761127982.6758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-1217761127982.6758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-5074004699.9278154</v>
      </c>
      <c r="L3693" s="444">
        <f t="shared" ca="1" si="172"/>
        <v>-1222835132682.6035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-1222835132682.6035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-5095146386.177515</v>
      </c>
      <c r="L3694" s="444">
        <f t="shared" ca="1" si="172"/>
        <v>-1227930279068.781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-1227930279068.781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-5116376162.7865877</v>
      </c>
      <c r="L3695" s="444">
        <f t="shared" ca="1" si="172"/>
        <v>-1233046655231.5676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-1233046655231.5676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-5137694396.7981987</v>
      </c>
      <c r="L3696" s="444">
        <f t="shared" ca="1" si="172"/>
        <v>-1238184349628.3657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-1238184349628.3657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-5159101456.7848568</v>
      </c>
      <c r="L3697" s="444">
        <f t="shared" ca="1" si="172"/>
        <v>-1243343451085.1506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-1243343451085.1506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-5180597712.8547945</v>
      </c>
      <c r="L3698" s="444">
        <f t="shared" ca="1" si="172"/>
        <v>-1248524048798.0054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-1248524048798.0054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-5202183536.6583557</v>
      </c>
      <c r="L3699" s="444">
        <f t="shared" ca="1" si="172"/>
        <v>-1253726232334.6638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-1253726232334.6638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-5223859301.3944321</v>
      </c>
      <c r="L3700" s="444">
        <f t="shared" ca="1" si="172"/>
        <v>-1258950091636.0583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-1258950091636.0583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-5245625381.8169098</v>
      </c>
      <c r="L3701" s="444">
        <f t="shared" ca="1" si="172"/>
        <v>-1264195717017.8752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-1264195717017.8752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-5267482154.241147</v>
      </c>
      <c r="L3702" s="444">
        <f t="shared" ca="1" si="172"/>
        <v>-1269463199172.1165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-1269463199172.1165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-5289429996.5504856</v>
      </c>
      <c r="L3703" s="444">
        <f t="shared" ca="1" si="172"/>
        <v>-1274752629168.667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-1274752629168.667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-5311469288.2027788</v>
      </c>
      <c r="L3704" s="444">
        <f t="shared" ca="1" si="172"/>
        <v>-1280064098456.8699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-1280064098456.8699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-5333600410.2369576</v>
      </c>
      <c r="L3705" s="444">
        <f t="shared" ca="1" si="172"/>
        <v>-1285397698867.1069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-1285397698867.1069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-5355823745.2796125</v>
      </c>
      <c r="L3706" s="444">
        <f t="shared" ca="1" si="172"/>
        <v>-1290753522612.3865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-1290753522612.3865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-5378139677.55161</v>
      </c>
      <c r="L3707" s="444">
        <f t="shared" ca="1" si="172"/>
        <v>-1296131662289.938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-1296131662289.938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-5400548592.8747416</v>
      </c>
      <c r="L3708" s="444">
        <f t="shared" ca="1" si="172"/>
        <v>-1301532210882.8127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-1301532210882.8127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-5423050878.6783867</v>
      </c>
      <c r="L3709" s="444">
        <f t="shared" ca="1" si="172"/>
        <v>-1306955261761.4912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-1306955261761.4912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-5445646924.0062132</v>
      </c>
      <c r="L3710" s="444">
        <f t="shared" ca="1" si="172"/>
        <v>-1312400908685.4973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-1312400908685.4973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-5468337119.5229053</v>
      </c>
      <c r="L3711" s="444">
        <f t="shared" ca="1" si="172"/>
        <v>-1317869245805.0203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-1317869245805.0203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-5491121857.5209179</v>
      </c>
      <c r="L3712" s="444">
        <f t="shared" ca="1" si="172"/>
        <v>-1323360367662.5413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-1323360367662.5413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-5514001531.9272556</v>
      </c>
      <c r="L3713" s="444">
        <f t="shared" ca="1" si="172"/>
        <v>-1328874369194.4685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-1328874369194.4685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-5536976538.3102856</v>
      </c>
      <c r="L3714" s="444">
        <f t="shared" ca="1" si="172"/>
        <v>-1334411345732.7788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-1334411345732.7788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-5560047273.8865786</v>
      </c>
      <c r="L3715" s="444">
        <f t="shared" ca="1" si="172"/>
        <v>-1339971393006.6653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-1339971393006.6653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-5583214137.5277719</v>
      </c>
      <c r="L3716" s="444">
        <f t="shared" ca="1" si="172"/>
        <v>-1345554607144.1931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-1345554607144.1931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-5606477529.7674713</v>
      </c>
      <c r="L3717" s="444">
        <f t="shared" ca="1" si="172"/>
        <v>-1351161084673.9607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-1351161084673.9607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-5629837852.8081694</v>
      </c>
      <c r="L3718" s="444">
        <f t="shared" ca="1" si="172"/>
        <v>-1356790922526.7688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-1356790922526.7688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-5653295510.528203</v>
      </c>
      <c r="L3719" s="444">
        <f t="shared" ca="1" si="172"/>
        <v>-1362444218037.2971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-1362444218037.2971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-5676850908.4887381</v>
      </c>
      <c r="L3720" s="444">
        <f t="shared" ca="1" si="172"/>
        <v>-1368121068945.7859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-1368121068945.7859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-5700504453.9407749</v>
      </c>
      <c r="L3721" s="444">
        <f t="shared" ca="1" si="172"/>
        <v>-1373821573399.7266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-1373821573399.7266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-5724256555.8321943</v>
      </c>
      <c r="L3722" s="444">
        <f t="shared" ca="1" si="172"/>
        <v>-1379545829955.5588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-1379545829955.5588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-5748107624.8148289</v>
      </c>
      <c r="L3723" s="444">
        <f t="shared" ca="1" si="172"/>
        <v>-1385293937580.3738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-1385293937580.3738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-5772058073.2515574</v>
      </c>
      <c r="L3724" s="444">
        <f t="shared" ca="1" si="172"/>
        <v>-1391065995653.6252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-1391065995653.6252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-5796108315.2234383</v>
      </c>
      <c r="L3725" s="444">
        <f t="shared" ca="1" si="172"/>
        <v>-1396862103968.8486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-1396862103968.8486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-5820258766.536869</v>
      </c>
      <c r="L3726" s="444">
        <f t="shared" ca="1" si="172"/>
        <v>-1402682362735.3855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-1402682362735.3855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-5844509844.730773</v>
      </c>
      <c r="L3727" s="444">
        <f t="shared" ca="1" si="172"/>
        <v>-1408526872580.1162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-1408526872580.1162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-5868861969.0838175</v>
      </c>
      <c r="L3728" s="444">
        <f t="shared" ca="1" si="172"/>
        <v>-1414395734549.2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-1414395734549.2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-5893315560.621666</v>
      </c>
      <c r="L3729" s="444">
        <f t="shared" ca="1" si="172"/>
        <v>-1420289050109.8215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-1420289050109.8215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-5917871042.1242561</v>
      </c>
      <c r="L3730" s="444">
        <f t="shared" ca="1" si="172"/>
        <v>-1426206921151.9458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-1426206921151.9458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-5942528838.1331072</v>
      </c>
      <c r="L3731" s="444">
        <f t="shared" ca="1" si="172"/>
        <v>-1432149449990.0789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-1432149449990.0789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-5967289374.958662</v>
      </c>
      <c r="L3732" s="444">
        <f t="shared" ca="1" si="172"/>
        <v>-1438116739365.0376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-1438116739365.0376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-5992153080.6876564</v>
      </c>
      <c r="L3733" s="444">
        <f t="shared" ca="1" si="172"/>
        <v>-1444108892445.7253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-1444108892445.7253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-6017120385.1905222</v>
      </c>
      <c r="L3734" s="444">
        <f t="shared" ca="1" si="172"/>
        <v>-1450126012830.9158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-1450126012830.9158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-6042191720.1288157</v>
      </c>
      <c r="L3735" s="444">
        <f t="shared" ca="1" si="172"/>
        <v>-1456168204551.0447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-1456168204551.0447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-6067367518.9626865</v>
      </c>
      <c r="L3736" s="444">
        <f t="shared" ca="1" si="172"/>
        <v>-1462235572070.0073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-1462235572070.0073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-6092648216.9583635</v>
      </c>
      <c r="L3737" s="444">
        <f t="shared" ca="1" si="172"/>
        <v>-1468328220286.9656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-1468328220286.9656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-6118034251.1956902</v>
      </c>
      <c r="L3738" s="444">
        <f t="shared" ca="1" si="172"/>
        <v>-1474446254538.1614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-1474446254538.1614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-6143526060.5756721</v>
      </c>
      <c r="L3739" s="444">
        <f t="shared" ca="1" si="172"/>
        <v>-1480589780598.7371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-1480589780598.7371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-6169124085.8280706</v>
      </c>
      <c r="L3740" s="444">
        <f t="shared" ca="1" si="172"/>
        <v>-1486758904684.5652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-1486758904684.5652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-6194828769.519022</v>
      </c>
      <c r="L3741" s="444">
        <f t="shared" ca="1" si="172"/>
        <v>-1492953733454.0842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-1492953733454.0842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-6220640556.0586843</v>
      </c>
      <c r="L3742" s="444">
        <f t="shared" ca="1" si="172"/>
        <v>-1499174374010.1428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-1499174374010.1428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-6246559891.7089281</v>
      </c>
      <c r="L3743" s="444">
        <f t="shared" ca="1" si="172"/>
        <v>-1505420933901.8518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-1505420933901.8518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-6272587224.5910492</v>
      </c>
      <c r="L3744" s="444">
        <f t="shared" ca="1" si="172"/>
        <v>-1511693521126.4429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-1511693521126.4429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-6298723004.693512</v>
      </c>
      <c r="L3745" s="444">
        <f t="shared" ca="1" si="172"/>
        <v>-1517992244131.1365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-1517992244131.1365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-6324967683.879735</v>
      </c>
      <c r="L3746" s="444">
        <f t="shared" ca="1" si="172"/>
        <v>-1524317211815.0161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-1524317211815.0161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-6351321715.8959007</v>
      </c>
      <c r="L3747" s="444">
        <f t="shared" ca="1" si="172"/>
        <v>-1530668533530.9121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-1530668533530.9121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-6377785556.3788004</v>
      </c>
      <c r="L3748" s="444">
        <f t="shared" ca="1" si="172"/>
        <v>-1537046319087.291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-1537046319087.291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-6404359662.8637123</v>
      </c>
      <c r="L3749" s="444">
        <f t="shared" ca="1" si="172"/>
        <v>-1543450678750.1548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-1543450678750.1548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-6431044494.7923117</v>
      </c>
      <c r="L3750" s="444">
        <f t="shared" ca="1" si="172"/>
        <v>-1549881723244.947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-1549881723244.947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-6457840513.5206127</v>
      </c>
      <c r="L3751" s="444">
        <f t="shared" ca="1" si="172"/>
        <v>-1556339563758.4675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-1556339563758.4675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-6484748182.3269482</v>
      </c>
      <c r="L3752" s="444">
        <f t="shared" ca="1" si="172"/>
        <v>-1562824311940.7944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-1562824311940.7944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-6511767966.4199772</v>
      </c>
      <c r="L3753" s="444">
        <f t="shared" ca="1" si="172"/>
        <v>-1569336079907.2144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-1569336079907.2144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-6538900332.9467268</v>
      </c>
      <c r="L3754" s="444">
        <f t="shared" ca="1" si="172"/>
        <v>-1575874980240.1611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-1575874980240.1611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-6566145751.0006714</v>
      </c>
      <c r="L3755" s="444">
        <f t="shared" ca="1" si="172"/>
        <v>-1582441125991.1619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-1582441125991.1619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-6593504691.6298409</v>
      </c>
      <c r="L3756" s="444">
        <f t="shared" ca="1" si="172"/>
        <v>-1589034630682.7917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-1589034630682.7917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-6620977627.8449659</v>
      </c>
      <c r="L3757" s="444">
        <f t="shared" ca="1" si="172"/>
        <v>-1595655608310.6367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-1595655608310.6367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-6648565034.6276531</v>
      </c>
      <c r="L3758" s="444">
        <f t="shared" ca="1" si="172"/>
        <v>-1602304173345.2644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-1602304173345.2644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-6676267388.9386015</v>
      </c>
      <c r="L3759" s="444">
        <f t="shared" ca="1" si="172"/>
        <v>-1608980440734.2031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-1608980440734.2031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-6704085169.7258463</v>
      </c>
      <c r="L3760" s="444">
        <f t="shared" ca="1" si="172"/>
        <v>-1615684525903.929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-1615684525903.929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-6732018857.9330368</v>
      </c>
      <c r="L3761" s="444">
        <f t="shared" ca="1" si="172"/>
        <v>-1622416544761.8621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-1622416544761.8621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-6760068936.5077581</v>
      </c>
      <c r="L3762" s="444">
        <f t="shared" ca="1" si="172"/>
        <v>-1629176613698.3699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-1629176613698.3699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-6788235890.409874</v>
      </c>
      <c r="L3763" s="444">
        <f t="shared" ca="1" si="172"/>
        <v>-1635964849588.7798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-1635964849588.7798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-6816520206.619916</v>
      </c>
      <c r="L3764" s="444">
        <f t="shared" ca="1" si="172"/>
        <v>-1642781369795.3997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-1642781369795.3997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-6844922374.1474981</v>
      </c>
      <c r="L3765" s="444">
        <f t="shared" ca="1" si="172"/>
        <v>-1649626292169.5471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-1649626292169.5471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-6873442884.0397797</v>
      </c>
      <c r="L3766" s="444">
        <f t="shared" ca="1" si="172"/>
        <v>-1656499735053.5869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-1656499735053.5869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-6902082229.389945</v>
      </c>
      <c r="L3767" s="444">
        <f t="shared" ca="1" si="172"/>
        <v>-1663401817282.9768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-1663401817282.9768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-6930840905.3457365</v>
      </c>
      <c r="L3768" s="444">
        <f t="shared" ca="1" si="172"/>
        <v>-1670332658188.3225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-1670332658188.3225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-6959719409.1180105</v>
      </c>
      <c r="L3769" s="444">
        <f t="shared" ca="1" si="172"/>
        <v>-1677292377597.4404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-1677292377597.4404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-6988718239.9893351</v>
      </c>
      <c r="L3770" s="444">
        <f t="shared" ca="1" si="172"/>
        <v>-1684281095837.4297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-1684281095837.4297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-7017837899.3226233</v>
      </c>
      <c r="L3771" s="444">
        <f t="shared" ca="1" si="172"/>
        <v>-1691298933736.7522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-1691298933736.7522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-7047078890.5698004</v>
      </c>
      <c r="L3772" s="444">
        <f t="shared" ca="1" si="172"/>
        <v>-1698346012627.322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-1698346012627.322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-7076441719.280508</v>
      </c>
      <c r="L3773" s="444">
        <f t="shared" ca="1" si="172"/>
        <v>-1705422454346.6025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-1705422454346.6025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-7105926893.1108437</v>
      </c>
      <c r="L3774" s="444">
        <f t="shared" ca="1" si="172"/>
        <v>-1712528381239.7134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-1712528381239.7134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-7135534921.832139</v>
      </c>
      <c r="L3775" s="444">
        <f t="shared" ca="1" si="172"/>
        <v>-1719663916161.5454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-1719663916161.5454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-7165266317.3397722</v>
      </c>
      <c r="L3776" s="444">
        <f t="shared" ca="1" si="172"/>
        <v>-1726829182478.8853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-1726829182478.8853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-7195121593.6620216</v>
      </c>
      <c r="L3777" s="444">
        <f t="shared" ca="1" si="172"/>
        <v>-1734024304072.5474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-1734024304072.5474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-7225101266.9689484</v>
      </c>
      <c r="L3778" s="444">
        <f t="shared" ca="1" si="172"/>
        <v>-1741249405339.5164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-1741249405339.5164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-7255205855.5813179</v>
      </c>
      <c r="L3779" s="444">
        <f t="shared" ca="1" si="172"/>
        <v>-1748504611195.0977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-1748504611195.0977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-7285435879.9795732</v>
      </c>
      <c r="L3780" s="444">
        <f t="shared" ca="1" si="172"/>
        <v>-1755790047075.0771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-1755790047075.0771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-7315791862.8128204</v>
      </c>
      <c r="L3781" s="444">
        <f t="shared" ca="1" si="172"/>
        <v>-1763105838937.8899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-1763105838937.8899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-7346274328.9078741</v>
      </c>
      <c r="L3782" s="444">
        <f t="shared" ca="1" si="172"/>
        <v>-1770452113266.7979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-1770452113266.7979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-7376883805.2783232</v>
      </c>
      <c r="L3783" s="444">
        <f t="shared" ca="1" si="172"/>
        <v>-1777828997072.0762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-1777828997072.0762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-7407620821.1336508</v>
      </c>
      <c r="L3784" s="444">
        <f t="shared" ca="1" si="172"/>
        <v>-1785236617893.2097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-1785236617893.2097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-7438485907.8883724</v>
      </c>
      <c r="L3785" s="444">
        <f t="shared" ca="1" si="172"/>
        <v>-1792675103801.0981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-1792675103801.0981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-7469479599.1712408</v>
      </c>
      <c r="L3786" s="444">
        <f t="shared" ca="1" si="172"/>
        <v>-1800144583400.2693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-1800144583400.2693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-7500602430.8344545</v>
      </c>
      <c r="L3787" s="444">
        <f t="shared" ca="1" si="172"/>
        <v>-1807645185831.1038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-1807645185831.1038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-7531854940.9629316</v>
      </c>
      <c r="L3788" s="444">
        <f t="shared" ca="1" si="172"/>
        <v>-1815177040772.0667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-1815177040772.0667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-7563237669.8836107</v>
      </c>
      <c r="L3789" s="444">
        <f t="shared" ca="1" si="172"/>
        <v>-1822740278441.9502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-1822740278441.9502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-7594751160.1747932</v>
      </c>
      <c r="L3790" s="444">
        <f t="shared" ca="1" si="172"/>
        <v>-1830335029602.125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-1830335029602.125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-7626395956.6755209</v>
      </c>
      <c r="L3791" s="444">
        <f t="shared" ca="1" si="172"/>
        <v>-1837961425558.8005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-1837961425558.8005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-7658172606.4950018</v>
      </c>
      <c r="L3792" s="444">
        <f t="shared" ca="1" si="172"/>
        <v>-1845619598165.2957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-1845619598165.2957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-7690081659.0220652</v>
      </c>
      <c r="L3793" s="444">
        <f t="shared" ca="1" si="172"/>
        <v>-1853309679824.3176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-1853309679824.3176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-7722123665.9346581</v>
      </c>
      <c r="L3794" s="444">
        <f t="shared" ca="1" si="172"/>
        <v>-1861031803490.2522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-1861031803490.2522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-7754299181.209384</v>
      </c>
      <c r="L3795" s="444">
        <f t="shared" ca="1" si="172"/>
        <v>-1868786102671.4617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-1868786102671.4617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-7786608761.1310911</v>
      </c>
      <c r="L3796" s="444">
        <f t="shared" ca="1" si="172"/>
        <v>-1876572711432.5928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-1876572711432.5928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-7819052964.3024702</v>
      </c>
      <c r="L3797" s="444">
        <f t="shared" ca="1" si="172"/>
        <v>-1884391764396.8953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-1884391764396.8953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-7851632351.6537304</v>
      </c>
      <c r="L3798" s="444">
        <f t="shared" ca="1" si="172"/>
        <v>-1892243396748.5491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-1892243396748.5491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-7884347486.4522877</v>
      </c>
      <c r="L3799" s="444">
        <f t="shared" ca="1" si="172"/>
        <v>-1900127744235.0015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-1900127744235.0015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-7917198934.3125057</v>
      </c>
      <c r="L3800" s="444">
        <f t="shared" ca="1" si="172"/>
        <v>-1908044943169.314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-1908044943169.314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-7950187263.2054749</v>
      </c>
      <c r="L3801" s="444">
        <f t="shared" ca="1" si="172"/>
        <v>-1915995130432.5195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-1915995130432.5195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-7983313043.4688311</v>
      </c>
      <c r="L3802" s="444">
        <f t="shared" ca="1" si="172"/>
        <v>-1923978443475.9883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-1923978443475.9883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-8016576847.816618</v>
      </c>
      <c r="L3803" s="444">
        <f t="shared" ca="1" si="172"/>
        <v>-1931995020323.8049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-1931995020323.8049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-8049979251.3491859</v>
      </c>
      <c r="L3804" s="444">
        <f t="shared" ca="1" si="172"/>
        <v>-1940044999575.1541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-1940044999575.1541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-8083520831.5631418</v>
      </c>
      <c r="L3805" s="444">
        <f t="shared" ca="1" si="172"/>
        <v>-1948128520406.7173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-1948128520406.7173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-8117202168.3613214</v>
      </c>
      <c r="L3806" s="444">
        <f t="shared" ca="1" si="172"/>
        <v>-1956245722575.0786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-1956245722575.0786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-8151023844.0628271</v>
      </c>
      <c r="L3807" s="444">
        <f t="shared" ca="1" si="172"/>
        <v>-1964396746419.1414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-1964396746419.1414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-8184986443.4130888</v>
      </c>
      <c r="L3808" s="444">
        <f t="shared" ca="1" si="172"/>
        <v>-1972581732862.5544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-1972581732862.5544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-8219090553.5939779</v>
      </c>
      <c r="L3809" s="444">
        <f t="shared" ca="1" si="172"/>
        <v>-1980800823416.1484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-1980800823416.1484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-8253336764.2339516</v>
      </c>
      <c r="L3810" s="444">
        <f t="shared" ca="1" si="172"/>
        <v>-1989054160180.3823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-1989054160180.3823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-8287725667.4182596</v>
      </c>
      <c r="L3811" s="444">
        <f t="shared" ca="1" si="172"/>
        <v>-1997341885847.8005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-1997341885847.8005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-8322257857.6991692</v>
      </c>
      <c r="L3812" s="444">
        <f t="shared" ca="1" si="172"/>
        <v>-2005664143705.4998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-2005664143705.4998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-8356933932.1062489</v>
      </c>
      <c r="L3813" s="444">
        <f t="shared" ca="1" si="172"/>
        <v>-2014021077637.606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-2014021077637.606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-8391754490.1566916</v>
      </c>
      <c r="L3814" s="444">
        <f t="shared" ca="1" si="172"/>
        <v>-2022412832127.7627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-2022412832127.7627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-8426720133.8656778</v>
      </c>
      <c r="L3815" s="444">
        <f t="shared" ca="1" si="172"/>
        <v>-2030839552261.6284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-2030839552261.6284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-8461831467.7567854</v>
      </c>
      <c r="L3816" s="444">
        <f t="shared" ca="1" si="172"/>
        <v>-2039301383729.3853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-2039301383729.3853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-8497089098.8724394</v>
      </c>
      <c r="L3817" s="444">
        <f t="shared" ca="1" si="172"/>
        <v>-2047798472828.2578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-2047798472828.2578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-8532493636.7844067</v>
      </c>
      <c r="L3818" s="444">
        <f t="shared" ca="1" si="172"/>
        <v>-2056330966465.0422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-2056330966465.0422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-8568045693.6043425</v>
      </c>
      <c r="L3819" s="444">
        <f t="shared" ca="1" si="172"/>
        <v>-2064899012158.6465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-2064899012158.6465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-8603745883.99436</v>
      </c>
      <c r="L3820" s="444">
        <f t="shared" ca="1" si="172"/>
        <v>-2073502758042.6409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-2073502758042.6409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-8639594825.1776695</v>
      </c>
      <c r="L3821" s="444">
        <f t="shared" ca="1" si="172"/>
        <v>-2082142352867.8186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-2082142352867.8186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-8675593136.9492435</v>
      </c>
      <c r="L3822" s="444">
        <f t="shared" ca="1" si="172"/>
        <v>-2090817946004.7678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-2090817946004.7678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-8711741441.686533</v>
      </c>
      <c r="L3823" s="444">
        <f t="shared" ca="1" si="172"/>
        <v>-2099529687446.4543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-2099529687446.4543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-8748040364.3602257</v>
      </c>
      <c r="L3824" s="444">
        <f t="shared" ca="1" si="172"/>
        <v>-2108277727810.8145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-2108277727810.8145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-8784490532.5450592</v>
      </c>
      <c r="L3825" s="444">
        <f t="shared" ca="1" si="172"/>
        <v>-2117062218343.3596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-2117062218343.3596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-8821092576.4306641</v>
      </c>
      <c r="L3826" s="444">
        <f t="shared" ca="1" si="172"/>
        <v>-2125883310919.7903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-2125883310919.7903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-8857847128.8324585</v>
      </c>
      <c r="L3827" s="444">
        <f t="shared" ca="1" si="172"/>
        <v>-2134741158048.6228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-2134741158048.6228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-8894754825.2025948</v>
      </c>
      <c r="L3828" s="444">
        <f t="shared" ca="1" si="172"/>
        <v>-2143635912873.8254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-2143635912873.8254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-8931816303.6409397</v>
      </c>
      <c r="L3829" s="444">
        <f t="shared" ca="1" si="172"/>
        <v>-2152567729177.4663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-2152567729177.4663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-8969032204.9061089</v>
      </c>
      <c r="L3830" s="444">
        <f t="shared" ca="1" si="172"/>
        <v>-2161536761382.3723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-2161536761382.3723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-9006403172.4265518</v>
      </c>
      <c r="L3831" s="444">
        <f t="shared" ca="1" si="172"/>
        <v>-2170543164554.7988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-2170543164554.7988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-9043929852.3116608</v>
      </c>
      <c r="L3832" s="444">
        <f t="shared" ca="1" si="172"/>
        <v>-2179587094407.1106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-2179587094407.1106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-9081612893.3629608</v>
      </c>
      <c r="L3833" s="444">
        <f t="shared" ref="L3833:L4087" ca="1" si="177">I3833-J3833+K3833</f>
        <v>-2188668707300.4736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-2188668707300.4736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-9119452947.0853062</v>
      </c>
      <c r="L3834" s="444">
        <f t="shared" ca="1" si="177"/>
        <v>-2197788160247.5588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-2197788160247.5588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-9157450667.6981621</v>
      </c>
      <c r="L3835" s="444">
        <f t="shared" ca="1" si="177"/>
        <v>-2206945610915.2568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-2206945610915.2568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-9195606712.146904</v>
      </c>
      <c r="L3836" s="444">
        <f t="shared" ca="1" si="177"/>
        <v>-2216141217627.4038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-2216141217627.4038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-9233921740.1141815</v>
      </c>
      <c r="L3837" s="444">
        <f t="shared" ca="1" si="177"/>
        <v>-2225375139367.5181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-2225375139367.5181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-9272396414.0313244</v>
      </c>
      <c r="L3838" s="444">
        <f t="shared" ca="1" si="177"/>
        <v>-2234647535781.5493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-2234647535781.5493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-9311031399.0897884</v>
      </c>
      <c r="L3839" s="444">
        <f t="shared" ca="1" si="177"/>
        <v>-2243958567180.6392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-2243958567180.6392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-9349827363.2526627</v>
      </c>
      <c r="L3840" s="444">
        <f t="shared" ca="1" si="177"/>
        <v>-2253308394543.8916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-2253308394543.8916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-9388784977.2662144</v>
      </c>
      <c r="L3841" s="444">
        <f t="shared" ca="1" si="177"/>
        <v>-2262697179521.1577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-2262697179521.1577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-9427904914.6714897</v>
      </c>
      <c r="L3842" s="444">
        <f t="shared" ca="1" si="177"/>
        <v>-2272125084435.8291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-2272125084435.8291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-9467187851.8159542</v>
      </c>
      <c r="L3843" s="444">
        <f t="shared" ca="1" si="177"/>
        <v>-2281592272287.645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-2281592272287.645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-9506634467.8651867</v>
      </c>
      <c r="L3844" s="444">
        <f t="shared" ca="1" si="177"/>
        <v>-2291098906755.5103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-2291098906755.5103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-9546245444.8146267</v>
      </c>
      <c r="L3845" s="444">
        <f t="shared" ca="1" si="177"/>
        <v>-2300645152200.3247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-2300645152200.3247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-9586021467.5013523</v>
      </c>
      <c r="L3846" s="444">
        <f t="shared" ca="1" si="177"/>
        <v>-2310231173667.8262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-2310231173667.8262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-9625963223.615942</v>
      </c>
      <c r="L3847" s="444">
        <f t="shared" ca="1" si="177"/>
        <v>-2319857136891.4419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-2319857136891.4419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-9666071403.7143402</v>
      </c>
      <c r="L3848" s="444">
        <f t="shared" ca="1" si="177"/>
        <v>-2329523208295.1563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-2329523208295.1563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-9706346701.2298183</v>
      </c>
      <c r="L3849" s="444">
        <f t="shared" ca="1" si="177"/>
        <v>-2339229554996.3862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-2339229554996.3862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-9746789812.4849434</v>
      </c>
      <c r="L3850" s="444">
        <f t="shared" ca="1" si="177"/>
        <v>-2348976344808.8711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-2348976344808.8711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-9787401436.7036285</v>
      </c>
      <c r="L3851" s="444">
        <f t="shared" ca="1" si="177"/>
        <v>-2358763746245.5747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-2358763746245.5747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-9828182276.0232277</v>
      </c>
      <c r="L3852" s="444">
        <f t="shared" ca="1" si="177"/>
        <v>-2368591928521.5981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-2368591928521.5981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-9869133035.5066586</v>
      </c>
      <c r="L3853" s="444">
        <f t="shared" ca="1" si="177"/>
        <v>-2378461061557.105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-2378461061557.105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-9910254423.154604</v>
      </c>
      <c r="L3854" s="444">
        <f t="shared" ca="1" si="177"/>
        <v>-2388371315980.2598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-2388371315980.2598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-9951547149.9177494</v>
      </c>
      <c r="L3855" s="444">
        <f t="shared" ca="1" si="177"/>
        <v>-2398322863130.1777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-2398322863130.1777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-9993011929.709074</v>
      </c>
      <c r="L3856" s="444">
        <f t="shared" ca="1" si="177"/>
        <v>-2408315875059.8867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-2408315875059.8867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-10034649479.416195</v>
      </c>
      <c r="L3857" s="444">
        <f t="shared" ca="1" si="177"/>
        <v>-2418350524539.3027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-2418350524539.3027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-10076460518.913761</v>
      </c>
      <c r="L3858" s="444">
        <f t="shared" ca="1" si="177"/>
        <v>-2428426985058.2163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-2428426985058.2163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-10118445771.075901</v>
      </c>
      <c r="L3859" s="444">
        <f t="shared" ca="1" si="177"/>
        <v>-2438545430829.292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-2438545430829.292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-10160605961.788717</v>
      </c>
      <c r="L3860" s="444">
        <f t="shared" ca="1" si="177"/>
        <v>-2448706036791.0806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-2448706036791.0806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-10202941819.962835</v>
      </c>
      <c r="L3861" s="444">
        <f t="shared" ca="1" si="177"/>
        <v>-2458908978611.0435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-2458908978611.0435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-10245454077.546015</v>
      </c>
      <c r="L3862" s="444">
        <f t="shared" ca="1" si="177"/>
        <v>-2469154432688.5894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-2469154432688.5894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-10288143469.535789</v>
      </c>
      <c r="L3863" s="444">
        <f t="shared" ca="1" si="177"/>
        <v>-2479442576158.125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-2479442576158.125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-10331010733.992188</v>
      </c>
      <c r="L3864" s="444">
        <f t="shared" ca="1" si="177"/>
        <v>-2489773586892.1172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-2489773586892.1172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-10374056612.050488</v>
      </c>
      <c r="L3865" s="444">
        <f t="shared" ca="1" si="177"/>
        <v>-2500147643504.1675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-2500147643504.1675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-10417281847.934031</v>
      </c>
      <c r="L3866" s="444">
        <f t="shared" ca="1" si="177"/>
        <v>-2510564925352.1016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-2510564925352.1016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-10460687188.967091</v>
      </c>
      <c r="L3867" s="444">
        <f t="shared" ca="1" si="177"/>
        <v>-2521025612541.0688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-2521025612541.0688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-10504273385.587788</v>
      </c>
      <c r="L3868" s="444">
        <f t="shared" ca="1" si="177"/>
        <v>-2531529885926.6567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-2531529885926.6567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-10548041191.361069</v>
      </c>
      <c r="L3869" s="444">
        <f t="shared" ca="1" si="177"/>
        <v>-2542077927118.0176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-2542077927118.0176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-10591991362.991739</v>
      </c>
      <c r="L3870" s="444">
        <f t="shared" ca="1" si="177"/>
        <v>-2552669918481.0093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-2552669918481.0093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-10636124660.337538</v>
      </c>
      <c r="L3871" s="444">
        <f t="shared" ca="1" si="177"/>
        <v>-2563306043141.3467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-2563306043141.3467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-10680441846.422277</v>
      </c>
      <c r="L3872" s="444">
        <f t="shared" ca="1" si="177"/>
        <v>-2573986484987.769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-2573986484987.769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-10724943687.449038</v>
      </c>
      <c r="L3873" s="444">
        <f t="shared" ca="1" si="177"/>
        <v>-2584711428675.2183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-2584711428675.2183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-10769630952.81341</v>
      </c>
      <c r="L3874" s="444">
        <f t="shared" ca="1" si="177"/>
        <v>-2595481059628.0317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-2595481059628.0317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-10814504415.116798</v>
      </c>
      <c r="L3875" s="444">
        <f t="shared" ca="1" si="177"/>
        <v>-2606295564043.1484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-2606295564043.1484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-10859564850.179785</v>
      </c>
      <c r="L3876" s="444">
        <f t="shared" ca="1" si="177"/>
        <v>-2617155128893.3281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-2617155128893.3281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-10904813037.055534</v>
      </c>
      <c r="L3877" s="444">
        <f t="shared" ca="1" si="177"/>
        <v>-2628059941930.3838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-2628059941930.3838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-10950249758.043266</v>
      </c>
      <c r="L3878" s="444">
        <f t="shared" ca="1" si="177"/>
        <v>-2639010191688.4272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-2639010191688.4272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-10995875798.70178</v>
      </c>
      <c r="L3879" s="444">
        <f t="shared" ca="1" si="177"/>
        <v>-2650006067487.1289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-2650006067487.1289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-11041691947.863037</v>
      </c>
      <c r="L3880" s="444">
        <f t="shared" ca="1" si="177"/>
        <v>-2661047759434.9922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-2661047759434.9922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-11087698997.645802</v>
      </c>
      <c r="L3881" s="444">
        <f t="shared" ca="1" si="177"/>
        <v>-2672135458432.6382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-2672135458432.6382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-11133897743.469326</v>
      </c>
      <c r="L3882" s="444">
        <f t="shared" ca="1" si="177"/>
        <v>-2683269356176.1074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-2683269356176.1074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-11180288984.067114</v>
      </c>
      <c r="L3883" s="444">
        <f t="shared" ca="1" si="177"/>
        <v>-2694449645160.1743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-2694449645160.1743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-11226873521.500727</v>
      </c>
      <c r="L3884" s="444">
        <f t="shared" ca="1" si="177"/>
        <v>-2705676518681.6748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-2705676518681.6748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-11273652161.173645</v>
      </c>
      <c r="L3885" s="444">
        <f t="shared" ca="1" si="177"/>
        <v>-2716950170842.8486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-2716950170842.8486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-11320625711.845203</v>
      </c>
      <c r="L3886" s="444">
        <f t="shared" ca="1" si="177"/>
        <v>-2728270796554.6938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-2728270796554.6938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-11367794985.644558</v>
      </c>
      <c r="L3887" s="444">
        <f t="shared" ca="1" si="177"/>
        <v>-2739638591540.3384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-2739638591540.3384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-11415160798.084743</v>
      </c>
      <c r="L3888" s="444">
        <f t="shared" ca="1" si="177"/>
        <v>-2751053752338.4233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-2751053752338.4233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-11462723968.076763</v>
      </c>
      <c r="L3889" s="444">
        <f t="shared" ca="1" si="177"/>
        <v>-2762516476306.5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-2762516476306.5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-11510485317.94375</v>
      </c>
      <c r="L3890" s="444">
        <f t="shared" ca="1" si="177"/>
        <v>-2774026961624.4438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-2774026961624.4438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-11558445673.435183</v>
      </c>
      <c r="L3891" s="444">
        <f t="shared" ca="1" si="177"/>
        <v>-2785585407297.8789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-2785585407297.8789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-11606605863.741161</v>
      </c>
      <c r="L3892" s="444">
        <f t="shared" ca="1" si="177"/>
        <v>-2797192013161.6201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-2797192013161.6201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-11654966721.50675</v>
      </c>
      <c r="L3893" s="444">
        <f t="shared" ca="1" si="177"/>
        <v>-2808846979883.127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-2808846979883.127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-11703529082.846363</v>
      </c>
      <c r="L3894" s="444">
        <f t="shared" ca="1" si="177"/>
        <v>-2820550508965.9731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-2820550508965.9731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-11752293787.358221</v>
      </c>
      <c r="L3895" s="444">
        <f t="shared" ca="1" si="177"/>
        <v>-2832302802753.3315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-2832302802753.3315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-11801261678.138882</v>
      </c>
      <c r="L3896" s="444">
        <f t="shared" ca="1" si="177"/>
        <v>-2844104064431.4702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-2844104064431.4702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-11850433601.797792</v>
      </c>
      <c r="L3897" s="444">
        <f t="shared" ca="1" si="177"/>
        <v>-2855954498033.2681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-2855954498033.2681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-11899810408.471951</v>
      </c>
      <c r="L3898" s="444">
        <f t="shared" ca="1" si="177"/>
        <v>-2867854308441.7402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-2867854308441.7402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-11949392951.840584</v>
      </c>
      <c r="L3899" s="444">
        <f t="shared" ca="1" si="177"/>
        <v>-2879803701393.5811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-2879803701393.5811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-11999182089.139921</v>
      </c>
      <c r="L3900" s="444">
        <f t="shared" ca="1" si="177"/>
        <v>-2891802883482.7212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-2891802883482.7212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-12049178681.178005</v>
      </c>
      <c r="L3901" s="444">
        <f t="shared" ca="1" si="177"/>
        <v>-2903852062163.8994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-2903852062163.8994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-12099383592.349581</v>
      </c>
      <c r="L3902" s="444">
        <f t="shared" ca="1" si="177"/>
        <v>-2915951445756.249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-2915951445756.249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-12149797690.651037</v>
      </c>
      <c r="L3903" s="444">
        <f t="shared" ca="1" si="177"/>
        <v>-2928101243446.8999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-2928101243446.8999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-12200421847.695415</v>
      </c>
      <c r="L3904" s="444">
        <f t="shared" ca="1" si="177"/>
        <v>-2940301665294.5952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-2940301665294.5952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-12251256938.72748</v>
      </c>
      <c r="L3905" s="444">
        <f t="shared" ca="1" si="177"/>
        <v>-2952552922233.3228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-2952552922233.3228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-12302303842.638845</v>
      </c>
      <c r="L3906" s="444">
        <f t="shared" ca="1" si="177"/>
        <v>-2964855226075.9614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-2964855226075.9614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-12353563441.983173</v>
      </c>
      <c r="L3907" s="444">
        <f t="shared" ca="1" si="177"/>
        <v>-2977208789517.9448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-2977208789517.9448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-12405036622.991436</v>
      </c>
      <c r="L3908" s="444">
        <f t="shared" ca="1" si="177"/>
        <v>-2989613826140.936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-2989613826140.936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-12456724275.587233</v>
      </c>
      <c r="L3909" s="444">
        <f t="shared" ca="1" si="177"/>
        <v>-3002070550416.5234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-3002070550416.5234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-12508627293.402182</v>
      </c>
      <c r="L3910" s="444">
        <f t="shared" ca="1" si="177"/>
        <v>-3014579177709.9258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-3014579177709.9258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-12560746573.791357</v>
      </c>
      <c r="L3911" s="444">
        <f t="shared" ca="1" si="177"/>
        <v>-3027139924283.7173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-3027139924283.7173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-12613083017.848822</v>
      </c>
      <c r="L3912" s="444">
        <f t="shared" ca="1" si="177"/>
        <v>-3039753007301.5659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-3039753007301.5659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-12665637530.423191</v>
      </c>
      <c r="L3913" s="444">
        <f t="shared" ca="1" si="177"/>
        <v>-3052418644831.9893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-3052418644831.9893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-12718411020.133289</v>
      </c>
      <c r="L3914" s="444">
        <f t="shared" ca="1" si="177"/>
        <v>-3065137055852.1226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-3065137055852.1226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-12771404399.383844</v>
      </c>
      <c r="L3915" s="444">
        <f t="shared" ca="1" si="177"/>
        <v>-3077908460251.5063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-3077908460251.5063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-12824618584.381277</v>
      </c>
      <c r="L3916" s="444">
        <f t="shared" ca="1" si="177"/>
        <v>-3090733078835.8877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-3090733078835.8877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-12878054495.149532</v>
      </c>
      <c r="L3917" s="444">
        <f t="shared" ca="1" si="177"/>
        <v>-3103611133331.0371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-3103611133331.0371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-12931713055.545988</v>
      </c>
      <c r="L3918" s="444">
        <f t="shared" ca="1" si="177"/>
        <v>-3116542846386.583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-3116542846386.583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-12985595193.27743</v>
      </c>
      <c r="L3919" s="444">
        <f t="shared" ca="1" si="177"/>
        <v>-3129528441579.8604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-3129528441579.8604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-13039701839.916084</v>
      </c>
      <c r="L3920" s="444">
        <f t="shared" ca="1" si="177"/>
        <v>-3142568143419.7764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-3142568143419.7764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-13094033930.915735</v>
      </c>
      <c r="L3921" s="444">
        <f t="shared" ca="1" si="177"/>
        <v>-3155662177350.6919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-3155662177350.6919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-13148592405.627882</v>
      </c>
      <c r="L3922" s="444">
        <f t="shared" ca="1" si="177"/>
        <v>-3168810769756.3198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-3168810769756.3198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-13203378207.317999</v>
      </c>
      <c r="L3923" s="444">
        <f t="shared" ca="1" si="177"/>
        <v>-3182014147963.6377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-3182014147963.6377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-13258392283.181824</v>
      </c>
      <c r="L3924" s="444">
        <f t="shared" ca="1" si="177"/>
        <v>-3195272540246.8193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-3195272540246.8193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-13313635584.361748</v>
      </c>
      <c r="L3925" s="444">
        <f t="shared" ca="1" si="177"/>
        <v>-3208586175831.1812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-3208586175831.1812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-13369109065.963255</v>
      </c>
      <c r="L3926" s="444">
        <f t="shared" ca="1" si="177"/>
        <v>-3221955284897.1445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-3221955284897.1445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-13424813687.071436</v>
      </c>
      <c r="L3927" s="444">
        <f t="shared" ca="1" si="177"/>
        <v>-3235380098584.2158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-3235380098584.2158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-13480750410.767567</v>
      </c>
      <c r="L3928" s="444">
        <f t="shared" ca="1" si="177"/>
        <v>-3248860848994.9834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-3248860848994.9834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-13536920204.145763</v>
      </c>
      <c r="L3929" s="444">
        <f t="shared" ca="1" si="177"/>
        <v>-3262397769199.1294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-3262397769199.1294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-13593324038.329706</v>
      </c>
      <c r="L3930" s="444">
        <f t="shared" ca="1" si="177"/>
        <v>-3275991093237.459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-3275991093237.459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-13649962888.489412</v>
      </c>
      <c r="L3931" s="444">
        <f t="shared" ca="1" si="177"/>
        <v>-3289641056125.9482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-3289641056125.9482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-13706837733.858118</v>
      </c>
      <c r="L3932" s="444">
        <f t="shared" ca="1" si="177"/>
        <v>-3303347893859.8062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-3303347893859.8062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-13763949557.749191</v>
      </c>
      <c r="L3933" s="444">
        <f t="shared" ca="1" si="177"/>
        <v>-3317111843417.5552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-3317111843417.5552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-13821299347.573147</v>
      </c>
      <c r="L3934" s="444">
        <f t="shared" ca="1" si="177"/>
        <v>-3330933142765.1284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-3330933142765.1284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-13878888094.854702</v>
      </c>
      <c r="L3935" s="444">
        <f t="shared" ca="1" si="177"/>
        <v>-3344812030859.9829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-3344812030859.9829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-13936716795.249929</v>
      </c>
      <c r="L3936" s="444">
        <f t="shared" ca="1" si="177"/>
        <v>-3358748747655.2329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-3358748747655.2329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-13994786448.563471</v>
      </c>
      <c r="L3937" s="444">
        <f t="shared" ca="1" si="177"/>
        <v>-3372743534103.7964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-3372743534103.7964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-14053098058.765818</v>
      </c>
      <c r="L3938" s="444">
        <f t="shared" ca="1" si="177"/>
        <v>-3386796632162.562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-3386796632162.562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-14111652634.010675</v>
      </c>
      <c r="L3939" s="444">
        <f t="shared" ca="1" si="177"/>
        <v>-3400908284796.5728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-3400908284796.5728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-14170451186.652386</v>
      </c>
      <c r="L3940" s="444">
        <f t="shared" ca="1" si="177"/>
        <v>-3415078735983.2251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-3415078735983.2251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-14229494733.263437</v>
      </c>
      <c r="L3941" s="444">
        <f t="shared" ca="1" si="177"/>
        <v>-3429308230716.4888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-3429308230716.4888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-14288784294.652035</v>
      </c>
      <c r="L3942" s="444">
        <f t="shared" ca="1" si="177"/>
        <v>-3443597015011.1406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-3443597015011.1406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-14348320895.879753</v>
      </c>
      <c r="L3943" s="444">
        <f t="shared" ca="1" si="177"/>
        <v>-3457945335907.0205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-3457945335907.0205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-14408105566.279253</v>
      </c>
      <c r="L3944" s="444">
        <f t="shared" ca="1" si="177"/>
        <v>-3472353441473.2998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-3472353441473.2998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-14468139339.472082</v>
      </c>
      <c r="L3945" s="444">
        <f t="shared" ca="1" si="177"/>
        <v>-3486821580812.772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-3486821580812.772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-14528423253.386549</v>
      </c>
      <c r="L3946" s="444">
        <f t="shared" ca="1" si="177"/>
        <v>-3501350004066.1587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-3501350004066.1587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-14588958350.27566</v>
      </c>
      <c r="L3947" s="444">
        <f t="shared" ca="1" si="177"/>
        <v>-3515938962416.4346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-3515938962416.4346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-14649745676.735144</v>
      </c>
      <c r="L3948" s="444">
        <f t="shared" ca="1" si="177"/>
        <v>-3530588708093.1699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-3530588708093.1699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-14710786283.721539</v>
      </c>
      <c r="L3949" s="444">
        <f t="shared" ca="1" si="177"/>
        <v>-3545299494376.8916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-3545299494376.8916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-14772081226.570379</v>
      </c>
      <c r="L3950" s="444">
        <f t="shared" ca="1" si="177"/>
        <v>-3560071575603.4619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-3560071575603.4619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-14833631565.014425</v>
      </c>
      <c r="L3951" s="444">
        <f t="shared" ca="1" si="177"/>
        <v>-3574905207168.4766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-3574905207168.4766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-14895438363.201986</v>
      </c>
      <c r="L3952" s="444">
        <f t="shared" ca="1" si="177"/>
        <v>-3589800645531.6787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-3589800645531.6787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-14957502689.715328</v>
      </c>
      <c r="L3953" s="444">
        <f t="shared" ca="1" si="177"/>
        <v>-3604758148221.394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-3604758148221.394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-15019825617.589142</v>
      </c>
      <c r="L3954" s="444">
        <f t="shared" ca="1" si="177"/>
        <v>-3619777973838.9834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-3619777973838.9834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-15082408224.329098</v>
      </c>
      <c r="L3955" s="444">
        <f t="shared" ca="1" si="177"/>
        <v>-3634860382063.3125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-3634860382063.3125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-15145251591.930471</v>
      </c>
      <c r="L3956" s="444">
        <f t="shared" ca="1" si="177"/>
        <v>-3650005633655.2432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-3650005633655.2432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-15208356806.896849</v>
      </c>
      <c r="L3957" s="444">
        <f t="shared" ca="1" si="177"/>
        <v>-3665213990462.1401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-3665213990462.1401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-15271724960.258917</v>
      </c>
      <c r="L3958" s="444">
        <f t="shared" ca="1" si="177"/>
        <v>-3680485715422.3989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-3680485715422.3989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-15335357147.59333</v>
      </c>
      <c r="L3959" s="444">
        <f t="shared" ca="1" si="177"/>
        <v>-3695821072569.9922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-3695821072569.9922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-15399254469.041636</v>
      </c>
      <c r="L3960" s="444">
        <f t="shared" ca="1" si="177"/>
        <v>-3711220327039.0337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-3711220327039.0337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-15463418029.329306</v>
      </c>
      <c r="L3961" s="444">
        <f t="shared" ca="1" si="177"/>
        <v>-3726683745068.3628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-3726683745068.3628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-15527848937.784845</v>
      </c>
      <c r="L3962" s="444">
        <f t="shared" ca="1" si="177"/>
        <v>-3742211594006.1475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-3742211594006.1475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-15592548308.358948</v>
      </c>
      <c r="L3963" s="444">
        <f t="shared" ca="1" si="177"/>
        <v>-3757804142314.5063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-3757804142314.5063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-15657517259.643776</v>
      </c>
      <c r="L3964" s="444">
        <f t="shared" ca="1" si="177"/>
        <v>-3773461659574.1499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-3773461659574.1499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-15722756914.89229</v>
      </c>
      <c r="L3965" s="444">
        <f t="shared" ca="1" si="177"/>
        <v>-3789184416489.042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-3789184416489.042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-15788268402.037674</v>
      </c>
      <c r="L3966" s="444">
        <f t="shared" ca="1" si="177"/>
        <v>-3804972684891.0796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-3804972684891.0796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-15854052853.712833</v>
      </c>
      <c r="L3967" s="444">
        <f t="shared" ca="1" si="177"/>
        <v>-3820826737744.7925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-3820826737744.7925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-15920111407.269968</v>
      </c>
      <c r="L3968" s="444">
        <f t="shared" ca="1" si="177"/>
        <v>-3836746849152.0625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-3836746849152.0625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-15986445204.800261</v>
      </c>
      <c r="L3969" s="444">
        <f t="shared" ca="1" si="177"/>
        <v>-3852733294356.8628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-3852733294356.8628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-16053055393.153595</v>
      </c>
      <c r="L3970" s="444">
        <f t="shared" ca="1" si="177"/>
        <v>-3868786349750.0166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-3868786349750.0166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-16119943123.958405</v>
      </c>
      <c r="L3971" s="444">
        <f t="shared" ca="1" si="177"/>
        <v>-3884906292873.9751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-3884906292873.9751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-16187109553.641563</v>
      </c>
      <c r="L3972" s="444">
        <f t="shared" ca="1" si="177"/>
        <v>-3901093402427.6167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-3901093402427.6167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-16254555843.4484</v>
      </c>
      <c r="L3973" s="444">
        <f t="shared" ca="1" si="177"/>
        <v>-3917347958271.0649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-3917347958271.0649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-16322283159.46277</v>
      </c>
      <c r="L3974" s="444">
        <f t="shared" ca="1" si="177"/>
        <v>-3933670241430.5278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-3933670241430.5278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-16390292672.627199</v>
      </c>
      <c r="L3975" s="444">
        <f t="shared" ca="1" si="177"/>
        <v>-3950060534103.1553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-3950060534103.1553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-16458585558.763145</v>
      </c>
      <c r="L3976" s="444">
        <f t="shared" ca="1" si="177"/>
        <v>-3966519119661.9185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-3966519119661.9185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-16527162998.591324</v>
      </c>
      <c r="L3977" s="444">
        <f t="shared" ca="1" si="177"/>
        <v>-3983046282660.5098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-3983046282660.5098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-16596026177.752127</v>
      </c>
      <c r="L3978" s="444">
        <f t="shared" ca="1" si="177"/>
        <v>-3999642308838.2617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-3999642308838.2617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-16665176286.82609</v>
      </c>
      <c r="L3979" s="444">
        <f t="shared" ca="1" si="177"/>
        <v>-4016307485125.0879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-4016307485125.0879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-16734614521.354534</v>
      </c>
      <c r="L3980" s="444">
        <f t="shared" ca="1" si="177"/>
        <v>-4033042099646.4424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-4033042099646.4424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-16804342081.860176</v>
      </c>
      <c r="L3981" s="444">
        <f t="shared" ca="1" si="177"/>
        <v>-4049846441728.3027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-4049846441728.3027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-16874360173.867928</v>
      </c>
      <c r="L3982" s="444">
        <f t="shared" ca="1" si="177"/>
        <v>-4066720801902.1709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-4066720801902.1709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-16944670007.925711</v>
      </c>
      <c r="L3983" s="444">
        <f t="shared" ca="1" si="177"/>
        <v>-4083665471910.0967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-4083665471910.0967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-17015272799.625402</v>
      </c>
      <c r="L3984" s="444">
        <f t="shared" ca="1" si="177"/>
        <v>-4100680744709.7222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-4100680744709.7222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-17086169769.62384</v>
      </c>
      <c r="L3985" s="444">
        <f t="shared" ca="1" si="177"/>
        <v>-4117766914479.3462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-4117766914479.3462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-17157362143.663942</v>
      </c>
      <c r="L3986" s="444">
        <f t="shared" ca="1" si="177"/>
        <v>-4134924276623.0103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-4134924276623.0103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-17228851152.595875</v>
      </c>
      <c r="L3987" s="444">
        <f t="shared" ca="1" si="177"/>
        <v>-4152153127775.606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-4152153127775.606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-17300638032.398357</v>
      </c>
      <c r="L3988" s="444">
        <f t="shared" ca="1" si="177"/>
        <v>-4169453765808.0044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-4169453765808.0044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-17372724024.20002</v>
      </c>
      <c r="L3989" s="444">
        <f t="shared" ca="1" si="177"/>
        <v>-4186826489832.2046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-4186826489832.2046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-17445110374.300854</v>
      </c>
      <c r="L3990" s="444">
        <f t="shared" ca="1" si="177"/>
        <v>-4204271600206.5054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-4204271600206.5054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-17517798334.193771</v>
      </c>
      <c r="L3991" s="444">
        <f t="shared" ca="1" si="177"/>
        <v>-4221789398540.6992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-4221789398540.6992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-17590789160.58625</v>
      </c>
      <c r="L3992" s="444">
        <f t="shared" ca="1" si="177"/>
        <v>-4239380187701.2856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-4239380187701.2856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-17664084115.422024</v>
      </c>
      <c r="L3993" s="444">
        <f t="shared" ca="1" si="177"/>
        <v>-4257044271816.7075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-4257044271816.7075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-17737684465.902946</v>
      </c>
      <c r="L3994" s="444">
        <f t="shared" ca="1" si="177"/>
        <v>-4274781956282.6104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-4274781956282.6104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-17811591484.510876</v>
      </c>
      <c r="L3995" s="444">
        <f t="shared" ca="1" si="177"/>
        <v>-4292593547767.1211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-4292593547767.1211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-17885806449.029671</v>
      </c>
      <c r="L3996" s="444">
        <f t="shared" ca="1" si="177"/>
        <v>-4310479354216.1509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-4310479354216.1509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-17960330642.567299</v>
      </c>
      <c r="L3997" s="444">
        <f t="shared" ca="1" si="177"/>
        <v>-4328439684858.7183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-4328439684858.7183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-18035165353.577991</v>
      </c>
      <c r="L3998" s="444">
        <f t="shared" ca="1" si="177"/>
        <v>-4346474850212.2964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-4346474850212.2964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-18110311875.884567</v>
      </c>
      <c r="L3999" s="444">
        <f t="shared" ca="1" si="177"/>
        <v>-4364585162088.1812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-4364585162088.1812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-18185771508.700752</v>
      </c>
      <c r="L4000" s="444">
        <f t="shared" ca="1" si="177"/>
        <v>-4382770933596.8818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-4382770933596.8818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-18261545556.653675</v>
      </c>
      <c r="L4001" s="444">
        <f t="shared" ca="1" si="177"/>
        <v>-4401032479153.5352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-4401032479153.5352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-18337635329.806396</v>
      </c>
      <c r="L4002" s="444">
        <f t="shared" ca="1" si="177"/>
        <v>-4419370114483.3418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-4419370114483.3418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-18414042143.680592</v>
      </c>
      <c r="L4003" s="444">
        <f t="shared" ca="1" si="177"/>
        <v>-4437784156627.0225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-4437784156627.0225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-18490767319.279259</v>
      </c>
      <c r="L4004" s="444">
        <f t="shared" ca="1" si="177"/>
        <v>-4456274923946.3018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-4456274923946.3018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-18567812183.109589</v>
      </c>
      <c r="L4005" s="444">
        <f t="shared" ca="1" si="177"/>
        <v>-4474842736129.4111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-4474842736129.4111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-18645178067.205879</v>
      </c>
      <c r="L4006" s="444">
        <f t="shared" ca="1" si="177"/>
        <v>-4493487914196.6172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-4493487914196.6172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-18722866309.152573</v>
      </c>
      <c r="L4007" s="444">
        <f t="shared" ca="1" si="177"/>
        <v>-4512210780505.7695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-4512210780505.7695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-18800878252.107372</v>
      </c>
      <c r="L4008" s="444">
        <f t="shared" ca="1" si="177"/>
        <v>-4531011658757.877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-4531011658757.877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-18879215244.824486</v>
      </c>
      <c r="L4009" s="444">
        <f t="shared" ca="1" si="177"/>
        <v>-4549890874002.7012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-4549890874002.7012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-18957878641.677921</v>
      </c>
      <c r="L4010" s="444">
        <f t="shared" ca="1" si="177"/>
        <v>-4568848752644.3789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-4568848752644.3789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-19036869802.684914</v>
      </c>
      <c r="L4011" s="444">
        <f t="shared" ca="1" si="177"/>
        <v>-4587885622447.0635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-4587885622447.0635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-19116190093.52943</v>
      </c>
      <c r="L4012" s="444">
        <f t="shared" ca="1" si="177"/>
        <v>-4607001812540.5928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-4607001812540.5928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-19195840885.585804</v>
      </c>
      <c r="L4013" s="444">
        <f t="shared" ca="1" si="177"/>
        <v>-4626197653426.1787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-4626197653426.1787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-19275823555.94241</v>
      </c>
      <c r="L4014" s="444">
        <f t="shared" ca="1" si="177"/>
        <v>-4645473476982.1211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-4645473476982.1211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-19356139487.425503</v>
      </c>
      <c r="L4015" s="444">
        <f t="shared" ca="1" si="177"/>
        <v>-4664829616469.5469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-4664829616469.5469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-19436790068.623112</v>
      </c>
      <c r="L4016" s="444">
        <f t="shared" ca="1" si="177"/>
        <v>-4684266406538.1699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-4684266406538.1699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-19517776693.909042</v>
      </c>
      <c r="L4017" s="444">
        <f t="shared" ca="1" si="177"/>
        <v>-4703784183232.0791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-4703784183232.0791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-19599100763.466995</v>
      </c>
      <c r="L4018" s="444">
        <f t="shared" ca="1" si="177"/>
        <v>-4723383283995.5459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-4723383283995.5459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-19680763683.314774</v>
      </c>
      <c r="L4019" s="444">
        <f t="shared" ca="1" si="177"/>
        <v>-4743064047678.8604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-4743064047678.8604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-19762766865.328583</v>
      </c>
      <c r="L4020" s="444">
        <f t="shared" ca="1" si="177"/>
        <v>-4762826814544.1885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-4762826814544.1885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-19845111727.267452</v>
      </c>
      <c r="L4021" s="444">
        <f t="shared" ca="1" si="177"/>
        <v>-4782671926271.4561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-4782671926271.4561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-19927799692.797733</v>
      </c>
      <c r="L4022" s="444">
        <f t="shared" ca="1" si="177"/>
        <v>-4802599725964.2539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-4802599725964.2539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-20010832191.517723</v>
      </c>
      <c r="L4023" s="444">
        <f t="shared" ca="1" si="177"/>
        <v>-4822610558155.7715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-4822610558155.7715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-20094210658.98238</v>
      </c>
      <c r="L4024" s="444">
        <f t="shared" ca="1" si="177"/>
        <v>-4842704768814.7539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-4842704768814.7539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-20177936536.728142</v>
      </c>
      <c r="L4025" s="444">
        <f t="shared" ca="1" si="177"/>
        <v>-4862882705351.4824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-4862882705351.4824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-20262011272.297844</v>
      </c>
      <c r="L4026" s="444">
        <f t="shared" ca="1" si="177"/>
        <v>-4883144716623.7803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-4883144716623.7803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-20346436319.265751</v>
      </c>
      <c r="L4027" s="444">
        <f t="shared" ca="1" si="177"/>
        <v>-4903491152943.0459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-4903491152943.0459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-20431213137.262691</v>
      </c>
      <c r="L4028" s="444">
        <f t="shared" ca="1" si="177"/>
        <v>-4923922366080.3086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-4923922366080.3086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-20516343192.001286</v>
      </c>
      <c r="L4029" s="444">
        <f t="shared" ca="1" si="177"/>
        <v>-4944438709272.3096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-4944438709272.3096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-20601827955.301289</v>
      </c>
      <c r="L4030" s="444">
        <f t="shared" ca="1" si="177"/>
        <v>-4965040537227.6113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-4965040537227.6113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-20687668905.115047</v>
      </c>
      <c r="L4031" s="444">
        <f t="shared" ca="1" si="177"/>
        <v>-4985728206132.7266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-4985728206132.7266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-20773867525.553028</v>
      </c>
      <c r="L4032" s="444">
        <f t="shared" ca="1" si="177"/>
        <v>-5006502073658.2793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-5006502073658.2793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-20860425306.909496</v>
      </c>
      <c r="L4033" s="444">
        <f t="shared" ca="1" si="177"/>
        <v>-5027362498965.1885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-5027362498965.1885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-20947343745.688286</v>
      </c>
      <c r="L4034" s="444">
        <f t="shared" ca="1" si="177"/>
        <v>-5048309842710.877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-5048309842710.877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-21034624344.628654</v>
      </c>
      <c r="L4035" s="444">
        <f t="shared" ca="1" si="177"/>
        <v>-5069344467055.5059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-5069344467055.5059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-21122268612.731274</v>
      </c>
      <c r="L4036" s="444">
        <f t="shared" ca="1" si="177"/>
        <v>-5090466735668.2373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-5090466735668.2373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-21210278065.284321</v>
      </c>
      <c r="L4037" s="444">
        <f t="shared" ca="1" si="177"/>
        <v>-5111677013733.5215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-5111677013733.5215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-21298654223.889671</v>
      </c>
      <c r="L4038" s="444">
        <f t="shared" ca="1" si="177"/>
        <v>-5132975667957.4111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-5132975667957.4111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-21387398616.489212</v>
      </c>
      <c r="L4039" s="444">
        <f t="shared" ca="1" si="177"/>
        <v>-5154363066573.9004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-5154363066573.9004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-21476512777.391251</v>
      </c>
      <c r="L4040" s="444">
        <f t="shared" ca="1" si="177"/>
        <v>-5175839579351.292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-5175839579351.292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-21565998247.29705</v>
      </c>
      <c r="L4041" s="444">
        <f t="shared" ca="1" si="177"/>
        <v>-5197405577598.5889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-5197405577598.5889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-21655856573.327454</v>
      </c>
      <c r="L4042" s="444">
        <f t="shared" ca="1" si="177"/>
        <v>-5219061434171.916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-5219061434171.916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-21746089309.049648</v>
      </c>
      <c r="L4043" s="444">
        <f t="shared" ca="1" si="177"/>
        <v>-5240807523480.9658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-5240807523480.9658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-21836698014.504025</v>
      </c>
      <c r="L4044" s="444">
        <f t="shared" ca="1" si="177"/>
        <v>-5262644221495.4697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-5262644221495.4697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-21927684256.231125</v>
      </c>
      <c r="L4045" s="444">
        <f t="shared" ca="1" si="177"/>
        <v>-5284571905751.7012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-5284571905751.7012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-22019049607.298756</v>
      </c>
      <c r="L4046" s="444">
        <f t="shared" ca="1" si="177"/>
        <v>-5306590955359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-5306590955359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-22110795647.329166</v>
      </c>
      <c r="L4047" s="444">
        <f t="shared" ca="1" si="177"/>
        <v>-5328701751006.3291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-5328701751006.3291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-22202923962.526371</v>
      </c>
      <c r="L4048" s="444">
        <f t="shared" ca="1" si="177"/>
        <v>-5350904674968.8555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-5350904674968.8555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-22295436145.703564</v>
      </c>
      <c r="L4049" s="444">
        <f t="shared" ca="1" si="177"/>
        <v>-5373200111114.5586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-5373200111114.5586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-22388333796.310661</v>
      </c>
      <c r="L4050" s="444">
        <f t="shared" ca="1" si="177"/>
        <v>-5395588444910.8691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-5395588444910.8691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-22481618520.461956</v>
      </c>
      <c r="L4051" s="444">
        <f t="shared" ca="1" si="177"/>
        <v>-5418070063431.3311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-5418070063431.3311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-22575291930.963879</v>
      </c>
      <c r="L4052" s="444">
        <f t="shared" ca="1" si="177"/>
        <v>-5440645355362.2949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-5440645355362.2949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-22669355647.342896</v>
      </c>
      <c r="L4053" s="444">
        <f t="shared" ca="1" si="177"/>
        <v>-5463314711009.6377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-5463314711009.6377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-22763811295.873489</v>
      </c>
      <c r="L4054" s="444">
        <f t="shared" ca="1" si="177"/>
        <v>-5486078522305.5107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-5486078522305.5107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-22858660509.606293</v>
      </c>
      <c r="L4055" s="444">
        <f t="shared" ca="1" si="177"/>
        <v>-5508937182815.1172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-5508937182815.1172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-22953904928.39632</v>
      </c>
      <c r="L4056" s="444">
        <f t="shared" ca="1" si="177"/>
        <v>-5531891087743.5137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-5531891087743.5137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-23049546198.931305</v>
      </c>
      <c r="L4057" s="444">
        <f t="shared" ca="1" si="177"/>
        <v>-5554940633942.4453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-5554940633942.4453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-23145585974.760189</v>
      </c>
      <c r="L4058" s="444">
        <f t="shared" ca="1" si="177"/>
        <v>-5578086219917.2051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-5578086219917.2051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-23242025916.321686</v>
      </c>
      <c r="L4059" s="444">
        <f t="shared" ca="1" si="177"/>
        <v>-5601328245833.5264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-5601328245833.5264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-23338867690.973026</v>
      </c>
      <c r="L4060" s="444">
        <f t="shared" ca="1" si="177"/>
        <v>-5624667113524.499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-5624667113524.499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-23436112973.018745</v>
      </c>
      <c r="L4061" s="444">
        <f t="shared" ca="1" si="177"/>
        <v>-5648103226497.5176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-5648103226497.5176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-23533763443.739655</v>
      </c>
      <c r="L4062" s="444">
        <f t="shared" ca="1" si="177"/>
        <v>-5671636989941.2568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-5671636989941.2568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-23631820791.421902</v>
      </c>
      <c r="L4063" s="444">
        <f t="shared" ca="1" si="177"/>
        <v>-5695268810732.6787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-5695268810732.6787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-23730286711.386162</v>
      </c>
      <c r="L4064" s="444">
        <f t="shared" ca="1" si="177"/>
        <v>-5718999097444.0645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-5718999097444.0645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-23829162906.016933</v>
      </c>
      <c r="L4065" s="444">
        <f t="shared" ca="1" si="177"/>
        <v>-5742828260350.0811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-5742828260350.0811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-23928451084.792004</v>
      </c>
      <c r="L4066" s="444">
        <f t="shared" ca="1" si="177"/>
        <v>-5766756711434.873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-5766756711434.873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-24028152964.31197</v>
      </c>
      <c r="L4067" s="444">
        <f t="shared" ca="1" si="177"/>
        <v>-5790784864399.1846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-5790784864399.1846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-24128270268.329937</v>
      </c>
      <c r="L4068" s="444">
        <f t="shared" ca="1" si="177"/>
        <v>-5814913134667.5146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-5814913134667.5146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-24228804727.781311</v>
      </c>
      <c r="L4069" s="444">
        <f t="shared" ca="1" si="177"/>
        <v>-5839141939395.2959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-5839141939395.2959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-24329758080.813732</v>
      </c>
      <c r="L4070" s="444">
        <f t="shared" ca="1" si="177"/>
        <v>-5863471697476.1094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-5863471697476.1094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-24431132072.817123</v>
      </c>
      <c r="L4071" s="444">
        <f t="shared" ca="1" si="177"/>
        <v>-5887902829548.9268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-5887902829548.9268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-24532928456.453861</v>
      </c>
      <c r="L4072" s="444">
        <f t="shared" ca="1" si="177"/>
        <v>-5912435758005.3809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-5912435758005.3809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-24635148991.689087</v>
      </c>
      <c r="L4073" s="444">
        <f t="shared" ca="1" si="177"/>
        <v>-5937070906997.0703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-5937070906997.0703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-24737795445.821125</v>
      </c>
      <c r="L4074" s="444">
        <f t="shared" ca="1" si="177"/>
        <v>-5961808702442.8916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-5961808702442.8916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-24840869593.512047</v>
      </c>
      <c r="L4075" s="444">
        <f t="shared" ca="1" si="177"/>
        <v>-5986649572036.4033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-5986649572036.4033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-24944373216.818348</v>
      </c>
      <c r="L4076" s="444">
        <f t="shared" ca="1" si="177"/>
        <v>-6011593945253.2217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-6011593945253.2217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-25048308105.221756</v>
      </c>
      <c r="L4077" s="444">
        <f t="shared" ca="1" si="177"/>
        <v>-6036642253358.4434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-6036642253358.4434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-25152676055.660179</v>
      </c>
      <c r="L4078" s="444">
        <f t="shared" ca="1" si="177"/>
        <v>-6061794929414.1035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-6061794929414.1035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-25257478872.558765</v>
      </c>
      <c r="L4079" s="444">
        <f t="shared" ca="1" si="177"/>
        <v>-6087052408286.6621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-6087052408286.6621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-25362718367.861092</v>
      </c>
      <c r="L4080" s="444">
        <f t="shared" ca="1" si="177"/>
        <v>-6112415126654.5234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-6112415126654.5234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-25468396361.060513</v>
      </c>
      <c r="L4081" s="444">
        <f t="shared" ca="1" si="177"/>
        <v>-6137883523015.584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-6137883523015.584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-25574514679.231598</v>
      </c>
      <c r="L4082" s="444">
        <f t="shared" ca="1" si="177"/>
        <v>-6163458037694.8154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-6163458037694.8154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-25681075157.061729</v>
      </c>
      <c r="L4083" s="444">
        <f t="shared" ca="1" si="177"/>
        <v>-6189139112851.877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-6189139112851.877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-25788079636.88282</v>
      </c>
      <c r="L4084" s="444">
        <f t="shared" ca="1" si="177"/>
        <v>-6214927192488.7598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-6214927192488.7598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-25895529968.703167</v>
      </c>
      <c r="L4085" s="444">
        <f t="shared" ca="1" si="177"/>
        <v>-6240822722457.4629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-6240822722457.4629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-26003428010.239429</v>
      </c>
      <c r="L4086" s="444">
        <f t="shared" ca="1" si="177"/>
        <v>-6266826150467.7021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-6266826150467.7021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-26111775626.948757</v>
      </c>
      <c r="L4087" s="444">
        <f t="shared" ca="1" si="177"/>
        <v>-6292937926094.6514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-6292937926094.6514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-26220574692.061047</v>
      </c>
      <c r="L4088" s="444">
        <f t="shared" ref="L4088:L4342" ca="1" si="182">I4088-J4088+K4088</f>
        <v>-6319158500786.7129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-6319158500786.7129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-26329827086.611305</v>
      </c>
      <c r="L4089" s="444">
        <f t="shared" ca="1" si="182"/>
        <v>-6345488327873.3242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-6345488327873.3242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-26439534699.472183</v>
      </c>
      <c r="L4090" s="444">
        <f t="shared" ca="1" si="182"/>
        <v>-6371927862572.7969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-6371927862572.7969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-26549699427.386654</v>
      </c>
      <c r="L4091" s="444">
        <f t="shared" ca="1" si="182"/>
        <v>-6398477562000.1836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-6398477562000.1836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-26660323175.000763</v>
      </c>
      <c r="L4092" s="444">
        <f t="shared" ca="1" si="182"/>
        <v>-6425137885175.1846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-6425137885175.1846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-26771407854.896603</v>
      </c>
      <c r="L4093" s="444">
        <f t="shared" ca="1" si="182"/>
        <v>-6451909293030.0811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-6451909293030.0811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-26882955387.625336</v>
      </c>
      <c r="L4094" s="444">
        <f t="shared" ca="1" si="182"/>
        <v>-6478792248417.7061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-6478792248417.7061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-26994967701.74044</v>
      </c>
      <c r="L4095" s="444">
        <f t="shared" ca="1" si="182"/>
        <v>-6505787216119.4463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-6505787216119.4463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-27107446733.831024</v>
      </c>
      <c r="L4096" s="444">
        <f t="shared" ca="1" si="182"/>
        <v>-6532894662853.2773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-6532894662853.2773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-27220394428.555321</v>
      </c>
      <c r="L4097" s="444">
        <f t="shared" ca="1" si="182"/>
        <v>-6560115057281.833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-6560115057281.833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-27333812738.674305</v>
      </c>
      <c r="L4098" s="444">
        <f t="shared" ca="1" si="182"/>
        <v>-6587448870020.5068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-6587448870020.5068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-27447703625.085445</v>
      </c>
      <c r="L4099" s="444">
        <f t="shared" ca="1" si="182"/>
        <v>-6614896573645.5918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-6614896573645.5918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-27562069056.856632</v>
      </c>
      <c r="L4100" s="444">
        <f t="shared" ca="1" si="182"/>
        <v>-6642458642702.4482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-6642458642702.4482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-27676911011.260201</v>
      </c>
      <c r="L4101" s="444">
        <f t="shared" ca="1" si="182"/>
        <v>-6670135553713.708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-6670135553713.708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-27792231473.807117</v>
      </c>
      <c r="L4102" s="444">
        <f t="shared" ca="1" si="182"/>
        <v>-6697927785187.5146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-6697927785187.5146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-27908032438.281311</v>
      </c>
      <c r="L4103" s="444">
        <f t="shared" ca="1" si="182"/>
        <v>-6725835817625.7959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-6725835817625.7959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-28024315906.774151</v>
      </c>
      <c r="L4104" s="444">
        <f t="shared" ca="1" si="182"/>
        <v>-6753860133532.5703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-6753860133532.5703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-28141083889.719044</v>
      </c>
      <c r="L4105" s="444">
        <f t="shared" ca="1" si="182"/>
        <v>-6782001217422.2891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-6782001217422.2891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-28258338405.926205</v>
      </c>
      <c r="L4106" s="444">
        <f t="shared" ca="1" si="182"/>
        <v>-6810259555828.2148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-6810259555828.2148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-28376081482.617561</v>
      </c>
      <c r="L4107" s="444">
        <f t="shared" ca="1" si="182"/>
        <v>-6838635637310.832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-6838635637310.832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-28494315155.4618</v>
      </c>
      <c r="L4108" s="444">
        <f t="shared" ca="1" si="182"/>
        <v>-6867129952466.2939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-6867129952466.2939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-28613041468.609558</v>
      </c>
      <c r="L4109" s="444">
        <f t="shared" ca="1" si="182"/>
        <v>-6895742993934.9033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-6895742993934.9033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-28732262474.728764</v>
      </c>
      <c r="L4110" s="444">
        <f t="shared" ca="1" si="182"/>
        <v>-6924475256409.6318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-6924475256409.6318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-28851980235.040131</v>
      </c>
      <c r="L4111" s="444">
        <f t="shared" ca="1" si="182"/>
        <v>-6953327236644.6719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-6953327236644.6719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-28972196819.352798</v>
      </c>
      <c r="L4112" s="444">
        <f t="shared" ca="1" si="182"/>
        <v>-6982299433464.0244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-6982299433464.0244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-29092914306.100101</v>
      </c>
      <c r="L4113" s="444">
        <f t="shared" ca="1" si="182"/>
        <v>-7011392347770.125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-7011392347770.125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-29214134782.375519</v>
      </c>
      <c r="L4114" s="444">
        <f t="shared" ca="1" si="182"/>
        <v>-7040606482552.501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-7040606482552.501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-29335860343.968754</v>
      </c>
      <c r="L4115" s="444">
        <f t="shared" ca="1" si="182"/>
        <v>-7069942342896.4697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-7069942342896.4697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-29458093095.401958</v>
      </c>
      <c r="L4116" s="444">
        <f t="shared" ca="1" si="182"/>
        <v>-7099400435991.8721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-7099400435991.8721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-29580835149.966133</v>
      </c>
      <c r="L4117" s="444">
        <f t="shared" ca="1" si="182"/>
        <v>-7128981271141.8379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-7128981271141.8379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-29704088629.75766</v>
      </c>
      <c r="L4118" s="444">
        <f t="shared" ca="1" si="182"/>
        <v>-7158685359771.5957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-7158685359771.5957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-29827855665.714981</v>
      </c>
      <c r="L4119" s="444">
        <f t="shared" ca="1" si="182"/>
        <v>-7188513215437.3105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-7188513215437.3105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-29952138397.65546</v>
      </c>
      <c r="L4120" s="444">
        <f t="shared" ca="1" si="182"/>
        <v>-7218465353834.9658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-7218465353834.9658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-30076938974.312363</v>
      </c>
      <c r="L4121" s="444">
        <f t="shared" ca="1" si="182"/>
        <v>-7248542292809.2783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-7248542292809.2783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-30202259553.371994</v>
      </c>
      <c r="L4122" s="444">
        <f t="shared" ca="1" si="182"/>
        <v>-7278744552362.6504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-7278744552362.6504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-30328102301.511047</v>
      </c>
      <c r="L4123" s="444">
        <f t="shared" ca="1" si="182"/>
        <v>-7309072654664.1611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-7309072654664.1611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-30454469394.43401</v>
      </c>
      <c r="L4124" s="444">
        <f t="shared" ca="1" si="182"/>
        <v>-7339527124058.5947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-7339527124058.5947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-30581363016.910812</v>
      </c>
      <c r="L4125" s="444">
        <f t="shared" ca="1" si="182"/>
        <v>-7370108487075.5059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-7370108487075.5059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-30708785362.814606</v>
      </c>
      <c r="L4126" s="444">
        <f t="shared" ca="1" si="182"/>
        <v>-7400817272438.3203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-7400817272438.3203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-30836738635.159668</v>
      </c>
      <c r="L4127" s="444">
        <f t="shared" ca="1" si="182"/>
        <v>-7431654011073.4805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-7431654011073.4805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-30965225046.139507</v>
      </c>
      <c r="L4128" s="444">
        <f t="shared" ca="1" si="182"/>
        <v>-7462619236119.6201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-7462619236119.6201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-31094246817.165085</v>
      </c>
      <c r="L4129" s="444">
        <f t="shared" ca="1" si="182"/>
        <v>-7493713482936.7852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-7493713482936.7852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-31223806178.903271</v>
      </c>
      <c r="L4130" s="444">
        <f t="shared" ca="1" si="182"/>
        <v>-7524937289115.6885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-7524937289115.6885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-31353905371.315369</v>
      </c>
      <c r="L4131" s="444">
        <f t="shared" ca="1" si="182"/>
        <v>-7556291194487.0039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-7556291194487.0039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-31484546643.695854</v>
      </c>
      <c r="L4132" s="444">
        <f t="shared" ca="1" si="182"/>
        <v>-7587775741130.7002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-7587775741130.7002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-31615732254.711254</v>
      </c>
      <c r="L4133" s="444">
        <f t="shared" ca="1" si="182"/>
        <v>-7619391473385.4111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-7619391473385.4111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-31747464472.439217</v>
      </c>
      <c r="L4134" s="444">
        <f t="shared" ca="1" si="182"/>
        <v>-7651138937857.8506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-7651138937857.8506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-31879745574.407711</v>
      </c>
      <c r="L4135" s="444">
        <f t="shared" ca="1" si="182"/>
        <v>-7683018683432.2578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-7683018683432.2578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-32012577847.634407</v>
      </c>
      <c r="L4136" s="444">
        <f t="shared" ca="1" si="182"/>
        <v>-7715031261279.8926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-7715031261279.8926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-32145963588.666222</v>
      </c>
      <c r="L4137" s="444">
        <f t="shared" ca="1" si="182"/>
        <v>-7747177224868.5586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-7747177224868.5586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-32279905103.618999</v>
      </c>
      <c r="L4138" s="444">
        <f t="shared" ca="1" si="182"/>
        <v>-7779457129972.1777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-7779457129972.1777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-32414404708.217403</v>
      </c>
      <c r="L4139" s="444">
        <f t="shared" ca="1" si="182"/>
        <v>-7811871534680.3955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-7811871534680.3955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-32549464727.83498</v>
      </c>
      <c r="L4140" s="444">
        <f t="shared" ca="1" si="182"/>
        <v>-7844420999408.2305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-7844420999408.2305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-32685087497.534294</v>
      </c>
      <c r="L4141" s="444">
        <f t="shared" ca="1" si="182"/>
        <v>-7877106086905.7646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-7877106086905.7646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-32821275362.107353</v>
      </c>
      <c r="L4142" s="444">
        <f t="shared" ca="1" si="182"/>
        <v>-7909927362267.8721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-7909927362267.8721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-32958030676.116135</v>
      </c>
      <c r="L4143" s="444">
        <f t="shared" ca="1" si="182"/>
        <v>-7942885392943.9883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-7942885392943.9883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-33095355803.933289</v>
      </c>
      <c r="L4144" s="444">
        <f t="shared" ca="1" si="182"/>
        <v>-7975980748747.9219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-7975980748747.9219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-33233253119.783005</v>
      </c>
      <c r="L4145" s="444">
        <f t="shared" ca="1" si="182"/>
        <v>-8009214001867.7051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-8009214001867.7051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-33371725007.782104</v>
      </c>
      <c r="L4146" s="444">
        <f t="shared" ca="1" si="182"/>
        <v>-8042585726875.4873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-8042585726875.4873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-33510773861.981194</v>
      </c>
      <c r="L4147" s="444">
        <f t="shared" ca="1" si="182"/>
        <v>-8076096500737.4688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-8076096500737.4688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-33650402086.40612</v>
      </c>
      <c r="L4148" s="444">
        <f t="shared" ca="1" si="182"/>
        <v>-8109746902823.875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-8109746902823.875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-33790612095.099476</v>
      </c>
      <c r="L4149" s="444">
        <f t="shared" ca="1" si="182"/>
        <v>-8143537514918.9746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-8143537514918.9746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-33931406312.162395</v>
      </c>
      <c r="L4150" s="444">
        <f t="shared" ca="1" si="182"/>
        <v>-8177468921231.1367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-8177468921231.1367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-34072787171.796402</v>
      </c>
      <c r="L4151" s="444">
        <f t="shared" ca="1" si="182"/>
        <v>-8211541708402.9336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-8211541708402.9336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-34214757118.345562</v>
      </c>
      <c r="L4152" s="444">
        <f t="shared" ca="1" si="182"/>
        <v>-8245756465521.2793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-8245756465521.2793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-34357318606.338669</v>
      </c>
      <c r="L4153" s="444">
        <f t="shared" ca="1" si="182"/>
        <v>-8280113784127.6182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-8280113784127.6182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-34500474100.531738</v>
      </c>
      <c r="L4154" s="444">
        <f t="shared" ca="1" si="182"/>
        <v>-8314614258228.1504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-8314614258228.1504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-34644226075.95063</v>
      </c>
      <c r="L4155" s="444">
        <f t="shared" ca="1" si="182"/>
        <v>-8349258484304.1006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-8349258484304.1006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-34788577017.933754</v>
      </c>
      <c r="L4156" s="444">
        <f t="shared" ca="1" si="182"/>
        <v>-8384047061322.0342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-8384047061322.0342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-34933529422.17514</v>
      </c>
      <c r="L4157" s="444">
        <f t="shared" ca="1" si="182"/>
        <v>-8418980590744.209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-8418980590744.209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-35079085794.76754</v>
      </c>
      <c r="L4158" s="444">
        <f t="shared" ca="1" si="182"/>
        <v>-8454059676538.9766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-8454059676538.9766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-35225248652.245735</v>
      </c>
      <c r="L4159" s="444">
        <f t="shared" ca="1" si="182"/>
        <v>-8489284925191.2227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-8489284925191.2227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-35372020521.630096</v>
      </c>
      <c r="L4160" s="444">
        <f t="shared" ca="1" si="182"/>
        <v>-8524656945712.8525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-8524656945712.8525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-35519403940.470215</v>
      </c>
      <c r="L4161" s="444">
        <f t="shared" ca="1" si="182"/>
        <v>-8560176349653.3223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-8560176349653.3223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-35667401456.88884</v>
      </c>
      <c r="L4162" s="444">
        <f t="shared" ca="1" si="182"/>
        <v>-8595843751110.2109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-8595843751110.2109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-35816015629.625877</v>
      </c>
      <c r="L4163" s="444">
        <f t="shared" ca="1" si="182"/>
        <v>-8631659766739.8369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-8631659766739.8369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-35965249028.082657</v>
      </c>
      <c r="L4164" s="444">
        <f t="shared" ca="1" si="182"/>
        <v>-8667625015767.9199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-8667625015767.9199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-36115104232.366333</v>
      </c>
      <c r="L4165" s="444">
        <f t="shared" ca="1" si="182"/>
        <v>-8703740120000.2861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-8703740120000.2861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-36265583833.334526</v>
      </c>
      <c r="L4166" s="444">
        <f t="shared" ca="1" si="182"/>
        <v>-8740005703833.6211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-8740005703833.6211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-36416690432.640091</v>
      </c>
      <c r="L4167" s="444">
        <f t="shared" ca="1" si="182"/>
        <v>-8776422394266.2607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-8776422394266.2607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-36568426642.776085</v>
      </c>
      <c r="L4168" s="444">
        <f t="shared" ca="1" si="182"/>
        <v>-8812990820909.0371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-8812990820909.0371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-36720795087.120987</v>
      </c>
      <c r="L4169" s="444">
        <f t="shared" ca="1" si="182"/>
        <v>-8849711615996.1582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-8849711615996.1582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-36873798399.983994</v>
      </c>
      <c r="L4170" s="444">
        <f t="shared" ca="1" si="182"/>
        <v>-8886585414396.1426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-8886585414396.1426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-37027439226.650597</v>
      </c>
      <c r="L4171" s="444">
        <f t="shared" ca="1" si="182"/>
        <v>-8923612853622.793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-8923612853622.793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-37181720223.428307</v>
      </c>
      <c r="L4172" s="444">
        <f t="shared" ca="1" si="182"/>
        <v>-8960794573846.2207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-8960794573846.2207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-37336644057.692589</v>
      </c>
      <c r="L4173" s="444">
        <f t="shared" ca="1" si="182"/>
        <v>-8998131217903.9141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-8998131217903.9141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-37492213407.932976</v>
      </c>
      <c r="L4174" s="444">
        <f t="shared" ca="1" si="182"/>
        <v>-9035623431311.8477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-9035623431311.8477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-37648430963.799362</v>
      </c>
      <c r="L4175" s="444">
        <f t="shared" ca="1" si="182"/>
        <v>-9073271862275.6465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-9073271862275.6465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-37805299426.148529</v>
      </c>
      <c r="L4176" s="444">
        <f t="shared" ca="1" si="182"/>
        <v>-9111077161701.7949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-9111077161701.7949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-37962821507.090813</v>
      </c>
      <c r="L4177" s="444">
        <f t="shared" ca="1" si="182"/>
        <v>-9149039983208.8848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-9149039983208.8848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-38120999930.037018</v>
      </c>
      <c r="L4178" s="444">
        <f t="shared" ca="1" si="182"/>
        <v>-9187160983138.9219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-9187160983138.9219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-38279837429.745506</v>
      </c>
      <c r="L4179" s="444">
        <f t="shared" ca="1" si="182"/>
        <v>-9225440820568.668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-9225440820568.668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-38439336752.369446</v>
      </c>
      <c r="L4180" s="444">
        <f t="shared" ca="1" si="182"/>
        <v>-9263880157321.0371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-9263880157321.0371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-38599500655.504318</v>
      </c>
      <c r="L4181" s="444">
        <f t="shared" ca="1" si="182"/>
        <v>-9302479657976.541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-9302479657976.541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-38760331908.235588</v>
      </c>
      <c r="L4182" s="444">
        <f t="shared" ca="1" si="182"/>
        <v>-9341239989884.7773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-9341239989884.7773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-38921833291.186569</v>
      </c>
      <c r="L4183" s="444">
        <f t="shared" ca="1" si="182"/>
        <v>-9380161823175.9648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-9380161823175.9648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-39084007596.566521</v>
      </c>
      <c r="L4184" s="444">
        <f t="shared" ca="1" si="182"/>
        <v>-9419245830772.5313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-9419245830772.5313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-39246857628.21888</v>
      </c>
      <c r="L4185" s="444">
        <f t="shared" ca="1" si="182"/>
        <v>-9458492688400.75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-9458492688400.75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-39410386201.669792</v>
      </c>
      <c r="L4186" s="444">
        <f t="shared" ca="1" si="182"/>
        <v>-9497903074602.4199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-9497903074602.4199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-39574596144.17675</v>
      </c>
      <c r="L4187" s="444">
        <f t="shared" ca="1" si="182"/>
        <v>-9537477670746.5957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-9537477670746.5957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-39739490294.777481</v>
      </c>
      <c r="L4188" s="444">
        <f t="shared" ca="1" si="182"/>
        <v>-9577217161041.373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-9577217161041.373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-39905071504.33905</v>
      </c>
      <c r="L4189" s="444">
        <f t="shared" ca="1" si="182"/>
        <v>-9617122232545.7129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-9617122232545.7129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-40071342635.60714</v>
      </c>
      <c r="L4190" s="444">
        <f t="shared" ca="1" si="182"/>
        <v>-9657193575181.3203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-9657193575181.3203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-40238306563.255501</v>
      </c>
      <c r="L4191" s="444">
        <f t="shared" ca="1" si="182"/>
        <v>-9697431881744.5762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-9697431881744.5762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-40405966173.93573</v>
      </c>
      <c r="L4192" s="444">
        <f t="shared" ca="1" si="182"/>
        <v>-9737837847918.5117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-9737837847918.5117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-40574324366.327133</v>
      </c>
      <c r="L4193" s="444">
        <f t="shared" ca="1" si="182"/>
        <v>-9778412172284.8379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-9778412172284.8379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-40743384051.186821</v>
      </c>
      <c r="L4194" s="444">
        <f t="shared" ca="1" si="182"/>
        <v>-9819155556336.0254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-9819155556336.0254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-40913148151.400108</v>
      </c>
      <c r="L4195" s="444">
        <f t="shared" ca="1" si="182"/>
        <v>-9860068704487.4258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-9860068704487.4258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-41083619602.030937</v>
      </c>
      <c r="L4196" s="444">
        <f t="shared" ca="1" si="182"/>
        <v>-9901152324089.457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-9901152324089.457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-41254801350.372734</v>
      </c>
      <c r="L4197" s="444">
        <f t="shared" ca="1" si="182"/>
        <v>-9942407125439.8301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-9942407125439.8301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-41426696355.99929</v>
      </c>
      <c r="L4198" s="444">
        <f t="shared" ca="1" si="182"/>
        <v>-9983833821795.8301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-9983833821795.8301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-41599307590.815956</v>
      </c>
      <c r="L4199" s="444">
        <f t="shared" ca="1" si="182"/>
        <v>-10025433129386.646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-10025433129386.646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-41772638039.111023</v>
      </c>
      <c r="L4200" s="444">
        <f t="shared" ca="1" si="182"/>
        <v>-10067205767425.758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-10067205767425.758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-41946690697.607323</v>
      </c>
      <c r="L4201" s="444">
        <f t="shared" ca="1" si="182"/>
        <v>-10109152458123.365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-10109152458123.365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-42121468575.514023</v>
      </c>
      <c r="L4202" s="444">
        <f t="shared" ca="1" si="182"/>
        <v>-10151273926698.879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-10151273926698.879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-42296974694.578659</v>
      </c>
      <c r="L4203" s="444">
        <f t="shared" ca="1" si="182"/>
        <v>-10193570901393.457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-10193570901393.457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-42473212089.139404</v>
      </c>
      <c r="L4204" s="444">
        <f t="shared" ca="1" si="182"/>
        <v>-10236044113482.596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-10236044113482.596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-42650183806.177483</v>
      </c>
      <c r="L4205" s="444">
        <f t="shared" ca="1" si="182"/>
        <v>-10278694297288.773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-10278694297288.773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-42827892905.369888</v>
      </c>
      <c r="L4206" s="444">
        <f t="shared" ca="1" si="182"/>
        <v>-10321522190194.143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-10321522190194.143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-43006342459.142258</v>
      </c>
      <c r="L4207" s="444">
        <f t="shared" ca="1" si="182"/>
        <v>-10364528532653.285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-10364528532653.285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-43185535552.722023</v>
      </c>
      <c r="L4208" s="444">
        <f t="shared" ca="1" si="182"/>
        <v>-10407714068206.008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-10407714068206.008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-43365475284.191696</v>
      </c>
      <c r="L4209" s="444">
        <f t="shared" ca="1" si="182"/>
        <v>-10451079543490.199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-10451079543490.199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-43546164764.542496</v>
      </c>
      <c r="L4210" s="444">
        <f t="shared" ca="1" si="182"/>
        <v>-10494625708254.742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-10494625708254.742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-43727607117.728088</v>
      </c>
      <c r="L4211" s="444">
        <f t="shared" ca="1" si="182"/>
        <v>-10538353315372.471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-10538353315372.471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-43909805480.718628</v>
      </c>
      <c r="L4212" s="444">
        <f t="shared" ca="1" si="182"/>
        <v>-10582263120853.189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-10582263120853.189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-44092763003.554955</v>
      </c>
      <c r="L4213" s="444">
        <f t="shared" ca="1" si="182"/>
        <v>-10626355883856.744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-10626355883856.744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-44276482849.403099</v>
      </c>
      <c r="L4214" s="444">
        <f t="shared" ca="1" si="182"/>
        <v>-10670632366706.146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-10670632366706.146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-44460968194.60894</v>
      </c>
      <c r="L4215" s="444">
        <f t="shared" ca="1" si="182"/>
        <v>-10715093334900.756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-10715093334900.756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-44646222228.753151</v>
      </c>
      <c r="L4216" s="444">
        <f t="shared" ca="1" si="182"/>
        <v>-10759739557129.51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-10759739557129.51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-44832248154.706291</v>
      </c>
      <c r="L4217" s="444">
        <f t="shared" ca="1" si="182"/>
        <v>-10804571805284.217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-10804571805284.217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-45019049188.684235</v>
      </c>
      <c r="L4218" s="444">
        <f t="shared" ca="1" si="182"/>
        <v>-10849590854472.9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-10849590854472.9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-45206628560.303749</v>
      </c>
      <c r="L4219" s="444">
        <f t="shared" ca="1" si="182"/>
        <v>-10894797483033.205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-10894797483033.205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-45394989512.638351</v>
      </c>
      <c r="L4220" s="444">
        <f t="shared" ca="1" si="182"/>
        <v>-10940192472545.844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-10940192472545.844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-45584135302.274345</v>
      </c>
      <c r="L4221" s="444">
        <f t="shared" ca="1" si="182"/>
        <v>-10985776607848.117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-10985776607848.117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-45774069199.367157</v>
      </c>
      <c r="L4222" s="444">
        <f t="shared" ca="1" si="182"/>
        <v>-11031550677047.484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-11031550677047.484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-45964794487.697853</v>
      </c>
      <c r="L4223" s="444">
        <f t="shared" ca="1" si="182"/>
        <v>-11077515471535.182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-11077515471535.182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-46156314464.729919</v>
      </c>
      <c r="L4224" s="444">
        <f t="shared" ca="1" si="182"/>
        <v>-11123671785999.912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-11123671785999.912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-46348632441.666298</v>
      </c>
      <c r="L4225" s="444">
        <f t="shared" ca="1" si="182"/>
        <v>-11170020418441.578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-11170020418441.578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-46541751743.506577</v>
      </c>
      <c r="L4226" s="444">
        <f t="shared" ca="1" si="182"/>
        <v>-11216562170185.084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-11216562170185.084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-46735675709.104515</v>
      </c>
      <c r="L4227" s="444">
        <f t="shared" ca="1" si="182"/>
        <v>-11263297845894.189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-11263297845894.189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-46930407691.225792</v>
      </c>
      <c r="L4228" s="444">
        <f t="shared" ca="1" si="182"/>
        <v>-11310228253585.416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-11310228253585.416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-47125951056.605896</v>
      </c>
      <c r="L4229" s="444">
        <f t="shared" ca="1" si="182"/>
        <v>-11357354204642.021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-11357354204642.021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-47322309186.008423</v>
      </c>
      <c r="L4230" s="444">
        <f t="shared" ca="1" si="182"/>
        <v>-11404676513828.029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-11404676513828.029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-47519485474.283455</v>
      </c>
      <c r="L4231" s="444">
        <f t="shared" ca="1" si="182"/>
        <v>-11452195999302.313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-11452195999302.313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-47717483330.4263</v>
      </c>
      <c r="L4232" s="444">
        <f t="shared" ca="1" si="182"/>
        <v>-11499913482632.738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-11499913482632.738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-47916306177.636406</v>
      </c>
      <c r="L4233" s="444">
        <f t="shared" ca="1" si="182"/>
        <v>-11547829788810.375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-11547829788810.375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-48115957453.376564</v>
      </c>
      <c r="L4234" s="444">
        <f t="shared" ca="1" si="182"/>
        <v>-11595945746263.752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-11595945746263.752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-48316440609.432297</v>
      </c>
      <c r="L4235" s="444">
        <f t="shared" ca="1" si="182"/>
        <v>-11644262186873.184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-11644262186873.184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-48517759111.971596</v>
      </c>
      <c r="L4236" s="444">
        <f t="shared" ca="1" si="182"/>
        <v>-11692779945985.154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-11692779945985.154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-48719916441.604813</v>
      </c>
      <c r="L4237" s="444">
        <f t="shared" ca="1" si="182"/>
        <v>-11741499862426.76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-11741499862426.76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-48922916093.444832</v>
      </c>
      <c r="L4238" s="444">
        <f t="shared" ca="1" si="182"/>
        <v>-11790422778520.205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-11790422778520.205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-49126761577.167519</v>
      </c>
      <c r="L4239" s="444">
        <f t="shared" ca="1" si="182"/>
        <v>-11839549540097.373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-11839549540097.373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-49331456417.072388</v>
      </c>
      <c r="L4240" s="444">
        <f t="shared" ca="1" si="182"/>
        <v>-11888880996514.445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-11888880996514.445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-49537004152.143524</v>
      </c>
      <c r="L4241" s="444">
        <f t="shared" ca="1" si="182"/>
        <v>-11938418000666.588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-11938418000666.588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-49743408336.110779</v>
      </c>
      <c r="L4242" s="444">
        <f t="shared" ca="1" si="182"/>
        <v>-11988161409002.699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-11988161409002.699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-49950672537.511246</v>
      </c>
      <c r="L4243" s="444">
        <f t="shared" ca="1" si="182"/>
        <v>-12038112081540.211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-12038112081540.211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-50158800339.750877</v>
      </c>
      <c r="L4244" s="444">
        <f t="shared" ca="1" si="182"/>
        <v>-12088270881879.961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-12088270881879.961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-50367795341.166504</v>
      </c>
      <c r="L4245" s="444">
        <f t="shared" ca="1" si="182"/>
        <v>-12138638677221.127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-12138638677221.127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-50577661155.088028</v>
      </c>
      <c r="L4246" s="444">
        <f t="shared" ca="1" si="182"/>
        <v>-12189216338376.215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-12189216338376.215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-50788401409.900894</v>
      </c>
      <c r="L4247" s="444">
        <f t="shared" ca="1" si="182"/>
        <v>-12240004739786.115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-12240004739786.115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-51000019749.10881</v>
      </c>
      <c r="L4248" s="444">
        <f t="shared" ca="1" si="182"/>
        <v>-12291004759535.225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-12291004759535.225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-51212519831.396767</v>
      </c>
      <c r="L4249" s="444">
        <f t="shared" ca="1" si="182"/>
        <v>-12342217279366.621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-12342217279366.621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-51425905330.694252</v>
      </c>
      <c r="L4250" s="444">
        <f t="shared" ca="1" si="182"/>
        <v>-12393643184697.314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-12393643184697.314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-51640179936.238808</v>
      </c>
      <c r="L4251" s="444">
        <f t="shared" ca="1" si="182"/>
        <v>-12445283364633.553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-12445283364633.553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-51855347352.639801</v>
      </c>
      <c r="L4252" s="444">
        <f t="shared" ca="1" si="182"/>
        <v>-12497138711986.193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-12497138711986.193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-52071411299.942474</v>
      </c>
      <c r="L4253" s="444">
        <f t="shared" ca="1" si="182"/>
        <v>-12549210123286.137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-12549210123286.137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-52288375513.692238</v>
      </c>
      <c r="L4254" s="444">
        <f t="shared" ca="1" si="182"/>
        <v>-12601498498799.828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-12601498498799.828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-52506243744.999283</v>
      </c>
      <c r="L4255" s="444">
        <f t="shared" ca="1" si="182"/>
        <v>-12654004742544.828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-12654004742544.828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-52725019760.603447</v>
      </c>
      <c r="L4256" s="444">
        <f t="shared" ca="1" si="182"/>
        <v>-12706729762305.432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-12706729762305.432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-52944707342.939301</v>
      </c>
      <c r="L4257" s="444">
        <f t="shared" ca="1" si="182"/>
        <v>-12759674469648.371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-12759674469648.371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-53165310290.201546</v>
      </c>
      <c r="L4258" s="444">
        <f t="shared" ca="1" si="182"/>
        <v>-12812839779938.572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-12812839779938.572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-53386832416.410721</v>
      </c>
      <c r="L4259" s="444">
        <f t="shared" ca="1" si="182"/>
        <v>-12866226612354.982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-12866226612354.982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-53609277551.479095</v>
      </c>
      <c r="L4260" s="444">
        <f t="shared" ca="1" si="182"/>
        <v>-12919835889906.461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-12919835889906.461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-53832649541.276917</v>
      </c>
      <c r="L4261" s="444">
        <f t="shared" ca="1" si="182"/>
        <v>-12973668539447.738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-12973668539447.738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-54056952247.698906</v>
      </c>
      <c r="L4262" s="444">
        <f t="shared" ca="1" si="182"/>
        <v>-13027725491695.438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-13027725491695.438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-54282189548.730988</v>
      </c>
      <c r="L4263" s="444">
        <f t="shared" ca="1" si="182"/>
        <v>-13082007681244.168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-13082007681244.168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-54508365338.517365</v>
      </c>
      <c r="L4264" s="444">
        <f t="shared" ca="1" si="182"/>
        <v>-13136516046582.686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-13136516046582.686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-54735483527.427856</v>
      </c>
      <c r="L4265" s="444">
        <f t="shared" ca="1" si="182"/>
        <v>-13191251530110.113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-13191251530110.113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-54963548042.125473</v>
      </c>
      <c r="L4266" s="444">
        <f t="shared" ca="1" si="182"/>
        <v>-13246215078152.238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-13246215078152.238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-55192562825.634323</v>
      </c>
      <c r="L4267" s="444">
        <f t="shared" ca="1" si="182"/>
        <v>-13301407640977.873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-13301407640977.873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-55422531837.407806</v>
      </c>
      <c r="L4268" s="444">
        <f t="shared" ca="1" si="182"/>
        <v>-13356830172815.281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-13356830172815.281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-55653459053.397003</v>
      </c>
      <c r="L4269" s="444">
        <f t="shared" ca="1" si="182"/>
        <v>-13412483631868.678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-13412483631868.678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-55885348466.119492</v>
      </c>
      <c r="L4270" s="444">
        <f t="shared" ca="1" si="182"/>
        <v>-13468368980334.797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-13468368980334.797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-56118204084.728317</v>
      </c>
      <c r="L4271" s="444">
        <f t="shared" ca="1" si="182"/>
        <v>-13524487184419.525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-13524487184419.525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-56352029935.081352</v>
      </c>
      <c r="L4272" s="444">
        <f t="shared" ca="1" si="182"/>
        <v>-13580839214354.607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-13580839214354.607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-56586830059.81086</v>
      </c>
      <c r="L4273" s="444">
        <f t="shared" ca="1" si="182"/>
        <v>-13637426044414.418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-13637426044414.418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-56822608518.39341</v>
      </c>
      <c r="L4274" s="444">
        <f t="shared" ca="1" si="182"/>
        <v>-13694248652932.811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-13694248652932.811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-57059369387.220039</v>
      </c>
      <c r="L4275" s="444">
        <f t="shared" ca="1" si="182"/>
        <v>-13751308022320.031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-13751308022320.031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-57297116759.666794</v>
      </c>
      <c r="L4276" s="444">
        <f t="shared" ca="1" si="182"/>
        <v>-13808605139079.697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-13808605139079.697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-57535854746.165398</v>
      </c>
      <c r="L4277" s="444">
        <f t="shared" ca="1" si="182"/>
        <v>-13866140993825.863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-13866140993825.863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-57775587474.274429</v>
      </c>
      <c r="L4278" s="444">
        <f t="shared" ca="1" si="182"/>
        <v>-13923916581300.139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-13923916581300.139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-58016319088.750587</v>
      </c>
      <c r="L4279" s="444">
        <f t="shared" ca="1" si="182"/>
        <v>-13981932900388.889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-13981932900388.889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-58258053751.620369</v>
      </c>
      <c r="L4280" s="444">
        <f t="shared" ca="1" si="182"/>
        <v>-14040190954140.51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-14040190954140.51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-58500795642.252121</v>
      </c>
      <c r="L4281" s="444">
        <f t="shared" ca="1" si="182"/>
        <v>-14098691749782.762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-14098691749782.762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-58744548957.428169</v>
      </c>
      <c r="L4282" s="444">
        <f t="shared" ca="1" si="182"/>
        <v>-14157436298740.189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-14157436298740.189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-58989317911.417465</v>
      </c>
      <c r="L4283" s="444">
        <f t="shared" ca="1" si="182"/>
        <v>-14216425616651.607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-14216425616651.607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-59235106736.048363</v>
      </c>
      <c r="L4284" s="444">
        <f t="shared" ca="1" si="182"/>
        <v>-14275660723387.656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-14275660723387.656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-59481919680.781898</v>
      </c>
      <c r="L4285" s="444">
        <f t="shared" ca="1" si="182"/>
        <v>-14335142643068.438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-14335142643068.438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-59729761012.785156</v>
      </c>
      <c r="L4286" s="444">
        <f t="shared" ca="1" si="182"/>
        <v>-14394872404081.223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-14394872404081.223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-59978635017.005104</v>
      </c>
      <c r="L4287" s="444">
        <f t="shared" ca="1" si="182"/>
        <v>-14454851039098.229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-14454851039098.229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-60228545996.242615</v>
      </c>
      <c r="L4288" s="444">
        <f t="shared" ca="1" si="182"/>
        <v>-14515079585094.471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-14515079585094.471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-60479498271.226967</v>
      </c>
      <c r="L4289" s="444">
        <f t="shared" ca="1" si="182"/>
        <v>-14575559083365.697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-14575559083365.697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-60731496180.690399</v>
      </c>
      <c r="L4290" s="444">
        <f t="shared" ca="1" si="182"/>
        <v>-14636290579546.387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-14636290579546.387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-60984544081.443268</v>
      </c>
      <c r="L4291" s="444">
        <f t="shared" ca="1" si="182"/>
        <v>-14697275123627.83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-14697275123627.83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-61238646348.449287</v>
      </c>
      <c r="L4292" s="444">
        <f t="shared" ca="1" si="182"/>
        <v>-14758513769976.279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-14758513769976.279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-61493807374.901161</v>
      </c>
      <c r="L4293" s="444">
        <f t="shared" ca="1" si="182"/>
        <v>-14820007577351.18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-14820007577351.18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-61750031572.296577</v>
      </c>
      <c r="L4294" s="444">
        <f t="shared" ca="1" si="182"/>
        <v>-14881757608923.477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-14881757608923.477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-62007323370.514488</v>
      </c>
      <c r="L4295" s="444">
        <f t="shared" ca="1" si="182"/>
        <v>-14943764932293.99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-14943764932293.99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-62265687217.891617</v>
      </c>
      <c r="L4296" s="444">
        <f t="shared" ca="1" si="182"/>
        <v>-15006030619511.883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-15006030619511.883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-62525127581.299522</v>
      </c>
      <c r="L4297" s="444">
        <f t="shared" ca="1" si="182"/>
        <v>-15068555747093.182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-15068555747093.182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-62785648946.221588</v>
      </c>
      <c r="L4298" s="444">
        <f t="shared" ca="1" si="182"/>
        <v>-15131341396039.402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-15131341396039.402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-63047255816.830841</v>
      </c>
      <c r="L4299" s="444">
        <f t="shared" ca="1" si="182"/>
        <v>-15194388651856.232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-15194388651856.232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-63309952716.067635</v>
      </c>
      <c r="L4300" s="444">
        <f t="shared" ca="1" si="182"/>
        <v>-15257698604572.301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-15257698604572.301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-63573744185.717918</v>
      </c>
      <c r="L4301" s="444">
        <f t="shared" ca="1" si="182"/>
        <v>-15321272348758.02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-15321272348758.02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-63838634786.491745</v>
      </c>
      <c r="L4302" s="444">
        <f t="shared" ca="1" si="182"/>
        <v>-15385110983544.512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-15385110983544.512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-64104629098.102119</v>
      </c>
      <c r="L4303" s="444">
        <f t="shared" ca="1" si="182"/>
        <v>-15449215612642.613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-15449215612642.613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-64371731719.344231</v>
      </c>
      <c r="L4304" s="444">
        <f t="shared" ca="1" si="182"/>
        <v>-15513587344361.957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-15513587344361.957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-64639947268.17482</v>
      </c>
      <c r="L4305" s="444">
        <f t="shared" ca="1" si="182"/>
        <v>-15578227291630.133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-15578227291630.133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-64909280381.792221</v>
      </c>
      <c r="L4306" s="444">
        <f t="shared" ca="1" si="182"/>
        <v>-15643136572011.926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-15643136572011.926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-65179735716.716354</v>
      </c>
      <c r="L4307" s="444">
        <f t="shared" ca="1" si="182"/>
        <v>-15708316307728.643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-15708316307728.643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-65451317948.869347</v>
      </c>
      <c r="L4308" s="444">
        <f t="shared" ca="1" si="182"/>
        <v>-15773767625677.512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-15773767625677.512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-65724031773.656296</v>
      </c>
      <c r="L4309" s="444">
        <f t="shared" ca="1" si="182"/>
        <v>-15839491657451.168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-15839491657451.168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-65997881906.046532</v>
      </c>
      <c r="L4310" s="444">
        <f t="shared" ca="1" si="182"/>
        <v>-15905489539357.215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-15905489539357.215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-66272873080.655052</v>
      </c>
      <c r="L4311" s="444">
        <f t="shared" ca="1" si="182"/>
        <v>-15971762412437.869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-15971762412437.869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-66549010051.824455</v>
      </c>
      <c r="L4312" s="444">
        <f t="shared" ca="1" si="182"/>
        <v>-16038311422489.693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-16038311422489.693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-66826297593.707054</v>
      </c>
      <c r="L4313" s="444">
        <f t="shared" ca="1" si="182"/>
        <v>-16105137720083.4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-16105137720083.4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-67104740500.347504</v>
      </c>
      <c r="L4314" s="444">
        <f t="shared" ca="1" si="182"/>
        <v>-16172242460583.748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-16172242460583.748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-67384343585.765625</v>
      </c>
      <c r="L4315" s="444">
        <f t="shared" ca="1" si="182"/>
        <v>-16239626804169.514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-16239626804169.514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-67665111684.039642</v>
      </c>
      <c r="L4316" s="444">
        <f t="shared" ca="1" si="182"/>
        <v>-16307291915853.553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-16307291915853.553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-67947049649.389801</v>
      </c>
      <c r="L4317" s="444">
        <f t="shared" ca="1" si="182"/>
        <v>-16375238965502.943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-16375238965502.943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-68230162356.262268</v>
      </c>
      <c r="L4318" s="444">
        <f t="shared" ca="1" si="182"/>
        <v>-16443469127859.205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-16443469127859.205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-68514454699.413353</v>
      </c>
      <c r="L4319" s="444">
        <f t="shared" ca="1" si="182"/>
        <v>-16511983582558.619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-16511983582558.619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-68799931593.994247</v>
      </c>
      <c r="L4320" s="444">
        <f t="shared" ca="1" si="182"/>
        <v>-16580783514152.613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-16580783514152.613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-69086597975.635895</v>
      </c>
      <c r="L4321" s="444">
        <f t="shared" ca="1" si="182"/>
        <v>-16649870112128.25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-16649870112128.25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-69374458800.534363</v>
      </c>
      <c r="L4322" s="444">
        <f t="shared" ca="1" si="182"/>
        <v>-16719244570928.785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-16719244570928.785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-69663519045.536591</v>
      </c>
      <c r="L4323" s="444">
        <f t="shared" ca="1" si="182"/>
        <v>-16788908089974.322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-16788908089974.322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-69953783708.226349</v>
      </c>
      <c r="L4324" s="444">
        <f t="shared" ca="1" si="182"/>
        <v>-16858861873682.549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-16858861873682.549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-70245257807.01062</v>
      </c>
      <c r="L4325" s="444">
        <f t="shared" ca="1" si="182"/>
        <v>-16929107131489.559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-16929107131489.559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-70537946381.206482</v>
      </c>
      <c r="L4326" s="444">
        <f t="shared" ca="1" si="182"/>
        <v>-16999645077870.766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-16999645077870.766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-70831854491.128204</v>
      </c>
      <c r="L4327" s="444">
        <f t="shared" ca="1" si="182"/>
        <v>-17070476932361.895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-17070476932361.895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-71126987218.174545</v>
      </c>
      <c r="L4328" s="444">
        <f t="shared" ca="1" si="182"/>
        <v>-17141603919580.068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-17141603919580.068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-71423349664.916946</v>
      </c>
      <c r="L4329" s="444">
        <f t="shared" ca="1" si="182"/>
        <v>-17213027269244.984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-17213027269244.984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-71720946955.187439</v>
      </c>
      <c r="L4330" s="444">
        <f t="shared" ca="1" si="182"/>
        <v>-17284748216200.172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-17284748216200.172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-72019784234.167389</v>
      </c>
      <c r="L4331" s="444">
        <f t="shared" ca="1" si="182"/>
        <v>-17356768000434.34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-17356768000434.34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-72319866668.47641</v>
      </c>
      <c r="L4332" s="444">
        <f t="shared" ca="1" si="182"/>
        <v>-17429087867102.816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-17429087867102.816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-72621199446.261719</v>
      </c>
      <c r="L4333" s="444">
        <f t="shared" ca="1" si="182"/>
        <v>-17501709066549.078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-17501709066549.078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-72923787777.287827</v>
      </c>
      <c r="L4334" s="444">
        <f t="shared" ca="1" si="182"/>
        <v>-17574632854326.365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-17574632854326.365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-73227636893.02652</v>
      </c>
      <c r="L4335" s="444">
        <f t="shared" ca="1" si="182"/>
        <v>-17647860491219.391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-17647860491219.391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-73532752046.747467</v>
      </c>
      <c r="L4336" s="444">
        <f t="shared" ca="1" si="182"/>
        <v>-17721393243266.137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-17721393243266.137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-73839138513.608902</v>
      </c>
      <c r="L4337" s="444">
        <f t="shared" ca="1" si="182"/>
        <v>-17795232381779.746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-17795232381779.746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-74146801590.748947</v>
      </c>
      <c r="L4338" s="444">
        <f t="shared" ca="1" si="182"/>
        <v>-17869379183370.496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-17869379183370.496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-74455746597.37706</v>
      </c>
      <c r="L4339" s="444">
        <f t="shared" ca="1" si="182"/>
        <v>-17943834929967.875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-17943834929967.875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-74765978874.86615</v>
      </c>
      <c r="L4340" s="444">
        <f t="shared" ca="1" si="182"/>
        <v>-18018600908842.742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-18018600908842.742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-75077503786.844757</v>
      </c>
      <c r="L4341" s="444">
        <f t="shared" ca="1" si="182"/>
        <v>-18093678412629.586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-18093678412629.586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-75390326719.289948</v>
      </c>
      <c r="L4342" s="444">
        <f t="shared" ca="1" si="182"/>
        <v>-18169068739348.875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-18169068739348.875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-75704453080.620316</v>
      </c>
      <c r="L4343" s="444">
        <f t="shared" ref="L4343:L4597" ca="1" si="187">I4343-J4343+K4343</f>
        <v>-18244773192429.496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-18244773192429.496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-76019888301.789566</v>
      </c>
      <c r="L4344" s="444">
        <f t="shared" ca="1" si="187"/>
        <v>-18320793080731.285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-18320793080731.285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-76336637836.380356</v>
      </c>
      <c r="L4345" s="444">
        <f t="shared" ca="1" si="187"/>
        <v>-18397129718567.664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-18397129718567.664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-76654707160.698593</v>
      </c>
      <c r="L4346" s="444">
        <f t="shared" ca="1" si="187"/>
        <v>-18473784425728.363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-18473784425728.363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-76974101773.868179</v>
      </c>
      <c r="L4347" s="444">
        <f t="shared" ca="1" si="187"/>
        <v>-18550758527502.23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-18550758527502.23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-77294827197.925964</v>
      </c>
      <c r="L4348" s="444">
        <f t="shared" ca="1" si="187"/>
        <v>-18628053354700.156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-18628053354700.156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-77616888977.917313</v>
      </c>
      <c r="L4349" s="444">
        <f t="shared" ca="1" si="187"/>
        <v>-18705670243678.074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-18705670243678.074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-77940292681.991974</v>
      </c>
      <c r="L4350" s="444">
        <f t="shared" ca="1" si="187"/>
        <v>-18783610536360.066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-18783610536360.066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-78265043901.500275</v>
      </c>
      <c r="L4351" s="444">
        <f t="shared" ca="1" si="187"/>
        <v>-18861875580261.566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-18861875580261.566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-78591148251.089859</v>
      </c>
      <c r="L4352" s="444">
        <f t="shared" ca="1" si="187"/>
        <v>-18940466728512.656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-18940466728512.656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-78918611368.802734</v>
      </c>
      <c r="L4353" s="444">
        <f t="shared" ca="1" si="187"/>
        <v>-19019385339881.461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-19019385339881.461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-79247438916.17276</v>
      </c>
      <c r="L4354" s="444">
        <f t="shared" ca="1" si="187"/>
        <v>-19098632778797.633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-19098632778797.633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-79577636578.323471</v>
      </c>
      <c r="L4355" s="444">
        <f t="shared" ca="1" si="187"/>
        <v>-19178210415375.957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-19178210415375.957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-79909210064.066483</v>
      </c>
      <c r="L4356" s="444">
        <f t="shared" ca="1" si="187"/>
        <v>-19258119625440.023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-19258119625440.023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-80242165106.000092</v>
      </c>
      <c r="L4357" s="444">
        <f t="shared" ca="1" si="187"/>
        <v>-19338361790546.023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-19338361790546.023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-80576507460.608429</v>
      </c>
      <c r="L4358" s="444">
        <f t="shared" ca="1" si="187"/>
        <v>-19418938298006.633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-19418938298006.633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-80912242908.360962</v>
      </c>
      <c r="L4359" s="444">
        <f t="shared" ca="1" si="187"/>
        <v>-19499850540914.992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-19499850540914.992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-81249377253.812469</v>
      </c>
      <c r="L4360" s="444">
        <f t="shared" ca="1" si="187"/>
        <v>-19581099918168.805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-19581099918168.805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-81587916325.703354</v>
      </c>
      <c r="L4361" s="444">
        <f t="shared" ca="1" si="187"/>
        <v>-19662687834494.508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-19662687834494.508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-81927865977.060455</v>
      </c>
      <c r="L4362" s="444">
        <f t="shared" ca="1" si="187"/>
        <v>-19744615700471.566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-19744615700471.566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-82269232085.298187</v>
      </c>
      <c r="L4363" s="444">
        <f t="shared" ca="1" si="187"/>
        <v>-19826884932556.863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-19826884932556.863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-82612020552.320267</v>
      </c>
      <c r="L4364" s="444">
        <f t="shared" ca="1" si="187"/>
        <v>-19909496953109.184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-19909496953109.184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-82956237304.621597</v>
      </c>
      <c r="L4365" s="444">
        <f t="shared" ca="1" si="187"/>
        <v>-19992453190413.805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-19992453190413.805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-83301888293.390854</v>
      </c>
      <c r="L4366" s="444">
        <f t="shared" ca="1" si="187"/>
        <v>-20075755078707.195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-20075755078707.195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-83648979494.613312</v>
      </c>
      <c r="L4367" s="444">
        <f t="shared" ca="1" si="187"/>
        <v>-20159404058201.809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-20159404058201.809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-83997516909.174194</v>
      </c>
      <c r="L4368" s="444">
        <f t="shared" ca="1" si="187"/>
        <v>-20243401575110.984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-20243401575110.984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-84347506562.962433</v>
      </c>
      <c r="L4369" s="444">
        <f t="shared" ca="1" si="187"/>
        <v>-20327749081673.945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-20327749081673.945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-84698954506.974777</v>
      </c>
      <c r="L4370" s="444">
        <f t="shared" ca="1" si="187"/>
        <v>-20412448036180.922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-20412448036180.922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-85051866817.420502</v>
      </c>
      <c r="L4371" s="444">
        <f t="shared" ca="1" si="187"/>
        <v>-20497499902998.344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-20497499902998.344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-85406249595.826431</v>
      </c>
      <c r="L4372" s="444">
        <f t="shared" ca="1" si="187"/>
        <v>-20582906152594.172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-20582906152594.172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-85762108969.14238</v>
      </c>
      <c r="L4373" s="444">
        <f t="shared" ca="1" si="187"/>
        <v>-20668668261563.313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-20668668261563.313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-86119451089.847137</v>
      </c>
      <c r="L4374" s="444">
        <f t="shared" ca="1" si="187"/>
        <v>-20754787712653.16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-20754787712653.16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-86478282136.05484</v>
      </c>
      <c r="L4375" s="444">
        <f t="shared" ca="1" si="187"/>
        <v>-20841265994789.215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-20841265994789.215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-86838608311.621735</v>
      </c>
      <c r="L4376" s="444">
        <f t="shared" ca="1" si="187"/>
        <v>-20928104603100.836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-20928104603100.836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-87200435846.253479</v>
      </c>
      <c r="L4377" s="444">
        <f t="shared" ca="1" si="187"/>
        <v>-21015305038947.09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-21015305038947.09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-87563770995.612869</v>
      </c>
      <c r="L4378" s="444">
        <f t="shared" ca="1" si="187"/>
        <v>-21102868809942.703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-21102868809942.703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-87928620041.427933</v>
      </c>
      <c r="L4379" s="444">
        <f t="shared" ca="1" si="187"/>
        <v>-21190797429984.133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-21190797429984.133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-88294989291.600555</v>
      </c>
      <c r="L4380" s="444">
        <f t="shared" ca="1" si="187"/>
        <v>-21279092419275.734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-21279092419275.734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-88662885080.315552</v>
      </c>
      <c r="L4381" s="444">
        <f t="shared" ca="1" si="187"/>
        <v>-21367755304356.051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-21367755304356.051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-89032313768.150208</v>
      </c>
      <c r="L4382" s="444">
        <f t="shared" ca="1" si="187"/>
        <v>-21456787618124.199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-21456787618124.199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-89403281742.184158</v>
      </c>
      <c r="L4383" s="444">
        <f t="shared" ca="1" si="187"/>
        <v>-21546190899866.383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-21546190899866.383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-89775795416.109924</v>
      </c>
      <c r="L4384" s="444">
        <f t="shared" ca="1" si="187"/>
        <v>-21635966695282.492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-21635966695282.492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-90149861230.343719</v>
      </c>
      <c r="L4385" s="444">
        <f t="shared" ca="1" si="187"/>
        <v>-21726116556512.836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-21726116556512.836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-90525485652.13681</v>
      </c>
      <c r="L4386" s="444">
        <f t="shared" ca="1" si="187"/>
        <v>-21816642042164.973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-21816642042164.973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-90902675175.687378</v>
      </c>
      <c r="L4387" s="444">
        <f t="shared" ca="1" si="187"/>
        <v>-21907544717340.66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-21907544717340.66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-91281436322.252747</v>
      </c>
      <c r="L4388" s="444">
        <f t="shared" ca="1" si="187"/>
        <v>-21998826153662.914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-21998826153662.914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-91661775640.262146</v>
      </c>
      <c r="L4389" s="444">
        <f t="shared" ca="1" si="187"/>
        <v>-22090487929303.176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-22090487929303.176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-92043699705.429901</v>
      </c>
      <c r="L4390" s="444">
        <f t="shared" ca="1" si="187"/>
        <v>-22182531629008.605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-22182531629008.605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-92427215120.869186</v>
      </c>
      <c r="L4391" s="444">
        <f t="shared" ca="1" si="187"/>
        <v>-22274958844129.477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-22274958844129.477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-92812328517.206146</v>
      </c>
      <c r="L4392" s="444">
        <f t="shared" ca="1" si="187"/>
        <v>-22367771172646.684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-22367771172646.684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-93199046552.694519</v>
      </c>
      <c r="L4393" s="444">
        <f t="shared" ca="1" si="187"/>
        <v>-22460970219199.379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-22460970219199.379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-93587375913.33075</v>
      </c>
      <c r="L4394" s="444">
        <f t="shared" ca="1" si="187"/>
        <v>-22554557595112.711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-22554557595112.711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-93977323312.969635</v>
      </c>
      <c r="L4395" s="444">
        <f t="shared" ca="1" si="187"/>
        <v>-22648534918425.68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-22648534918425.68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-94368895493.440338</v>
      </c>
      <c r="L4396" s="444">
        <f t="shared" ca="1" si="187"/>
        <v>-22742903813919.121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-22742903813919.121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-94762099224.66301</v>
      </c>
      <c r="L4397" s="444">
        <f t="shared" ca="1" si="187"/>
        <v>-22837665913143.785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-22837665913143.785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-95156941304.765778</v>
      </c>
      <c r="L4398" s="444">
        <f t="shared" ca="1" si="187"/>
        <v>-22932822854448.551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-22932822854448.551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-95553428560.202301</v>
      </c>
      <c r="L4399" s="444">
        <f t="shared" ca="1" si="187"/>
        <v>-23028376283008.754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-23028376283008.754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-95951567845.869812</v>
      </c>
      <c r="L4400" s="444">
        <f t="shared" ca="1" si="187"/>
        <v>-23124327850854.625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-23124327850854.625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-96351366045.2276</v>
      </c>
      <c r="L4401" s="444">
        <f t="shared" ca="1" si="187"/>
        <v>-23220679216899.852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-23220679216899.852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-96752830070.416046</v>
      </c>
      <c r="L4402" s="444">
        <f t="shared" ca="1" si="187"/>
        <v>-23317432046970.27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-23317432046970.27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-97155966862.376129</v>
      </c>
      <c r="L4403" s="444">
        <f t="shared" ca="1" si="187"/>
        <v>-23414588013832.645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-23414588013832.645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-97560783390.969345</v>
      </c>
      <c r="L4404" s="444">
        <f t="shared" ca="1" si="187"/>
        <v>-23512148797223.613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-23512148797223.613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-97967286655.098389</v>
      </c>
      <c r="L4405" s="444">
        <f t="shared" ca="1" si="187"/>
        <v>-23610116083878.711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-23610116083878.711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-98375483682.827957</v>
      </c>
      <c r="L4406" s="444">
        <f t="shared" ca="1" si="187"/>
        <v>-23708491567561.539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-23708491567561.539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-98785381531.506409</v>
      </c>
      <c r="L4407" s="444">
        <f t="shared" ca="1" si="187"/>
        <v>-23807276949093.047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-23807276949093.047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-99196987287.887695</v>
      </c>
      <c r="L4408" s="444">
        <f t="shared" ca="1" si="187"/>
        <v>-23906473936380.934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-23906473936380.934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-99610308068.253891</v>
      </c>
      <c r="L4409" s="444">
        <f t="shared" ca="1" si="187"/>
        <v>-24006084244449.188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-24006084244449.188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-100025351018.53828</v>
      </c>
      <c r="L4410" s="444">
        <f t="shared" ca="1" si="187"/>
        <v>-24106109595467.727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-24106109595467.727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-100442123314.44885</v>
      </c>
      <c r="L4411" s="444">
        <f t="shared" ca="1" si="187"/>
        <v>-24206551718782.176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-24206551718782.176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-100860632161.59239</v>
      </c>
      <c r="L4412" s="444">
        <f t="shared" ca="1" si="187"/>
        <v>-24307412350943.77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-24307412350943.77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-101280884795.59904</v>
      </c>
      <c r="L4413" s="444">
        <f t="shared" ca="1" si="187"/>
        <v>-24408693235739.367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-24408693235739.367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-101702888482.24736</v>
      </c>
      <c r="L4414" s="444">
        <f t="shared" ca="1" si="187"/>
        <v>-24510396124221.613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-24510396124221.613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-102126650517.59006</v>
      </c>
      <c r="L4415" s="444">
        <f t="shared" ca="1" si="187"/>
        <v>-24612522774739.203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-24612522774739.203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-102552178228.08002</v>
      </c>
      <c r="L4416" s="444">
        <f t="shared" ca="1" si="187"/>
        <v>-24715074952967.281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-24715074952967.281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-102979478970.69701</v>
      </c>
      <c r="L4417" s="444">
        <f t="shared" ca="1" si="187"/>
        <v>-24818054431937.977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-24818054431937.977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-103408560133.07491</v>
      </c>
      <c r="L4418" s="444">
        <f t="shared" ca="1" si="187"/>
        <v>-24921462992071.051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-24921462992071.051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-103839429133.62938</v>
      </c>
      <c r="L4419" s="444">
        <f t="shared" ca="1" si="187"/>
        <v>-25025302421204.68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-25025302421204.68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-104272093421.68616</v>
      </c>
      <c r="L4420" s="444">
        <f t="shared" ca="1" si="187"/>
        <v>-25129574514626.367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-25129574514626.367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-104706560477.60986</v>
      </c>
      <c r="L4421" s="444">
        <f t="shared" ca="1" si="187"/>
        <v>-25234281075103.977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-25234281075103.977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-105142837812.93323</v>
      </c>
      <c r="L4422" s="444">
        <f t="shared" ca="1" si="187"/>
        <v>-25339423912916.91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-25339423912916.91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-105580932970.48712</v>
      </c>
      <c r="L4423" s="444">
        <f t="shared" ca="1" si="187"/>
        <v>-25445004845887.398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-25445004845887.398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-106020853524.53082</v>
      </c>
      <c r="L4424" s="444">
        <f t="shared" ca="1" si="187"/>
        <v>-25551025699411.93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-25551025699411.93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-106462607080.88304</v>
      </c>
      <c r="L4425" s="444">
        <f t="shared" ca="1" si="187"/>
        <v>-25657488306492.813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-25657488306492.813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-106906201277.05339</v>
      </c>
      <c r="L4426" s="444">
        <f t="shared" ca="1" si="187"/>
        <v>-25764394507769.867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-25764394507769.867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-107351643782.37445</v>
      </c>
      <c r="L4427" s="444">
        <f t="shared" ca="1" si="187"/>
        <v>-25871746151552.242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-25871746151552.242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-107798942298.13434</v>
      </c>
      <c r="L4428" s="444">
        <f t="shared" ca="1" si="187"/>
        <v>-25979545093850.375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-25979545093850.375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-108248104557.7099</v>
      </c>
      <c r="L4429" s="444">
        <f t="shared" ca="1" si="187"/>
        <v>-26087793198408.086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-26087793198408.086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-108699138326.70036</v>
      </c>
      <c r="L4430" s="444">
        <f t="shared" ca="1" si="187"/>
        <v>-26196492336734.785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-26196492336734.785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-109152051403.0616</v>
      </c>
      <c r="L4431" s="444">
        <f t="shared" ca="1" si="187"/>
        <v>-26305644388137.848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-26305644388137.848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-109606851617.24103</v>
      </c>
      <c r="L4432" s="444">
        <f t="shared" ca="1" si="187"/>
        <v>-26415251239755.09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-26415251239755.09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-110063546832.31287</v>
      </c>
      <c r="L4433" s="444">
        <f t="shared" ca="1" si="187"/>
        <v>-26525314786587.402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-26525314786587.402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-110522144944.11418</v>
      </c>
      <c r="L4434" s="444">
        <f t="shared" ca="1" si="187"/>
        <v>-26635836931531.516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-26635836931531.516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-110982653881.38132</v>
      </c>
      <c r="L4435" s="444">
        <f t="shared" ca="1" si="187"/>
        <v>-26746819585412.898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-26746819585412.898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-111445081605.88707</v>
      </c>
      <c r="L4436" s="444">
        <f t="shared" ca="1" si="187"/>
        <v>-26858264667018.785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-26858264667018.785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-111909436112.57826</v>
      </c>
      <c r="L4437" s="444">
        <f t="shared" ca="1" si="187"/>
        <v>-26970174103131.363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-26970174103131.363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-112375725429.714</v>
      </c>
      <c r="L4438" s="444">
        <f t="shared" ca="1" si="187"/>
        <v>-27082549828561.078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-27082549828561.078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-112843957619.00449</v>
      </c>
      <c r="L4439" s="444">
        <f t="shared" ca="1" si="187"/>
        <v>-27195393786180.082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-27195393786180.082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-113314140775.75034</v>
      </c>
      <c r="L4440" s="444">
        <f t="shared" ca="1" si="187"/>
        <v>-27308707926955.832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-27308707926955.832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-113786283028.98264</v>
      </c>
      <c r="L4441" s="444">
        <f t="shared" ca="1" si="187"/>
        <v>-27422494209984.816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-27422494209984.816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-114260392541.60339</v>
      </c>
      <c r="L4442" s="444">
        <f t="shared" ca="1" si="187"/>
        <v>-27536754602526.418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-27536754602526.418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-114736477510.52673</v>
      </c>
      <c r="L4443" s="444">
        <f t="shared" ca="1" si="187"/>
        <v>-27651491080036.945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-27651491080036.945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-115214546166.8206</v>
      </c>
      <c r="L4444" s="444">
        <f t="shared" ca="1" si="187"/>
        <v>-27766705626203.766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-27766705626203.766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-115694606775.84901</v>
      </c>
      <c r="L4445" s="444">
        <f t="shared" ca="1" si="187"/>
        <v>-27882400232979.613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-27882400232979.613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-116176667637.41504</v>
      </c>
      <c r="L4446" s="444">
        <f t="shared" ca="1" si="187"/>
        <v>-27998576900617.027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-27998576900617.027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-116660737085.90428</v>
      </c>
      <c r="L4447" s="444">
        <f t="shared" ca="1" si="187"/>
        <v>-28115237637702.93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-28115237637702.93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-117146823490.42888</v>
      </c>
      <c r="L4448" s="444">
        <f t="shared" ca="1" si="187"/>
        <v>-28232384461193.359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-28232384461193.359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-117634935254.97234</v>
      </c>
      <c r="L4449" s="444">
        <f t="shared" ca="1" si="187"/>
        <v>-28350019396448.332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-28350019396448.332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-118125080818.53471</v>
      </c>
      <c r="L4450" s="444">
        <f t="shared" ca="1" si="187"/>
        <v>-28468144477266.867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-28468144477266.867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-118617268655.27861</v>
      </c>
      <c r="L4451" s="444">
        <f t="shared" ca="1" si="187"/>
        <v>-28586761745922.145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-28586761745922.145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-119111507274.6756</v>
      </c>
      <c r="L4452" s="444">
        <f t="shared" ca="1" si="187"/>
        <v>-28705873253196.82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-28705873253196.82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-119607805221.65343</v>
      </c>
      <c r="L4453" s="444">
        <f t="shared" ca="1" si="187"/>
        <v>-28825481058418.473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-28825481058418.473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-120106171076.74364</v>
      </c>
      <c r="L4454" s="444">
        <f t="shared" ca="1" si="187"/>
        <v>-28945587229495.215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-28945587229495.215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-120606613456.23006</v>
      </c>
      <c r="L4455" s="444">
        <f t="shared" ca="1" si="187"/>
        <v>-29066193842951.445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-29066193842951.445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-121109141012.29768</v>
      </c>
      <c r="L4456" s="444">
        <f t="shared" ca="1" si="187"/>
        <v>-29187302983963.742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-29187302983963.742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-121613762433.18225</v>
      </c>
      <c r="L4457" s="444">
        <f t="shared" ca="1" si="187"/>
        <v>-29308916746396.926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-29308916746396.926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-122120486443.32053</v>
      </c>
      <c r="L4458" s="444">
        <f t="shared" ca="1" si="187"/>
        <v>-29431037232840.246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-29431037232840.246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-122629321803.50102</v>
      </c>
      <c r="L4459" s="444">
        <f t="shared" ca="1" si="187"/>
        <v>-29553666554643.746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-29553666554643.746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-123140277311.01563</v>
      </c>
      <c r="L4460" s="444">
        <f t="shared" ca="1" si="187"/>
        <v>-29676806831954.762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-29676806831954.762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-123653361799.81149</v>
      </c>
      <c r="L4461" s="444">
        <f t="shared" ca="1" si="187"/>
        <v>-29800460193754.574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-29800460193754.574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-124168584140.64406</v>
      </c>
      <c r="L4462" s="444">
        <f t="shared" ca="1" si="187"/>
        <v>-29924628777895.219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-29924628777895.219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-124685953241.23007</v>
      </c>
      <c r="L4463" s="444">
        <f t="shared" ca="1" si="187"/>
        <v>-30049314731136.449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-30049314731136.449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-125205478046.40187</v>
      </c>
      <c r="L4464" s="444">
        <f t="shared" ca="1" si="187"/>
        <v>-30174520209182.852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-30174520209182.852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-125727167538.26189</v>
      </c>
      <c r="L4465" s="444">
        <f t="shared" ca="1" si="187"/>
        <v>-30300247376721.113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-30300247376721.113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-126251030736.33797</v>
      </c>
      <c r="L4466" s="444">
        <f t="shared" ca="1" si="187"/>
        <v>-30426498407457.453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-30426498407457.453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-126777076697.73938</v>
      </c>
      <c r="L4467" s="444">
        <f t="shared" ca="1" si="187"/>
        <v>-30553275484155.191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-30553275484155.191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-127305314517.31329</v>
      </c>
      <c r="L4468" s="444">
        <f t="shared" ca="1" si="187"/>
        <v>-30680580798672.504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-30680580798672.504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-127835753327.80209</v>
      </c>
      <c r="L4469" s="444">
        <f t="shared" ca="1" si="187"/>
        <v>-30808416552000.305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-30808416552000.305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-128368402300.00127</v>
      </c>
      <c r="L4470" s="444">
        <f t="shared" ca="1" si="187"/>
        <v>-30936784954300.305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-30936784954300.305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-128903270642.91792</v>
      </c>
      <c r="L4471" s="444">
        <f t="shared" ca="1" si="187"/>
        <v>-31065688224943.223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-31065688224943.223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-129440367603.93007</v>
      </c>
      <c r="L4472" s="444">
        <f t="shared" ca="1" si="187"/>
        <v>-31195128592547.152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-31195128592547.152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-129979702468.94649</v>
      </c>
      <c r="L4473" s="444">
        <f t="shared" ca="1" si="187"/>
        <v>-31325108295016.098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-31325108295016.098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-130521284562.56708</v>
      </c>
      <c r="L4474" s="444">
        <f t="shared" ca="1" si="187"/>
        <v>-31455629579578.664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-31455629579578.664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-131065123248.24443</v>
      </c>
      <c r="L4475" s="444">
        <f t="shared" ca="1" si="187"/>
        <v>-31586694702826.91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-31586694702826.91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-131611227928.44548</v>
      </c>
      <c r="L4476" s="444">
        <f t="shared" ca="1" si="187"/>
        <v>-31718305930755.355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-31718305930755.355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-132159608044.814</v>
      </c>
      <c r="L4477" s="444">
        <f t="shared" ca="1" si="187"/>
        <v>-31850465538800.168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-31850465538800.168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-132710273078.33403</v>
      </c>
      <c r="L4478" s="444">
        <f t="shared" ca="1" si="187"/>
        <v>-31983175811878.504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-31983175811878.504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-133263232549.49374</v>
      </c>
      <c r="L4479" s="444">
        <f t="shared" ca="1" si="187"/>
        <v>-32116439044427.996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-32116439044427.996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-133818496018.44998</v>
      </c>
      <c r="L4480" s="444">
        <f t="shared" ca="1" si="187"/>
        <v>-32250257540446.445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-32250257540446.445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-134376073085.19353</v>
      </c>
      <c r="L4481" s="444">
        <f t="shared" ca="1" si="187"/>
        <v>-32384633613531.641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-32384633613531.641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-134935973389.71518</v>
      </c>
      <c r="L4482" s="444">
        <f t="shared" ca="1" si="187"/>
        <v>-32519569586921.355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-32519569586921.355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-135498206612.17232</v>
      </c>
      <c r="L4483" s="444">
        <f t="shared" ca="1" si="187"/>
        <v>-32655067793533.527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-32655067793533.527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-136062782473.05635</v>
      </c>
      <c r="L4484" s="444">
        <f t="shared" ca="1" si="187"/>
        <v>-32791130576006.582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-32791130576006.582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-136629710733.36076</v>
      </c>
      <c r="L4485" s="444">
        <f t="shared" ca="1" si="187"/>
        <v>-32927760286739.941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-32927760286739.941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-137199001194.74974</v>
      </c>
      <c r="L4486" s="444">
        <f t="shared" ca="1" si="187"/>
        <v>-33064959287934.691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-33064959287934.691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-137770663699.72787</v>
      </c>
      <c r="L4487" s="444">
        <f t="shared" ca="1" si="187"/>
        <v>-33202729951634.418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-33202729951634.418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-138344708131.81006</v>
      </c>
      <c r="L4488" s="444">
        <f t="shared" ca="1" si="187"/>
        <v>-33341074659766.227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-33341074659766.227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-138921144415.6926</v>
      </c>
      <c r="L4489" s="444">
        <f t="shared" ca="1" si="187"/>
        <v>-33479995804181.918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-33479995804181.918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-139499982517.42465</v>
      </c>
      <c r="L4490" s="444">
        <f t="shared" ca="1" si="187"/>
        <v>-33619495786699.344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-33619495786699.344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-140081232444.5806</v>
      </c>
      <c r="L4491" s="444">
        <f t="shared" ca="1" si="187"/>
        <v>-33759577019143.926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-33759577019143.926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-140664904246.43301</v>
      </c>
      <c r="L4492" s="444">
        <f t="shared" ca="1" si="187"/>
        <v>-33900241923390.359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-33900241923390.359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-141251008014.12653</v>
      </c>
      <c r="L4493" s="444">
        <f t="shared" ca="1" si="187"/>
        <v>-34041492931404.484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-34041492931404.484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-141839553880.85199</v>
      </c>
      <c r="L4494" s="444">
        <f t="shared" ca="1" si="187"/>
        <v>-34183332485285.336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-34183332485285.336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-142430552022.02222</v>
      </c>
      <c r="L4495" s="444">
        <f t="shared" ca="1" si="187"/>
        <v>-34325763037307.359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-34325763037307.359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-143024012655.44736</v>
      </c>
      <c r="L4496" s="444">
        <f t="shared" ca="1" si="187"/>
        <v>-34468787049962.809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-34468787049962.809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-143619946041.51169</v>
      </c>
      <c r="L4497" s="444">
        <f t="shared" ca="1" si="187"/>
        <v>-34612406996004.32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-34612406996004.32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-144218362483.35132</v>
      </c>
      <c r="L4498" s="444">
        <f t="shared" ca="1" si="187"/>
        <v>-34756625358487.672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-34756625358487.672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-144819272327.03195</v>
      </c>
      <c r="L4499" s="444">
        <f t="shared" ca="1" si="187"/>
        <v>-34901444630814.703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-34901444630814.703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-145422685961.72794</v>
      </c>
      <c r="L4500" s="444">
        <f t="shared" ca="1" si="187"/>
        <v>-35046867316776.43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-35046867316776.43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-146028613819.90179</v>
      </c>
      <c r="L4501" s="444">
        <f t="shared" ca="1" si="187"/>
        <v>-35192895930596.328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-35192895930596.328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-146637066377.48471</v>
      </c>
      <c r="L4502" s="444">
        <f t="shared" ca="1" si="187"/>
        <v>-35339532996973.813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-35339532996973.813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-147248054154.05756</v>
      </c>
      <c r="L4503" s="444">
        <f t="shared" ca="1" si="187"/>
        <v>-35486781051127.867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-35486781051127.867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-147861587713.03278</v>
      </c>
      <c r="L4504" s="444">
        <f t="shared" ca="1" si="187"/>
        <v>-35634642638840.898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-35634642638840.898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-148477677661.83707</v>
      </c>
      <c r="L4505" s="444">
        <f t="shared" ca="1" si="187"/>
        <v>-35783120316502.734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-35783120316502.734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-149096334652.09473</v>
      </c>
      <c r="L4506" s="444">
        <f t="shared" ca="1" si="187"/>
        <v>-35932216651154.828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-35932216651154.828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-149717569379.81177</v>
      </c>
      <c r="L4507" s="444">
        <f t="shared" ca="1" si="187"/>
        <v>-36081934220534.641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-36081934220534.641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-150341392585.561</v>
      </c>
      <c r="L4508" s="444">
        <f t="shared" ca="1" si="187"/>
        <v>-36232275613120.203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-36232275613120.203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-150967815054.66751</v>
      </c>
      <c r="L4509" s="444">
        <f t="shared" ca="1" si="187"/>
        <v>-36383243428174.867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-36383243428174.867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-151596847617.39526</v>
      </c>
      <c r="L4510" s="444">
        <f t="shared" ca="1" si="187"/>
        <v>-36534840275792.266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-36534840275792.266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-152228501149.13443</v>
      </c>
      <c r="L4511" s="444">
        <f t="shared" ca="1" si="187"/>
        <v>-36687068776941.398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-36687068776941.398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-152862786570.58917</v>
      </c>
      <c r="L4512" s="444">
        <f t="shared" ca="1" si="187"/>
        <v>-36839931563511.984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-36839931563511.984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-153499714847.96661</v>
      </c>
      <c r="L4513" s="444">
        <f t="shared" ca="1" si="187"/>
        <v>-36993431278359.953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-36993431278359.953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-154139296993.16647</v>
      </c>
      <c r="L4514" s="444">
        <f t="shared" ca="1" si="187"/>
        <v>-37147570575353.117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-37147570575353.117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-154781544063.97131</v>
      </c>
      <c r="L4515" s="444">
        <f t="shared" ca="1" si="187"/>
        <v>-37302352119417.086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-37302352119417.086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-155426467164.23785</v>
      </c>
      <c r="L4516" s="444">
        <f t="shared" ca="1" si="187"/>
        <v>-37457778586581.32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-37457778586581.32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-156074077444.08884</v>
      </c>
      <c r="L4517" s="444">
        <f t="shared" ca="1" si="187"/>
        <v>-37613852664025.406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-37613852664025.406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-156724386100.10587</v>
      </c>
      <c r="L4518" s="444">
        <f t="shared" ca="1" si="187"/>
        <v>-37770577050125.516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-37770577050125.516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-157377404375.52298</v>
      </c>
      <c r="L4519" s="444">
        <f t="shared" ca="1" si="187"/>
        <v>-37927954454501.039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-37927954454501.039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-158033143560.42099</v>
      </c>
      <c r="L4520" s="444">
        <f t="shared" ca="1" si="187"/>
        <v>-38085987598061.461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-38085987598061.461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-158691614991.92276</v>
      </c>
      <c r="L4521" s="444">
        <f t="shared" ca="1" si="187"/>
        <v>-38244679213053.383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-38244679213053.383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-159352830054.3891</v>
      </c>
      <c r="L4522" s="444">
        <f t="shared" ca="1" si="187"/>
        <v>-38404032043107.773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-38404032043107.773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-160016800179.61572</v>
      </c>
      <c r="L4523" s="444">
        <f t="shared" ca="1" si="187"/>
        <v>-38564048843287.391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-38564048843287.391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-160683536847.03079</v>
      </c>
      <c r="L4524" s="444">
        <f t="shared" ca="1" si="187"/>
        <v>-38724732380134.422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-38724732380134.422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-161353051583.89343</v>
      </c>
      <c r="L4525" s="444">
        <f t="shared" ca="1" si="187"/>
        <v>-38886085431718.313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-38886085431718.313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-162025355965.49298</v>
      </c>
      <c r="L4526" s="444">
        <f t="shared" ca="1" si="187"/>
        <v>-39048110787683.805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-39048110787683.805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-162700461615.34918</v>
      </c>
      <c r="L4527" s="444">
        <f t="shared" ca="1" si="187"/>
        <v>-39210811249299.156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-39210811249299.156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-163378380205.41315</v>
      </c>
      <c r="L4528" s="444">
        <f t="shared" ca="1" si="187"/>
        <v>-39374189629504.57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-39374189629504.57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-164059123456.26904</v>
      </c>
      <c r="L4529" s="444">
        <f t="shared" ca="1" si="187"/>
        <v>-39538248752960.836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-39538248752960.836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-164742703137.33682</v>
      </c>
      <c r="L4530" s="444">
        <f t="shared" ca="1" si="187"/>
        <v>-39702991456098.172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-39702991456098.172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-165429131067.07571</v>
      </c>
      <c r="L4531" s="444">
        <f t="shared" ca="1" si="187"/>
        <v>-39868420587165.25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-39868420587165.25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-166118419113.18854</v>
      </c>
      <c r="L4532" s="444">
        <f t="shared" ca="1" si="187"/>
        <v>-40034539006278.438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-40034539006278.438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-166810579192.82681</v>
      </c>
      <c r="L4533" s="444">
        <f t="shared" ca="1" si="187"/>
        <v>-40201349585471.266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-40201349585471.266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-167505623272.79694</v>
      </c>
      <c r="L4534" s="444">
        <f t="shared" ca="1" si="187"/>
        <v>-40368855208744.063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-40368855208744.063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-168203563369.76694</v>
      </c>
      <c r="L4535" s="444">
        <f t="shared" ca="1" si="187"/>
        <v>-40537058772113.828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-40537058772113.828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-168904411550.47427</v>
      </c>
      <c r="L4536" s="444">
        <f t="shared" ca="1" si="187"/>
        <v>-40705963183664.305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-40705963183664.305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-169608179931.9346</v>
      </c>
      <c r="L4537" s="444">
        <f t="shared" ca="1" si="187"/>
        <v>-40875571363596.242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-40875571363596.242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-170314880681.651</v>
      </c>
      <c r="L4538" s="444">
        <f t="shared" ca="1" si="187"/>
        <v>-41045886244277.891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-41045886244277.891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-171024526017.82455</v>
      </c>
      <c r="L4539" s="444">
        <f t="shared" ca="1" si="187"/>
        <v>-41216910770295.719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-41216910770295.719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-171737128209.56549</v>
      </c>
      <c r="L4540" s="444">
        <f t="shared" ca="1" si="187"/>
        <v>-41388647898505.281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-41388647898505.281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-172452699577.10535</v>
      </c>
      <c r="L4541" s="444">
        <f t="shared" ca="1" si="187"/>
        <v>-41561100598082.383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-41561100598082.383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-173171252492.00992</v>
      </c>
      <c r="L4542" s="444">
        <f t="shared" ca="1" si="187"/>
        <v>-41734271850574.391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-41734271850574.391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-173892799377.39328</v>
      </c>
      <c r="L4543" s="444">
        <f t="shared" ca="1" si="187"/>
        <v>-41908164649951.781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-41908164649951.781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-174617352708.13242</v>
      </c>
      <c r="L4544" s="444">
        <f t="shared" ca="1" si="187"/>
        <v>-42082782002659.914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-42082782002659.914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-175344925011.08298</v>
      </c>
      <c r="L4545" s="444">
        <f t="shared" ca="1" si="187"/>
        <v>-42258126927671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-42258126927671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-176075528865.29584</v>
      </c>
      <c r="L4546" s="444">
        <f t="shared" ca="1" si="187"/>
        <v>-42434202456536.297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-42434202456536.297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-176809176902.23456</v>
      </c>
      <c r="L4547" s="444">
        <f t="shared" ca="1" si="187"/>
        <v>-42611011633438.531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-42611011633438.531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-177545881805.99387</v>
      </c>
      <c r="L4548" s="444">
        <f t="shared" ca="1" si="187"/>
        <v>-42788557515244.523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-42788557515244.523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-178285656313.51886</v>
      </c>
      <c r="L4549" s="444">
        <f t="shared" ca="1" si="187"/>
        <v>-42966843171558.039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-42966843171558.039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-179028513214.82516</v>
      </c>
      <c r="L4550" s="444">
        <f t="shared" ca="1" si="187"/>
        <v>-43145871684772.867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-43145871684772.867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-179774465353.22028</v>
      </c>
      <c r="L4551" s="444">
        <f t="shared" ca="1" si="187"/>
        <v>-43325646150126.086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-43325646150126.086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-180523525625.52536</v>
      </c>
      <c r="L4552" s="444">
        <f t="shared" ca="1" si="187"/>
        <v>-43506169675751.609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-43506169675751.609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-181275706982.29837</v>
      </c>
      <c r="L4553" s="444">
        <f t="shared" ca="1" si="187"/>
        <v>-43687445382733.906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-43687445382733.906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-182031022428.05795</v>
      </c>
      <c r="L4554" s="444">
        <f t="shared" ca="1" si="187"/>
        <v>-43869476405161.961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-43869476405161.961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-182789485021.50818</v>
      </c>
      <c r="L4555" s="444">
        <f t="shared" ca="1" si="187"/>
        <v>-44052265890183.469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-44052265890183.469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-183551107875.76447</v>
      </c>
      <c r="L4556" s="444">
        <f t="shared" ca="1" si="187"/>
        <v>-44235816998059.234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-44235816998059.234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-184315904158.58014</v>
      </c>
      <c r="L4557" s="444">
        <f t="shared" ca="1" si="187"/>
        <v>-44420132902217.813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-44420132902217.813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-185083887092.57422</v>
      </c>
      <c r="L4558" s="444">
        <f t="shared" ca="1" si="187"/>
        <v>-44605216789310.391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-44605216789310.391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-185855069955.45996</v>
      </c>
      <c r="L4559" s="444">
        <f t="shared" ca="1" si="187"/>
        <v>-44791071859265.852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-44791071859265.852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-186629466080.27438</v>
      </c>
      <c r="L4560" s="444">
        <f t="shared" ca="1" si="187"/>
        <v>-44977701325346.125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-44977701325346.125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-187407088855.60886</v>
      </c>
      <c r="L4561" s="444">
        <f t="shared" ca="1" si="187"/>
        <v>-45165108414201.734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-45165108414201.734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-188187951725.84055</v>
      </c>
      <c r="L4562" s="444">
        <f t="shared" ca="1" si="187"/>
        <v>-45353296365927.578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-45353296365927.578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-188972068191.3649</v>
      </c>
      <c r="L4563" s="444">
        <f t="shared" ca="1" si="187"/>
        <v>-45542268434118.945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-45542268434118.945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-189759451808.82895</v>
      </c>
      <c r="L4564" s="444">
        <f t="shared" ca="1" si="187"/>
        <v>-45732027885927.773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-45732027885927.773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-190550116191.36572</v>
      </c>
      <c r="L4565" s="444">
        <f t="shared" ca="1" si="187"/>
        <v>-45922578002119.141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-45922578002119.141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-191344075008.82974</v>
      </c>
      <c r="L4566" s="444">
        <f t="shared" ca="1" si="187"/>
        <v>-46113922077127.969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-46113922077127.969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-192141341988.0332</v>
      </c>
      <c r="L4567" s="444">
        <f t="shared" ca="1" si="187"/>
        <v>-46306063419116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-46306063419116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-192941930912.98334</v>
      </c>
      <c r="L4568" s="444">
        <f t="shared" ca="1" si="187"/>
        <v>-46499005350028.984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-46499005350028.984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-193745855625.12076</v>
      </c>
      <c r="L4569" s="444">
        <f t="shared" ca="1" si="187"/>
        <v>-46692751205654.102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-46692751205654.102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-194553130023.55875</v>
      </c>
      <c r="L4570" s="444">
        <f t="shared" ca="1" si="187"/>
        <v>-46887304335677.664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-46887304335677.664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-195363768065.32361</v>
      </c>
      <c r="L4571" s="444">
        <f t="shared" ca="1" si="187"/>
        <v>-47082668103742.984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-47082668103742.984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-196177783765.59576</v>
      </c>
      <c r="L4572" s="444">
        <f t="shared" ca="1" si="187"/>
        <v>-47278845887508.578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-47278845887508.578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-196995191197.95239</v>
      </c>
      <c r="L4573" s="444">
        <f t="shared" ca="1" si="187"/>
        <v>-47475841078706.531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-47475841078706.531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-197816004494.61053</v>
      </c>
      <c r="L4574" s="444">
        <f t="shared" ca="1" si="187"/>
        <v>-47673657083201.141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-47673657083201.141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-198640237846.67142</v>
      </c>
      <c r="L4575" s="444">
        <f t="shared" ca="1" si="187"/>
        <v>-47872297321047.813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-47872297321047.813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-199467905504.36588</v>
      </c>
      <c r="L4576" s="444">
        <f t="shared" ca="1" si="187"/>
        <v>-48071765226552.18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-48071765226552.18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-200299021777.30075</v>
      </c>
      <c r="L4577" s="444">
        <f t="shared" ca="1" si="187"/>
        <v>-48272064248329.477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-48272064248329.477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-201133601034.70615</v>
      </c>
      <c r="L4578" s="444">
        <f t="shared" ca="1" si="187"/>
        <v>-48473197849364.18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-48473197849364.18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-201971657705.68408</v>
      </c>
      <c r="L4579" s="444">
        <f t="shared" ca="1" si="187"/>
        <v>-48675169507069.867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-48675169507069.867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-202813206279.45776</v>
      </c>
      <c r="L4580" s="444">
        <f t="shared" ca="1" si="187"/>
        <v>-48877982713349.328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-48877982713349.328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-203658261305.62219</v>
      </c>
      <c r="L4581" s="444">
        <f t="shared" ca="1" si="187"/>
        <v>-49081640974654.953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-49081640974654.953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-204506837394.39563</v>
      </c>
      <c r="L4582" s="444">
        <f t="shared" ca="1" si="187"/>
        <v>-49286147812049.352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-49286147812049.352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-205358949216.87228</v>
      </c>
      <c r="L4583" s="444">
        <f t="shared" ca="1" si="187"/>
        <v>-49491506761266.227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-49491506761266.227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-206214611505.27594</v>
      </c>
      <c r="L4584" s="444">
        <f t="shared" ca="1" si="187"/>
        <v>-49697721372771.5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-49697721372771.5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-207073839053.21457</v>
      </c>
      <c r="L4585" s="444">
        <f t="shared" ca="1" si="187"/>
        <v>-49904795211824.711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-49904795211824.711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-207936646715.93628</v>
      </c>
      <c r="L4586" s="444">
        <f t="shared" ca="1" si="187"/>
        <v>-50112731858540.648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-50112731858540.648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-208803049410.58603</v>
      </c>
      <c r="L4587" s="444">
        <f t="shared" ca="1" si="187"/>
        <v>-50321534907951.234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-50321534907951.234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-209673062116.46347</v>
      </c>
      <c r="L4588" s="444">
        <f t="shared" ca="1" si="187"/>
        <v>-50531207970067.695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-50531207970067.695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-210546699875.28207</v>
      </c>
      <c r="L4589" s="444">
        <f t="shared" ca="1" si="187"/>
        <v>-50741754669942.977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-50741754669942.977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-211423977791.42908</v>
      </c>
      <c r="L4590" s="444">
        <f t="shared" ca="1" si="187"/>
        <v>-50953178647734.406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-50953178647734.406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-212304911032.22668</v>
      </c>
      <c r="L4591" s="444">
        <f t="shared" ca="1" si="187"/>
        <v>-51165483558766.633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-51165483558766.633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-213189514828.19431</v>
      </c>
      <c r="L4592" s="444">
        <f t="shared" ca="1" si="187"/>
        <v>-51378673073594.828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-51378673073594.828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-214077804473.31177</v>
      </c>
      <c r="L4593" s="444">
        <f t="shared" ca="1" si="187"/>
        <v>-51592750878068.141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-51592750878068.141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-214969795325.28391</v>
      </c>
      <c r="L4594" s="444">
        <f t="shared" ca="1" si="187"/>
        <v>-51807720673393.422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-51807720673393.422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-215865502805.80591</v>
      </c>
      <c r="L4595" s="444">
        <f t="shared" ca="1" si="187"/>
        <v>-52023586176199.227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-52023586176199.227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-216764942400.83011</v>
      </c>
      <c r="L4596" s="444">
        <f t="shared" ca="1" si="187"/>
        <v>-52240351118600.055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-52240351118600.055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-217668129660.83356</v>
      </c>
      <c r="L4597" s="444">
        <f t="shared" ca="1" si="187"/>
        <v>-52458019248260.891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-52458019248260.891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-218575080201.08704</v>
      </c>
      <c r="L4598" s="444">
        <f t="shared" ref="L4598:L4852" ca="1" si="192">I4598-J4598+K4598</f>
        <v>-52676594328461.977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-52676594328461.977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-219485809701.9249</v>
      </c>
      <c r="L4599" s="444">
        <f t="shared" ca="1" si="192"/>
        <v>-52896080138163.898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-52896080138163.898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-220400333909.01624</v>
      </c>
      <c r="L4600" s="444">
        <f t="shared" ca="1" si="192"/>
        <v>-53116480472072.914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-53116480472072.914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-221318668633.63715</v>
      </c>
      <c r="L4601" s="444">
        <f t="shared" ca="1" si="192"/>
        <v>-53337799140706.555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-53337799140706.555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-222240829752.94397</v>
      </c>
      <c r="L4602" s="444">
        <f t="shared" ca="1" si="192"/>
        <v>-53560039970459.5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-53560039970459.5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-223166833210.24792</v>
      </c>
      <c r="L4603" s="444">
        <f t="shared" ca="1" si="192"/>
        <v>-53783206803669.75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-53783206803669.75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-224096695015.29062</v>
      </c>
      <c r="L4604" s="444">
        <f t="shared" ca="1" si="192"/>
        <v>-54007303498685.039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-54007303498685.039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-225030431244.521</v>
      </c>
      <c r="L4605" s="444">
        <f t="shared" ca="1" si="192"/>
        <v>-54232333929929.563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-54232333929929.563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-225968058041.37317</v>
      </c>
      <c r="L4606" s="444">
        <f t="shared" ca="1" si="192"/>
        <v>-54458301987970.938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-54458301987970.938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-226909591616.54556</v>
      </c>
      <c r="L4607" s="444">
        <f t="shared" ca="1" si="192"/>
        <v>-54685211579587.484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-54685211579587.484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-227855048248.28119</v>
      </c>
      <c r="L4608" s="444">
        <f t="shared" ca="1" si="192"/>
        <v>-54913066627835.766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-54913066627835.766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-228804444282.64902</v>
      </c>
      <c r="L4609" s="444">
        <f t="shared" ca="1" si="192"/>
        <v>-55141871072118.414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-55141871072118.414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-229757796133.82669</v>
      </c>
      <c r="L4610" s="444">
        <f t="shared" ca="1" si="192"/>
        <v>-55371628868252.242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-55371628868252.242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-230715120284.38434</v>
      </c>
      <c r="L4611" s="444">
        <f t="shared" ca="1" si="192"/>
        <v>-55602343988536.625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-55602343988536.625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-231676433285.56931</v>
      </c>
      <c r="L4612" s="444">
        <f t="shared" ca="1" si="192"/>
        <v>-55834020421822.195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-55834020421822.195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-232641751757.5925</v>
      </c>
      <c r="L4613" s="444">
        <f t="shared" ca="1" si="192"/>
        <v>-56066662173579.789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-56066662173579.789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-233611092389.91577</v>
      </c>
      <c r="L4614" s="444">
        <f t="shared" ca="1" si="192"/>
        <v>-56300273265969.703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-56300273265969.703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-234584471941.54044</v>
      </c>
      <c r="L4615" s="444">
        <f t="shared" ca="1" si="192"/>
        <v>-56534857737911.242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-56534857737911.242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-235561907241.29684</v>
      </c>
      <c r="L4616" s="444">
        <f t="shared" ca="1" si="192"/>
        <v>-56770419645152.539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-56770419645152.539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-236543415188.13559</v>
      </c>
      <c r="L4617" s="444">
        <f t="shared" ca="1" si="192"/>
        <v>-57006963060340.672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-57006963060340.672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-237529012751.41946</v>
      </c>
      <c r="L4618" s="444">
        <f t="shared" ca="1" si="192"/>
        <v>-57244492073092.094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-57244492073092.094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-238518716971.21704</v>
      </c>
      <c r="L4619" s="444">
        <f t="shared" ca="1" si="192"/>
        <v>-57483010790063.313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-57483010790063.313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-239512544958.59711</v>
      </c>
      <c r="L4620" s="444">
        <f t="shared" ca="1" si="192"/>
        <v>-57722523335021.906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-57722523335021.906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-240510513895.92456</v>
      </c>
      <c r="L4621" s="444">
        <f t="shared" ca="1" si="192"/>
        <v>-57963033848917.828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-57963033848917.828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-241512641037.15762</v>
      </c>
      <c r="L4622" s="444">
        <f t="shared" ca="1" si="192"/>
        <v>-58204546489954.984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-58204546489954.984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-242518943708.14575</v>
      </c>
      <c r="L4623" s="444">
        <f t="shared" ca="1" si="192"/>
        <v>-58447065433663.133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-58447065433663.133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-243529439306.92972</v>
      </c>
      <c r="L4624" s="444">
        <f t="shared" ca="1" si="192"/>
        <v>-58690594872970.063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-58690594872970.063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-244544145304.0419</v>
      </c>
      <c r="L4625" s="444">
        <f t="shared" ca="1" si="192"/>
        <v>-58935139018274.102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-58935139018274.102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-245563079242.80878</v>
      </c>
      <c r="L4626" s="444">
        <f t="shared" ca="1" si="192"/>
        <v>-59180702097516.914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-59180702097516.914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-246586258739.65384</v>
      </c>
      <c r="L4627" s="444">
        <f t="shared" ca="1" si="192"/>
        <v>-59427288356256.57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-59427288356256.57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-247613701484.40237</v>
      </c>
      <c r="L4628" s="444">
        <f t="shared" ca="1" si="192"/>
        <v>-59674902057740.977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-59674902057740.977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-248645425240.58737</v>
      </c>
      <c r="L4629" s="444">
        <f t="shared" ca="1" si="192"/>
        <v>-59923547482981.563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-59923547482981.563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-249681447845.7565</v>
      </c>
      <c r="L4630" s="444">
        <f t="shared" ca="1" si="192"/>
        <v>-60173228930827.32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-60173228930827.32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-250721787211.78049</v>
      </c>
      <c r="L4631" s="444">
        <f t="shared" ca="1" si="192"/>
        <v>-60423950718039.102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-60423950718039.102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-251766461325.16293</v>
      </c>
      <c r="L4632" s="444">
        <f t="shared" ca="1" si="192"/>
        <v>-60675717179364.266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-60675717179364.266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-252815488247.3511</v>
      </c>
      <c r="L4633" s="444">
        <f t="shared" ca="1" si="192"/>
        <v>-60928532667611.617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-60928532667611.617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-253868886115.04843</v>
      </c>
      <c r="L4634" s="444">
        <f t="shared" ca="1" si="192"/>
        <v>-61182401553726.664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-61182401553726.664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-254926673140.52777</v>
      </c>
      <c r="L4635" s="444">
        <f t="shared" ca="1" si="192"/>
        <v>-61437328226867.195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-61437328226867.195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-255988867611.94669</v>
      </c>
      <c r="L4636" s="444">
        <f t="shared" ca="1" si="192"/>
        <v>-61693317094479.141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-61693317094479.141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-257055487893.66309</v>
      </c>
      <c r="L4637" s="444">
        <f t="shared" ca="1" si="192"/>
        <v>-61950372582372.805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-61950372582372.805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-258126552426.55334</v>
      </c>
      <c r="L4638" s="444">
        <f t="shared" ca="1" si="192"/>
        <v>-62208499134799.359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-62208499134799.359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-259202079728.33066</v>
      </c>
      <c r="L4639" s="444">
        <f t="shared" ca="1" si="192"/>
        <v>-62467701214527.688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-62467701214527.688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-260282088393.86539</v>
      </c>
      <c r="L4640" s="444">
        <f t="shared" ca="1" si="192"/>
        <v>-62727983302921.555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-62727983302921.555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-261366597095.50647</v>
      </c>
      <c r="L4641" s="444">
        <f t="shared" ca="1" si="192"/>
        <v>-62989349900017.063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-62989349900017.063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-262455624583.40442</v>
      </c>
      <c r="L4642" s="444">
        <f t="shared" ca="1" si="192"/>
        <v>-63251805524600.469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-63251805524600.469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-263549189685.8353</v>
      </c>
      <c r="L4643" s="444">
        <f t="shared" ca="1" si="192"/>
        <v>-63515354714286.305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-63515354714286.305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-264647311309.52628</v>
      </c>
      <c r="L4644" s="444">
        <f t="shared" ca="1" si="192"/>
        <v>-63780002025595.828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-63780002025595.828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-265750008439.9826</v>
      </c>
      <c r="L4645" s="444">
        <f t="shared" ca="1" si="192"/>
        <v>-64045752034035.813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-64045752034035.813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-266857300141.81586</v>
      </c>
      <c r="L4646" s="444">
        <f t="shared" ca="1" si="192"/>
        <v>-64312609334177.625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-64312609334177.625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-267969205559.07346</v>
      </c>
      <c r="L4647" s="444">
        <f t="shared" ca="1" si="192"/>
        <v>-64580578539736.695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-64580578539736.695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-269085743915.56955</v>
      </c>
      <c r="L4648" s="444">
        <f t="shared" ca="1" si="192"/>
        <v>-64849664283652.266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-64849664283652.266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-270206934515.21777</v>
      </c>
      <c r="L4649" s="444">
        <f t="shared" ca="1" si="192"/>
        <v>-65119871218167.484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-65119871218167.484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-271332796742.3645</v>
      </c>
      <c r="L4650" s="444">
        <f t="shared" ca="1" si="192"/>
        <v>-65391204014909.852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-65391204014909.852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-272463350062.12436</v>
      </c>
      <c r="L4651" s="444">
        <f t="shared" ca="1" si="192"/>
        <v>-65663667364971.977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-65663667364971.977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-273598614020.71655</v>
      </c>
      <c r="L4652" s="444">
        <f t="shared" ca="1" si="192"/>
        <v>-65937265978992.695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-65937265978992.695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-274738608245.80289</v>
      </c>
      <c r="L4653" s="444">
        <f t="shared" ca="1" si="192"/>
        <v>-66212004587238.5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-66212004587238.5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-275883352446.82709</v>
      </c>
      <c r="L4654" s="444">
        <f t="shared" ca="1" si="192"/>
        <v>-66487887939685.328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-66487887939685.328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-277032866415.35553</v>
      </c>
      <c r="L4655" s="444">
        <f t="shared" ca="1" si="192"/>
        <v>-66764920806100.688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-66764920806100.688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-278187170025.41956</v>
      </c>
      <c r="L4656" s="444">
        <f t="shared" ca="1" si="192"/>
        <v>-67043107976126.109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-67043107976126.109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-279346283233.85876</v>
      </c>
      <c r="L4657" s="444">
        <f t="shared" ca="1" si="192"/>
        <v>-67322454259359.969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-67322454259359.969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-280510226080.6665</v>
      </c>
      <c r="L4658" s="444">
        <f t="shared" ca="1" si="192"/>
        <v>-67602964485440.633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-67602964485440.633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-281679018689.33594</v>
      </c>
      <c r="L4659" s="444">
        <f t="shared" ca="1" si="192"/>
        <v>-67884643504129.969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-67884643504129.969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-282852681267.20819</v>
      </c>
      <c r="L4660" s="444">
        <f t="shared" ca="1" si="192"/>
        <v>-68167496185397.18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-68167496185397.18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-284031234105.82159</v>
      </c>
      <c r="L4661" s="444">
        <f t="shared" ca="1" si="192"/>
        <v>-68451527419503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-68451527419503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-285214697581.26251</v>
      </c>
      <c r="L4662" s="444">
        <f t="shared" ca="1" si="192"/>
        <v>-68736742117084.266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-68736742117084.266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-286403092154.51782</v>
      </c>
      <c r="L4663" s="444">
        <f t="shared" ca="1" si="192"/>
        <v>-69023145209238.781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-69023145209238.781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-287596438371.82825</v>
      </c>
      <c r="L4664" s="444">
        <f t="shared" ca="1" si="192"/>
        <v>-69310741647610.609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-69310741647610.609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-288794756865.04419</v>
      </c>
      <c r="L4665" s="444">
        <f t="shared" ca="1" si="192"/>
        <v>-69599536404475.656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-69599536404475.656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-289998068351.98193</v>
      </c>
      <c r="L4666" s="444">
        <f t="shared" ca="1" si="192"/>
        <v>-69889534472827.641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-69889534472827.641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-291206393636.7818</v>
      </c>
      <c r="L4667" s="444">
        <f t="shared" ca="1" si="192"/>
        <v>-70180740866464.422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-70180740866464.422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-292419753610.26837</v>
      </c>
      <c r="L4668" s="444">
        <f t="shared" ca="1" si="192"/>
        <v>-70473160620074.688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-70473160620074.688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-293638169250.31122</v>
      </c>
      <c r="L4669" s="444">
        <f t="shared" ca="1" si="192"/>
        <v>-70766798789325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-70766798789325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-294861661622.1875</v>
      </c>
      <c r="L4670" s="444">
        <f t="shared" ca="1" si="192"/>
        <v>-71061660450947.188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-71061660450947.188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-296090251878.94659</v>
      </c>
      <c r="L4671" s="444">
        <f t="shared" ca="1" si="192"/>
        <v>-71357750702826.141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-71357750702826.141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-297323961261.77557</v>
      </c>
      <c r="L4672" s="444">
        <f t="shared" ca="1" si="192"/>
        <v>-71655074664087.922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-71655074664087.922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-298562811100.36633</v>
      </c>
      <c r="L4673" s="444">
        <f t="shared" ca="1" si="192"/>
        <v>-71953637475188.281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-71953637475188.281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-299806822813.28448</v>
      </c>
      <c r="L4674" s="444">
        <f t="shared" ca="1" si="192"/>
        <v>-72253444298001.563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-72253444298001.563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-301056017908.33984</v>
      </c>
      <c r="L4675" s="444">
        <f t="shared" ca="1" si="192"/>
        <v>-72554500315909.906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-72554500315909.906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-302310417982.95795</v>
      </c>
      <c r="L4676" s="444">
        <f t="shared" ca="1" si="192"/>
        <v>-72856810733892.859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-72856810733892.859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-303570044724.55359</v>
      </c>
      <c r="L4677" s="444">
        <f t="shared" ca="1" si="192"/>
        <v>-73160380778617.406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-73160380778617.406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-304834919910.90588</v>
      </c>
      <c r="L4678" s="444">
        <f t="shared" ca="1" si="192"/>
        <v>-73465215698528.313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-73465215698528.313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-306105065410.53461</v>
      </c>
      <c r="L4679" s="444">
        <f t="shared" ca="1" si="192"/>
        <v>-73771320763938.844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-73771320763938.844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-307380503183.07849</v>
      </c>
      <c r="L4680" s="444">
        <f t="shared" ca="1" si="192"/>
        <v>-74078701267121.922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-74078701267121.922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-308661255279.67468</v>
      </c>
      <c r="L4681" s="444">
        <f t="shared" ca="1" si="192"/>
        <v>-74387362522401.594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-74387362522401.594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-309947343843.33997</v>
      </c>
      <c r="L4682" s="444">
        <f t="shared" ca="1" si="192"/>
        <v>-74697309866244.938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-74697309866244.938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-311238791109.35388</v>
      </c>
      <c r="L4683" s="444">
        <f t="shared" ca="1" si="192"/>
        <v>-75008548657354.297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-75008548657354.297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-312535619405.64288</v>
      </c>
      <c r="L4684" s="444">
        <f t="shared" ca="1" si="192"/>
        <v>-75321084276759.938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-75321084276759.938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-313837851153.16638</v>
      </c>
      <c r="L4685" s="444">
        <f t="shared" ca="1" si="192"/>
        <v>-75634922127913.109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-75634922127913.109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-315145508866.30463</v>
      </c>
      <c r="L4686" s="444">
        <f t="shared" ca="1" si="192"/>
        <v>-75950067636779.406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-75950067636779.406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-316458615153.2475</v>
      </c>
      <c r="L4687" s="444">
        <f t="shared" ca="1" si="192"/>
        <v>-76266526251932.656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-76266526251932.656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-317777192716.38605</v>
      </c>
      <c r="L4688" s="444">
        <f t="shared" ca="1" si="192"/>
        <v>-76584303444649.047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-76584303444649.047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-319101264352.70435</v>
      </c>
      <c r="L4689" s="444">
        <f t="shared" ca="1" si="192"/>
        <v>-76903404709001.75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-76903404709001.75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-320430852954.17395</v>
      </c>
      <c r="L4690" s="444">
        <f t="shared" ca="1" si="192"/>
        <v>-77223835561955.922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-77223835561955.922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-321765981508.14966</v>
      </c>
      <c r="L4691" s="444">
        <f t="shared" ca="1" si="192"/>
        <v>-77545601543464.078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-77545601543464.078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-323106673097.76697</v>
      </c>
      <c r="L4692" s="444">
        <f t="shared" ca="1" si="192"/>
        <v>-77868708216561.844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-77868708216561.844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-324452950902.341</v>
      </c>
      <c r="L4693" s="444">
        <f t="shared" ca="1" si="192"/>
        <v>-78193161167464.188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-78193161167464.188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-325804838197.76746</v>
      </c>
      <c r="L4694" s="444">
        <f t="shared" ca="1" si="192"/>
        <v>-78518966005661.953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-78518966005661.953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-327162358356.9248</v>
      </c>
      <c r="L4695" s="444">
        <f t="shared" ca="1" si="192"/>
        <v>-78846128364018.875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-78846128364018.875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-328525534850.07861</v>
      </c>
      <c r="L4696" s="444">
        <f t="shared" ca="1" si="192"/>
        <v>-79174653898868.953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-79174653898868.953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-329894391245.28729</v>
      </c>
      <c r="L4697" s="444">
        <f t="shared" ca="1" si="192"/>
        <v>-79504548290114.234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-79504548290114.234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-331268951208.80933</v>
      </c>
      <c r="L4698" s="444">
        <f t="shared" ca="1" si="192"/>
        <v>-79835817241323.047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-79835817241323.047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-332649238505.5127</v>
      </c>
      <c r="L4699" s="444">
        <f t="shared" ca="1" si="192"/>
        <v>-80168466479828.563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-80168466479828.563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-334035276999.28564</v>
      </c>
      <c r="L4700" s="444">
        <f t="shared" ca="1" si="192"/>
        <v>-80502501756827.844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-80502501756827.844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-335427090653.44934</v>
      </c>
      <c r="L4701" s="444">
        <f t="shared" ca="1" si="192"/>
        <v>-80837928847481.297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-80837928847481.297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-336824703531.17206</v>
      </c>
      <c r="L4702" s="444">
        <f t="shared" ca="1" si="192"/>
        <v>-81174753551012.469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-81174753551012.469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-338228139795.88525</v>
      </c>
      <c r="L4703" s="444">
        <f t="shared" ca="1" si="192"/>
        <v>-81512981690808.359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-81512981690808.359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-339637423711.70148</v>
      </c>
      <c r="L4704" s="444">
        <f t="shared" ca="1" si="192"/>
        <v>-81852619114520.063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-81852619114520.063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-341052579643.83362</v>
      </c>
      <c r="L4705" s="444">
        <f t="shared" ca="1" si="192"/>
        <v>-82193671694163.891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-82193671694163.891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-342473632059.01624</v>
      </c>
      <c r="L4706" s="444">
        <f t="shared" ca="1" si="192"/>
        <v>-82536145326222.906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-82536145326222.906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-343900605525.92877</v>
      </c>
      <c r="L4707" s="444">
        <f t="shared" ca="1" si="192"/>
        <v>-82880045931748.828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-82880045931748.828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-345333524715.62012</v>
      </c>
      <c r="L4708" s="444">
        <f t="shared" ca="1" si="192"/>
        <v>-83225379456464.453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-83225379456464.453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-346772414401.93524</v>
      </c>
      <c r="L4709" s="444">
        <f t="shared" ca="1" si="192"/>
        <v>-83572151870866.391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-83572151870866.391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-348217299461.9433</v>
      </c>
      <c r="L4710" s="444">
        <f t="shared" ca="1" si="192"/>
        <v>-83920369170328.328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-83920369170328.328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-349668204876.36804</v>
      </c>
      <c r="L4711" s="444">
        <f t="shared" ca="1" si="192"/>
        <v>-84270037375204.703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-84270037375204.703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-351125155730.01959</v>
      </c>
      <c r="L4712" s="444">
        <f t="shared" ca="1" si="192"/>
        <v>-84621162530934.719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-84621162530934.719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-352588177212.22797</v>
      </c>
      <c r="L4713" s="444">
        <f t="shared" ca="1" si="192"/>
        <v>-84973750708146.953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-84973750708146.953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-354057294617.27899</v>
      </c>
      <c r="L4714" s="444">
        <f t="shared" ca="1" si="192"/>
        <v>-85327808002764.234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-85327808002764.234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-355532533344.85095</v>
      </c>
      <c r="L4715" s="444">
        <f t="shared" ca="1" si="192"/>
        <v>-85683340536109.078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-85683340536109.078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-357013918900.45447</v>
      </c>
      <c r="L4716" s="444">
        <f t="shared" ca="1" si="192"/>
        <v>-86040354455009.531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-86040354455009.531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-358501476895.87305</v>
      </c>
      <c r="L4717" s="444">
        <f t="shared" ca="1" si="192"/>
        <v>-86398855931905.406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-86398855931905.406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-359995233049.60583</v>
      </c>
      <c r="L4718" s="444">
        <f t="shared" ca="1" si="192"/>
        <v>-86758851164955.016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-86758851164955.016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-361495213187.31256</v>
      </c>
      <c r="L4719" s="444">
        <f t="shared" ca="1" si="192"/>
        <v>-87120346378142.328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-87120346378142.328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-363001443242.2597</v>
      </c>
      <c r="L4720" s="444">
        <f t="shared" ca="1" si="192"/>
        <v>-87483347821384.594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-87483347821384.594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-364513949255.76917</v>
      </c>
      <c r="L4721" s="444">
        <f t="shared" ca="1" si="192"/>
        <v>-87847861770640.359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-87847861770640.359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-366032757377.66815</v>
      </c>
      <c r="L4722" s="444">
        <f t="shared" ca="1" si="192"/>
        <v>-88213894528018.031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-88213894528018.031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-367557893866.74182</v>
      </c>
      <c r="L4723" s="444">
        <f t="shared" ca="1" si="192"/>
        <v>-88581452421884.766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-88581452421884.766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-369089385091.18652</v>
      </c>
      <c r="L4724" s="444">
        <f t="shared" ca="1" si="192"/>
        <v>-88950541806975.953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-88950541806975.953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-370627257529.06647</v>
      </c>
      <c r="L4725" s="444">
        <f t="shared" ca="1" si="192"/>
        <v>-89321169064505.016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-89321169064505.016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-372171537768.77087</v>
      </c>
      <c r="L4726" s="444">
        <f t="shared" ca="1" si="192"/>
        <v>-89693340602273.781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-89693340602273.781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-373722252509.47406</v>
      </c>
      <c r="L4727" s="444">
        <f t="shared" ca="1" si="192"/>
        <v>-90067062854783.25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-90067062854783.25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-375279428561.59686</v>
      </c>
      <c r="L4728" s="444">
        <f t="shared" ca="1" si="192"/>
        <v>-90442342283344.844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-90442342283344.844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-376843092847.2702</v>
      </c>
      <c r="L4729" s="444">
        <f t="shared" ca="1" si="192"/>
        <v>-90819185376192.109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-90819185376192.109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-378413272400.80048</v>
      </c>
      <c r="L4730" s="444">
        <f t="shared" ca="1" si="192"/>
        <v>-91197598648592.906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-91197598648592.906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-379989994369.13708</v>
      </c>
      <c r="L4731" s="444">
        <f t="shared" ca="1" si="192"/>
        <v>-91577588642962.047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-91577588642962.047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-381573286012.34186</v>
      </c>
      <c r="L4732" s="444">
        <f t="shared" ca="1" si="192"/>
        <v>-91959161928974.391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-91959161928974.391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-383163174704.05994</v>
      </c>
      <c r="L4733" s="444">
        <f t="shared" ca="1" si="192"/>
        <v>-92342325103678.453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-92342325103678.453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-384759687931.99353</v>
      </c>
      <c r="L4734" s="444">
        <f t="shared" ca="1" si="192"/>
        <v>-92727084791610.453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-92727084791610.453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-386362853298.37689</v>
      </c>
      <c r="L4735" s="444">
        <f t="shared" ca="1" si="192"/>
        <v>-93113447644908.828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-93113447644908.828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-387972698520.45343</v>
      </c>
      <c r="L4736" s="444">
        <f t="shared" ca="1" si="192"/>
        <v>-93501420343429.281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-93501420343429.281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-389589251430.95532</v>
      </c>
      <c r="L4737" s="444">
        <f t="shared" ca="1" si="192"/>
        <v>-93891009594860.234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-93891009594860.234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-391212539978.58429</v>
      </c>
      <c r="L4738" s="444">
        <f t="shared" ca="1" si="192"/>
        <v>-94282222134838.813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-94282222134838.813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-392842592228.49506</v>
      </c>
      <c r="L4739" s="444">
        <f t="shared" ca="1" si="192"/>
        <v>-94675064727067.313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-94675064727067.313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-394479436362.78046</v>
      </c>
      <c r="L4740" s="444">
        <f t="shared" ca="1" si="192"/>
        <v>-95069544163430.094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-95069544163430.094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-396123100680.95874</v>
      </c>
      <c r="L4741" s="444">
        <f t="shared" ca="1" si="192"/>
        <v>-95465667264111.047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-95465667264111.047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-397773613600.46271</v>
      </c>
      <c r="L4742" s="444">
        <f t="shared" ca="1" si="192"/>
        <v>-95863440877711.516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-95863440877711.516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-399431003657.13129</v>
      </c>
      <c r="L4743" s="444">
        <f t="shared" ca="1" si="192"/>
        <v>-96262871881368.641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-96262871881368.641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-401095299505.70264</v>
      </c>
      <c r="L4744" s="444">
        <f t="shared" ca="1" si="192"/>
        <v>-96663967180874.344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-96663967180874.344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-402766529920.30975</v>
      </c>
      <c r="L4745" s="444">
        <f t="shared" ca="1" si="192"/>
        <v>-97066733710794.656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-97066733710794.656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-404444723794.97772</v>
      </c>
      <c r="L4746" s="444">
        <f t="shared" ca="1" si="192"/>
        <v>-97471178434589.641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-97471178434589.641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-406129910144.12347</v>
      </c>
      <c r="L4747" s="444">
        <f t="shared" ca="1" si="192"/>
        <v>-97877308344733.766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-97877308344733.766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-407822118103.05737</v>
      </c>
      <c r="L4748" s="444">
        <f t="shared" ca="1" si="192"/>
        <v>-98285130462836.828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-98285130462836.828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-409521376928.48676</v>
      </c>
      <c r="L4749" s="444">
        <f t="shared" ca="1" si="192"/>
        <v>-98694651839765.313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-98694651839765.313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-411227715999.02216</v>
      </c>
      <c r="L4750" s="444">
        <f t="shared" ca="1" si="192"/>
        <v>-99105879555764.328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-99105879555764.328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-412941164815.68469</v>
      </c>
      <c r="L4751" s="444">
        <f t="shared" ca="1" si="192"/>
        <v>-99518820720580.016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-99518820720580.016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-414661753002.41675</v>
      </c>
      <c r="L4752" s="444">
        <f t="shared" ca="1" si="192"/>
        <v>-99933482473582.438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-99933482473582.438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-416389510306.59351</v>
      </c>
      <c r="L4753" s="444">
        <f t="shared" ca="1" si="192"/>
        <v>-100349871983889.03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-100349871983889.03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-418124466599.5376</v>
      </c>
      <c r="L4754" s="444">
        <f t="shared" ca="1" si="192"/>
        <v>-100767996450488.56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-100767996450488.56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-419866651877.03564</v>
      </c>
      <c r="L4755" s="444">
        <f t="shared" ca="1" si="192"/>
        <v>-101187863102365.59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-101187863102365.59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-421616096259.85663</v>
      </c>
      <c r="L4756" s="444">
        <f t="shared" ca="1" si="192"/>
        <v>-101609479198625.45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-101609479198625.45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-423372829994.27271</v>
      </c>
      <c r="L4757" s="444">
        <f t="shared" ca="1" si="192"/>
        <v>-102032852028619.72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-102032852028619.72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-425136883452.58215</v>
      </c>
      <c r="L4758" s="444">
        <f t="shared" ca="1" si="192"/>
        <v>-102457988912072.3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-102457988912072.3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-426908287133.63458</v>
      </c>
      <c r="L4759" s="444">
        <f t="shared" ca="1" si="192"/>
        <v>-102884897199205.94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-102884897199205.94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-428687071663.35809</v>
      </c>
      <c r="L4760" s="444">
        <f t="shared" ca="1" si="192"/>
        <v>-103313584270869.3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-103313584270869.3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-430473267795.28876</v>
      </c>
      <c r="L4761" s="444">
        <f t="shared" ca="1" si="192"/>
        <v>-103744057538664.58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-103744057538664.58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-432266906411.10242</v>
      </c>
      <c r="L4762" s="444">
        <f t="shared" ca="1" si="192"/>
        <v>-104176324445075.69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-104176324445075.69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-434068018521.14868</v>
      </c>
      <c r="L4763" s="444">
        <f t="shared" ca="1" si="192"/>
        <v>-104610392463596.84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-104610392463596.84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-435876635264.98682</v>
      </c>
      <c r="L4764" s="444">
        <f t="shared" ca="1" si="192"/>
        <v>-105046269098861.83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-105046269098861.83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-437692787911.92426</v>
      </c>
      <c r="L4765" s="444">
        <f t="shared" ca="1" si="192"/>
        <v>-105483961886773.75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-105483961886773.75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-439516507861.55731</v>
      </c>
      <c r="L4766" s="444">
        <f t="shared" ca="1" si="192"/>
        <v>-105923478394635.31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-105923478394635.31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-441347826644.31378</v>
      </c>
      <c r="L4767" s="444">
        <f t="shared" ca="1" si="192"/>
        <v>-106364826221279.63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-106364826221279.63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-443186775921.99841</v>
      </c>
      <c r="L4768" s="444">
        <f t="shared" ca="1" si="192"/>
        <v>-106808012997201.63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-106808012997201.63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-445033387488.34009</v>
      </c>
      <c r="L4769" s="444">
        <f t="shared" ca="1" si="192"/>
        <v>-107253046384689.97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-107253046384689.97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-446887693269.5415</v>
      </c>
      <c r="L4770" s="444">
        <f t="shared" ca="1" si="192"/>
        <v>-107699934077959.52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-107699934077959.52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-448749725324.8313</v>
      </c>
      <c r="L4771" s="444">
        <f t="shared" ca="1" si="192"/>
        <v>-108148683803284.34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-108148683803284.34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-450619515847.01807</v>
      </c>
      <c r="L4772" s="444">
        <f t="shared" ca="1" si="192"/>
        <v>-108599303319131.36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-108599303319131.36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-452497097163.0473</v>
      </c>
      <c r="L4773" s="444">
        <f t="shared" ca="1" si="192"/>
        <v>-109051800416294.41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-109051800416294.41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-454382501734.56</v>
      </c>
      <c r="L4774" s="444">
        <f t="shared" ca="1" si="192"/>
        <v>-109506182918028.97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-109506182918028.97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-456275762158.45404</v>
      </c>
      <c r="L4775" s="444">
        <f t="shared" ca="1" si="192"/>
        <v>-109962458680187.42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-109962458680187.42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-458176911167.44757</v>
      </c>
      <c r="L4776" s="444">
        <f t="shared" ca="1" si="192"/>
        <v>-110420635591354.88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-110420635591354.88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-460085981630.64526</v>
      </c>
      <c r="L4777" s="444">
        <f t="shared" ca="1" si="192"/>
        <v>-110880721572985.52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-110880721572985.52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-462003006554.10632</v>
      </c>
      <c r="L4778" s="444">
        <f t="shared" ca="1" si="192"/>
        <v>-111342724579539.63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-111342724579539.63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-463928019081.4151</v>
      </c>
      <c r="L4779" s="444">
        <f t="shared" ca="1" si="192"/>
        <v>-111806652598621.05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-111806652598621.05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-465861052494.25433</v>
      </c>
      <c r="L4780" s="444">
        <f t="shared" ca="1" si="192"/>
        <v>-112272513651115.3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-112272513651115.3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-467802140212.98035</v>
      </c>
      <c r="L4781" s="444">
        <f t="shared" ca="1" si="192"/>
        <v>-112740315791328.28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-112740315791328.28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-469751315797.20117</v>
      </c>
      <c r="L4782" s="444">
        <f t="shared" ca="1" si="192"/>
        <v>-113210067107125.48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-113210067107125.48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-471708612946.35626</v>
      </c>
      <c r="L4783" s="444">
        <f t="shared" ca="1" si="192"/>
        <v>-113681775720071.84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-113681775720071.84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-473674065500.29926</v>
      </c>
      <c r="L4784" s="444">
        <f t="shared" ca="1" si="192"/>
        <v>-114155449785572.14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-114155449785572.14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-475647707439.88397</v>
      </c>
      <c r="L4785" s="444">
        <f t="shared" ca="1" si="192"/>
        <v>-114631097493012.03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-114631097493012.03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-477629572887.55011</v>
      </c>
      <c r="L4786" s="444">
        <f t="shared" ca="1" si="192"/>
        <v>-115108727065899.58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-115108727065899.58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-479619696107.91492</v>
      </c>
      <c r="L4787" s="444">
        <f t="shared" ca="1" si="192"/>
        <v>-115588346762007.5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-115588346762007.5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-481618111508.36462</v>
      </c>
      <c r="L4788" s="444">
        <f t="shared" ca="1" si="192"/>
        <v>-116069964873515.86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-116069964873515.86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-483624853639.64948</v>
      </c>
      <c r="L4789" s="444">
        <f t="shared" ca="1" si="192"/>
        <v>-116553589727155.52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-116553589727155.52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-485639957196.48132</v>
      </c>
      <c r="L4790" s="444">
        <f t="shared" ca="1" si="192"/>
        <v>-117039229684352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-117039229684352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-487663457018.1333</v>
      </c>
      <c r="L4791" s="444">
        <f t="shared" ca="1" si="192"/>
        <v>-117526893141370.14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-117526893141370.14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-489695388089.04224</v>
      </c>
      <c r="L4792" s="444">
        <f t="shared" ca="1" si="192"/>
        <v>-118016588529459.19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-118016588529459.19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-491735785539.41327</v>
      </c>
      <c r="L4793" s="444">
        <f t="shared" ca="1" si="192"/>
        <v>-118508324314998.59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-118508324314998.59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-493784684645.82745</v>
      </c>
      <c r="L4794" s="444">
        <f t="shared" ca="1" si="192"/>
        <v>-119002108999644.42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-119002108999644.42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-495842120831.85175</v>
      </c>
      <c r="L4795" s="444">
        <f t="shared" ca="1" si="192"/>
        <v>-119497951120476.28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-119497951120476.28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-497908129668.65118</v>
      </c>
      <c r="L4796" s="444">
        <f t="shared" ca="1" si="192"/>
        <v>-119995859250144.94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-119995859250144.94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-499982746875.60388</v>
      </c>
      <c r="L4797" s="444">
        <f t="shared" ca="1" si="192"/>
        <v>-120495841997020.55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-120495841997020.55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-502066008320.91901</v>
      </c>
      <c r="L4798" s="444">
        <f t="shared" ca="1" si="192"/>
        <v>-120997908005341.47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-120997908005341.47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-504157950022.25616</v>
      </c>
      <c r="L4799" s="444">
        <f t="shared" ca="1" si="192"/>
        <v>-121502065955363.72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-121502065955363.72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-506258608147.34882</v>
      </c>
      <c r="L4800" s="444">
        <f t="shared" ca="1" si="192"/>
        <v>-122008324563511.06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-122008324563511.06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-508368019014.62939</v>
      </c>
      <c r="L4801" s="444">
        <f t="shared" ca="1" si="192"/>
        <v>-122516692582525.69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-122516692582525.69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-510486219093.85699</v>
      </c>
      <c r="L4802" s="444">
        <f t="shared" ca="1" si="192"/>
        <v>-123027178801619.55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-123027178801619.55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-512613245006.74817</v>
      </c>
      <c r="L4803" s="444">
        <f t="shared" ca="1" si="192"/>
        <v>-123539792046626.3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-123539792046626.3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-514749133527.60956</v>
      </c>
      <c r="L4804" s="444">
        <f t="shared" ca="1" si="192"/>
        <v>-124054541180153.91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-124054541180153.91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-516893921583.97461</v>
      </c>
      <c r="L4805" s="444">
        <f t="shared" ca="1" si="192"/>
        <v>-124571435101737.88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-124571435101737.88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-519047646257.24115</v>
      </c>
      <c r="L4806" s="444">
        <f t="shared" ca="1" si="192"/>
        <v>-125090482747995.11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-125090482747995.11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-521210344783.31287</v>
      </c>
      <c r="L4807" s="444">
        <f t="shared" ca="1" si="192"/>
        <v>-125611693092778.42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-125611693092778.42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-523382054553.24347</v>
      </c>
      <c r="L4808" s="444">
        <f t="shared" ca="1" si="192"/>
        <v>-126135075147331.67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-126135075147331.67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-525562813113.88196</v>
      </c>
      <c r="L4809" s="444">
        <f t="shared" ca="1" si="192"/>
        <v>-126660637960445.55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-126660637960445.55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-527752658168.52313</v>
      </c>
      <c r="L4810" s="444">
        <f t="shared" ca="1" si="192"/>
        <v>-127188390618614.06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-127188390618614.06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-529951627577.55853</v>
      </c>
      <c r="L4811" s="444">
        <f t="shared" ca="1" si="192"/>
        <v>-127718342246191.63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-127718342246191.63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-532159759359.13184</v>
      </c>
      <c r="L4812" s="444">
        <f t="shared" ca="1" si="192"/>
        <v>-128250502005550.75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-128250502005550.75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-534377091689.79474</v>
      </c>
      <c r="L4813" s="444">
        <f t="shared" ca="1" si="192"/>
        <v>-128784879097240.55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-128784879097240.55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-536603662905.16888</v>
      </c>
      <c r="L4814" s="444">
        <f t="shared" ca="1" si="192"/>
        <v>-129321482760145.72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-129321482760145.72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-538839511500.60712</v>
      </c>
      <c r="L4815" s="444">
        <f t="shared" ca="1" si="192"/>
        <v>-129860322271646.33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-129860322271646.33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-541084676131.85968</v>
      </c>
      <c r="L4816" s="444">
        <f t="shared" ca="1" si="192"/>
        <v>-130401406947778.19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-130401406947778.19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-543339195615.74243</v>
      </c>
      <c r="L4817" s="444">
        <f t="shared" ca="1" si="192"/>
        <v>-130944746143393.94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-130944746143393.94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-545603108930.80804</v>
      </c>
      <c r="L4818" s="444">
        <f t="shared" ca="1" si="192"/>
        <v>-131490349252324.75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-131490349252324.75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-547876455218.01978</v>
      </c>
      <c r="L4819" s="444">
        <f t="shared" ca="1" si="192"/>
        <v>-132038225707542.77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-132038225707542.77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-550159273781.42822</v>
      </c>
      <c r="L4820" s="444">
        <f t="shared" ca="1" si="192"/>
        <v>-132588384981324.19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-132588384981324.19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-552451604088.85083</v>
      </c>
      <c r="L4821" s="444">
        <f t="shared" ca="1" si="192"/>
        <v>-133140836585413.03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-133140836585413.03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-554753485772.55432</v>
      </c>
      <c r="L4822" s="444">
        <f t="shared" ca="1" si="192"/>
        <v>-133695590071185.58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-133695590071185.58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-557064958629.93982</v>
      </c>
      <c r="L4823" s="444">
        <f t="shared" ca="1" si="192"/>
        <v>-134252655029815.52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-134252655029815.52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-559386062624.23132</v>
      </c>
      <c r="L4824" s="444">
        <f t="shared" ca="1" si="192"/>
        <v>-134812041092439.75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-134812041092439.75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-561716837885.16565</v>
      </c>
      <c r="L4825" s="444">
        <f t="shared" ca="1" si="192"/>
        <v>-135373757930324.92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-135373757930324.92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-564057324709.68713</v>
      </c>
      <c r="L4826" s="444">
        <f t="shared" ca="1" si="192"/>
        <v>-135937815255034.61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-135937815255034.61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-566407563562.64429</v>
      </c>
      <c r="L4827" s="444">
        <f t="shared" ca="1" si="192"/>
        <v>-136504222818597.25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-136504222818597.25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-568767595077.48853</v>
      </c>
      <c r="L4828" s="444">
        <f t="shared" ca="1" si="192"/>
        <v>-137072990413674.73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-137072990413674.73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-571137460056.97803</v>
      </c>
      <c r="L4829" s="444">
        <f t="shared" ca="1" si="192"/>
        <v>-137644127873731.72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-137644127873731.72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-573517199473.8822</v>
      </c>
      <c r="L4830" s="444">
        <f t="shared" ca="1" si="192"/>
        <v>-138217645073205.59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-138217645073205.59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-575906854471.68994</v>
      </c>
      <c r="L4831" s="444">
        <f t="shared" ca="1" si="192"/>
        <v>-138793551927677.28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-138793551927677.28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-578306466365.32202</v>
      </c>
      <c r="L4832" s="444">
        <f t="shared" ca="1" si="192"/>
        <v>-139371858394042.61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-139371858394042.61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-580716076641.84424</v>
      </c>
      <c r="L4833" s="444">
        <f t="shared" ca="1" si="192"/>
        <v>-139952574470684.45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-139952574470684.45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-583135726961.18518</v>
      </c>
      <c r="L4834" s="444">
        <f t="shared" ca="1" si="192"/>
        <v>-140535710197645.64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-140535710197645.64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-585565459156.85681</v>
      </c>
      <c r="L4835" s="444">
        <f t="shared" ca="1" si="192"/>
        <v>-141121275656802.5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-141121275656802.5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-588005315236.67712</v>
      </c>
      <c r="L4836" s="444">
        <f t="shared" ca="1" si="192"/>
        <v>-141709280972039.19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-141709280972039.19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-590455337383.49658</v>
      </c>
      <c r="L4837" s="444">
        <f t="shared" ca="1" si="192"/>
        <v>-142299736309422.69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-142299736309422.69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-592915567955.92786</v>
      </c>
      <c r="L4838" s="444">
        <f t="shared" ca="1" si="192"/>
        <v>-142892651877378.63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-142892651877378.63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-595386049489.07764</v>
      </c>
      <c r="L4839" s="444">
        <f t="shared" ca="1" si="192"/>
        <v>-143488037926867.69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-143488037926867.69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-597866824695.28198</v>
      </c>
      <c r="L4840" s="444">
        <f t="shared" ca="1" si="192"/>
        <v>-144085904751562.97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-144085904751562.97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-600357936464.8457</v>
      </c>
      <c r="L4841" s="444">
        <f t="shared" ca="1" si="192"/>
        <v>-144686262688027.81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-144686262688027.81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-602859427866.78259</v>
      </c>
      <c r="L4842" s="444">
        <f t="shared" ca="1" si="192"/>
        <v>-145289122115894.59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-145289122115894.59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-605371342149.56079</v>
      </c>
      <c r="L4843" s="444">
        <f t="shared" ca="1" si="192"/>
        <v>-145894493458044.16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-145894493458044.16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-607893722741.85059</v>
      </c>
      <c r="L4844" s="444">
        <f t="shared" ca="1" si="192"/>
        <v>-146502387180786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-146502387180786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-610426613253.27502</v>
      </c>
      <c r="L4845" s="444">
        <f t="shared" ca="1" si="192"/>
        <v>-147112813794039.28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-147112813794039.28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-612970057475.1637</v>
      </c>
      <c r="L4846" s="444">
        <f t="shared" ca="1" si="192"/>
        <v>-147725783851514.44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-147725783851514.44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-615524099381.31018</v>
      </c>
      <c r="L4847" s="444">
        <f t="shared" ca="1" si="192"/>
        <v>-148341307950895.75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-148341307950895.75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-618088783128.7323</v>
      </c>
      <c r="L4848" s="444">
        <f t="shared" ca="1" si="192"/>
        <v>-148959396734024.47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-148959396734024.47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-620664153058.4353</v>
      </c>
      <c r="L4849" s="444">
        <f t="shared" ca="1" si="192"/>
        <v>-149580060887082.91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-149580060887082.91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-623250253696.17871</v>
      </c>
      <c r="L4850" s="444">
        <f t="shared" ca="1" si="192"/>
        <v>-150203311140779.09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-150203311140779.09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-625847129753.24622</v>
      </c>
      <c r="L4851" s="444">
        <f t="shared" ca="1" si="192"/>
        <v>-150829158270532.34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-150829158270532.34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-628454826127.21814</v>
      </c>
      <c r="L4852" s="444">
        <f t="shared" ca="1" si="192"/>
        <v>-151457613096659.56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-151457613096659.56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-631073387902.74817</v>
      </c>
      <c r="L4853" s="444">
        <f t="shared" ref="L4853:L5107" ca="1" si="197">I4853-J4853+K4853</f>
        <v>-152088686484562.31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-152088686484562.31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-633702860352.34302</v>
      </c>
      <c r="L4854" s="444">
        <f t="shared" ca="1" si="197"/>
        <v>-152722389344914.66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-152722389344914.66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-636343288937.14441</v>
      </c>
      <c r="L4855" s="444">
        <f t="shared" ca="1" si="197"/>
        <v>-153358732633851.81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-153358732633851.81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-638994719307.71582</v>
      </c>
      <c r="L4856" s="444">
        <f t="shared" ca="1" si="197"/>
        <v>-153997727353159.53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-153997727353159.53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-641657197304.83142</v>
      </c>
      <c r="L4857" s="444">
        <f t="shared" ca="1" si="197"/>
        <v>-154639384550464.38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-154639384550464.38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-644330768960.26819</v>
      </c>
      <c r="L4858" s="444">
        <f t="shared" ca="1" si="197"/>
        <v>-155283715319424.66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-155283715319424.66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-647015480497.60278</v>
      </c>
      <c r="L4859" s="444">
        <f t="shared" ca="1" si="197"/>
        <v>-155930730799922.25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-155930730799922.25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-649711378333.0094</v>
      </c>
      <c r="L4860" s="444">
        <f t="shared" ca="1" si="197"/>
        <v>-156580442178255.25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-156580442178255.25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-652418509076.06348</v>
      </c>
      <c r="L4861" s="444">
        <f t="shared" ca="1" si="197"/>
        <v>-157232860687331.31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-157232860687331.31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-655136919530.54712</v>
      </c>
      <c r="L4862" s="444">
        <f t="shared" ca="1" si="197"/>
        <v>-157887997606861.88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-157887997606861.88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-657866656695.25781</v>
      </c>
      <c r="L4863" s="444">
        <f t="shared" ca="1" si="197"/>
        <v>-158545864263557.13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-158545864263557.13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-660607767764.82129</v>
      </c>
      <c r="L4864" s="444">
        <f t="shared" ca="1" si="197"/>
        <v>-159206472031321.94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-159206472031321.94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-663360300130.50806</v>
      </c>
      <c r="L4865" s="444">
        <f t="shared" ca="1" si="197"/>
        <v>-159869832331452.44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-159869832331452.44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-666124301381.05176</v>
      </c>
      <c r="L4866" s="444">
        <f t="shared" ca="1" si="197"/>
        <v>-160535956632833.5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-160535956632833.5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-668899819303.4729</v>
      </c>
      <c r="L4867" s="444">
        <f t="shared" ca="1" si="197"/>
        <v>-161204856452136.97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-161204856452136.97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-671686901883.90405</v>
      </c>
      <c r="L4868" s="444">
        <f t="shared" ca="1" si="197"/>
        <v>-161876543354020.88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-161876543354020.88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-674485597308.42029</v>
      </c>
      <c r="L4869" s="444">
        <f t="shared" ca="1" si="197"/>
        <v>-162551028951329.28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-162551028951329.28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-677295953963.87195</v>
      </c>
      <c r="L4870" s="444">
        <f t="shared" ca="1" si="197"/>
        <v>-163228324905293.16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-163228324905293.16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-680118020438.72144</v>
      </c>
      <c r="L4871" s="444">
        <f t="shared" ca="1" si="197"/>
        <v>-163908442925731.88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-163908442925731.88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-682951845523.88281</v>
      </c>
      <c r="L4872" s="444">
        <f t="shared" ca="1" si="197"/>
        <v>-164591394771255.75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-164591394771255.75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-685797478213.56567</v>
      </c>
      <c r="L4873" s="444">
        <f t="shared" ca="1" si="197"/>
        <v>-165277192249469.31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-165277192249469.31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-688654967706.12207</v>
      </c>
      <c r="L4874" s="444">
        <f t="shared" ca="1" si="197"/>
        <v>-165965847217175.44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-165965847217175.44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-691524363404.89771</v>
      </c>
      <c r="L4875" s="444">
        <f t="shared" ca="1" si="197"/>
        <v>-166657371580580.34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-166657371580580.34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-694405714919.08472</v>
      </c>
      <c r="L4876" s="444">
        <f t="shared" ca="1" si="197"/>
        <v>-167351777295499.44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-167351777295499.44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-697299072064.58093</v>
      </c>
      <c r="L4877" s="444">
        <f t="shared" ca="1" si="197"/>
        <v>-168049076367564.03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-168049076367564.03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-700204484864.8501</v>
      </c>
      <c r="L4878" s="444">
        <f t="shared" ca="1" si="197"/>
        <v>-168749280852428.88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-168749280852428.88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-703122003551.78699</v>
      </c>
      <c r="L4879" s="444">
        <f t="shared" ca="1" si="197"/>
        <v>-169452402855980.66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-169452402855980.66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-706051678566.58606</v>
      </c>
      <c r="L4880" s="444">
        <f t="shared" ca="1" si="197"/>
        <v>-170158454534547.25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-170158454534547.25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-708993560560.61353</v>
      </c>
      <c r="L4881" s="444">
        <f t="shared" ca="1" si="197"/>
        <v>-170867448095107.88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-170867448095107.88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-711947700396.28284</v>
      </c>
      <c r="L4882" s="444">
        <f t="shared" ca="1" si="197"/>
        <v>-171579395795504.16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-171579395795504.16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-714914149147.93396</v>
      </c>
      <c r="L4883" s="444">
        <f t="shared" ca="1" si="197"/>
        <v>-172294309944652.09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-172294309944652.09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-717892958102.71704</v>
      </c>
      <c r="L4884" s="444">
        <f t="shared" ca="1" si="197"/>
        <v>-173012202902754.81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-173012202902754.81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-720884178761.47839</v>
      </c>
      <c r="L4885" s="444">
        <f t="shared" ca="1" si="197"/>
        <v>-173733087081516.28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-173733087081516.28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-723887862839.65112</v>
      </c>
      <c r="L4886" s="444">
        <f t="shared" ca="1" si="197"/>
        <v>-174456974944355.94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-174456974944355.94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-726904062268.14978</v>
      </c>
      <c r="L4887" s="444">
        <f t="shared" ca="1" si="197"/>
        <v>-175183879006624.09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-175183879006624.09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-729932829194.26709</v>
      </c>
      <c r="L4888" s="444">
        <f t="shared" ca="1" si="197"/>
        <v>-175913811835818.38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-175913811835818.38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-732974215982.57654</v>
      </c>
      <c r="L4889" s="444">
        <f t="shared" ca="1" si="197"/>
        <v>-176646786051800.94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-176646786051800.94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-736028275215.83728</v>
      </c>
      <c r="L4890" s="444">
        <f t="shared" ca="1" si="197"/>
        <v>-177382814327016.78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-177382814327016.78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-739095059695.9032</v>
      </c>
      <c r="L4891" s="444">
        <f t="shared" ca="1" si="197"/>
        <v>-178121909386712.69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-178121909386712.69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-742174622444.63623</v>
      </c>
      <c r="L4892" s="444">
        <f t="shared" ca="1" si="197"/>
        <v>-178864084009157.31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-178864084009157.31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-745267016704.82214</v>
      </c>
      <c r="L4893" s="444">
        <f t="shared" ca="1" si="197"/>
        <v>-179609351025862.13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-179609351025862.13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-748372295941.09216</v>
      </c>
      <c r="L4894" s="444">
        <f t="shared" ca="1" si="197"/>
        <v>-180357723321803.22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-180357723321803.22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-751490513840.84668</v>
      </c>
      <c r="L4895" s="444">
        <f t="shared" ca="1" si="197"/>
        <v>-181109213835644.06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-181109213835644.06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-754621724315.18359</v>
      </c>
      <c r="L4896" s="444">
        <f t="shared" ca="1" si="197"/>
        <v>-181863835559959.25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-181863835559959.25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-757765981499.8302</v>
      </c>
      <c r="L4897" s="444">
        <f t="shared" ca="1" si="197"/>
        <v>-182621601541459.09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-182621601541459.09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-760923339756.07959</v>
      </c>
      <c r="L4898" s="444">
        <f t="shared" ca="1" si="197"/>
        <v>-183382524881215.19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-183382524881215.19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-764093853671.72998</v>
      </c>
      <c r="L4899" s="444">
        <f t="shared" ca="1" si="197"/>
        <v>-184146618734886.91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-184146618734886.91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-767277578062.02881</v>
      </c>
      <c r="L4900" s="444">
        <f t="shared" ca="1" si="197"/>
        <v>-184913896312948.94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-184913896312948.94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-770474567970.62061</v>
      </c>
      <c r="L4901" s="444">
        <f t="shared" ca="1" si="197"/>
        <v>-185684370880919.56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-185684370880919.56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-773684878670.49817</v>
      </c>
      <c r="L4902" s="444">
        <f t="shared" ca="1" si="197"/>
        <v>-186458055759590.06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-186458055759590.06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-776908565664.95862</v>
      </c>
      <c r="L4903" s="444">
        <f t="shared" ca="1" si="197"/>
        <v>-187234964325255.03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-187234964325255.03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-780145684688.56262</v>
      </c>
      <c r="L4904" s="444">
        <f t="shared" ca="1" si="197"/>
        <v>-188015110009943.59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-188015110009943.59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-783396291708.09827</v>
      </c>
      <c r="L4905" s="444">
        <f t="shared" ca="1" si="197"/>
        <v>-188798506301651.69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-188798506301651.69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-786660442923.54871</v>
      </c>
      <c r="L4906" s="444">
        <f t="shared" ca="1" si="197"/>
        <v>-189585166744575.25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-189585166744575.25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-789938194769.06348</v>
      </c>
      <c r="L4907" s="444">
        <f t="shared" ca="1" si="197"/>
        <v>-190375104939344.31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-190375104939344.31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-793229603913.93457</v>
      </c>
      <c r="L4908" s="444">
        <f t="shared" ca="1" si="197"/>
        <v>-191168334543258.25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-191168334543258.25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-796534727263.57605</v>
      </c>
      <c r="L4909" s="444">
        <f t="shared" ca="1" si="197"/>
        <v>-191964869270521.81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-191964869270521.81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-799853621960.50757</v>
      </c>
      <c r="L4910" s="444">
        <f t="shared" ca="1" si="197"/>
        <v>-192764722892482.31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-192764722892482.31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-803186345385.34302</v>
      </c>
      <c r="L4911" s="444">
        <f t="shared" ca="1" si="197"/>
        <v>-193567909237867.66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-193567909237867.66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-806532955157.78186</v>
      </c>
      <c r="L4912" s="444">
        <f t="shared" ca="1" si="197"/>
        <v>-194374442193025.44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-194374442193025.44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-809893509137.60596</v>
      </c>
      <c r="L4913" s="444">
        <f t="shared" ca="1" si="197"/>
        <v>-195184335702163.03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-195184335702163.03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-813268065425.67932</v>
      </c>
      <c r="L4914" s="444">
        <f t="shared" ca="1" si="197"/>
        <v>-195997603767588.72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-195997603767588.72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-816656682364.953</v>
      </c>
      <c r="L4915" s="444">
        <f t="shared" ca="1" si="197"/>
        <v>-196814260449953.66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-196814260449953.66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-820059418541.47351</v>
      </c>
      <c r="L4916" s="444">
        <f t="shared" ca="1" si="197"/>
        <v>-197634319868495.13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-197634319868495.13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-823476332785.39636</v>
      </c>
      <c r="L4917" s="444">
        <f t="shared" ca="1" si="197"/>
        <v>-198457796201280.53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-198457796201280.53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-826907484172.0022</v>
      </c>
      <c r="L4918" s="444">
        <f t="shared" ca="1" si="197"/>
        <v>-199284703685452.53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-199284703685452.53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-830352932022.71887</v>
      </c>
      <c r="L4919" s="444">
        <f t="shared" ca="1" si="197"/>
        <v>-200115056617475.25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-200115056617475.25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-833812735906.14685</v>
      </c>
      <c r="L4920" s="444">
        <f t="shared" ca="1" si="197"/>
        <v>-200948869353381.41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-200948869353381.41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-837286955639.08923</v>
      </c>
      <c r="L4921" s="444">
        <f t="shared" ca="1" si="197"/>
        <v>-201786156309020.5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-201786156309020.5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-840775651287.58545</v>
      </c>
      <c r="L4922" s="444">
        <f t="shared" ca="1" si="197"/>
        <v>-202626931960308.09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-202626931960308.09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-844278883167.95044</v>
      </c>
      <c r="L4923" s="444">
        <f t="shared" ca="1" si="197"/>
        <v>-203471210843476.03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-203471210843476.03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-847796711847.81677</v>
      </c>
      <c r="L4924" s="444">
        <f t="shared" ca="1" si="197"/>
        <v>-204319007555323.84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-204319007555323.84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-851329198147.18262</v>
      </c>
      <c r="L4925" s="444">
        <f t="shared" ca="1" si="197"/>
        <v>-205170336753471.03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-205170336753471.03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-854876403139.46265</v>
      </c>
      <c r="L4926" s="444">
        <f t="shared" ca="1" si="197"/>
        <v>-206025213156610.5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-206025213156610.5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-858438388152.5437</v>
      </c>
      <c r="L4927" s="444">
        <f t="shared" ca="1" si="197"/>
        <v>-206883651544763.03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-206883651544763.03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-862015214769.84595</v>
      </c>
      <c r="L4928" s="444">
        <f t="shared" ca="1" si="197"/>
        <v>-207745666759532.88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-207745666759532.88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-865606944831.38696</v>
      </c>
      <c r="L4929" s="444">
        <f t="shared" ca="1" si="197"/>
        <v>-208611273704364.25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-208611273704364.25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-869213640434.85107</v>
      </c>
      <c r="L4930" s="444">
        <f t="shared" ca="1" si="197"/>
        <v>-209480487344799.09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-209480487344799.09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-872835363936.66284</v>
      </c>
      <c r="L4931" s="444">
        <f t="shared" ca="1" si="197"/>
        <v>-210353322708735.75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-210353322708735.75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-876472177953.06567</v>
      </c>
      <c r="L4932" s="444">
        <f t="shared" ca="1" si="197"/>
        <v>-211229794886688.81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-211229794886688.81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-880124145361.20337</v>
      </c>
      <c r="L4933" s="444">
        <f t="shared" ca="1" si="197"/>
        <v>-212109919032050.03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-212109919032050.03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-883791329300.2085</v>
      </c>
      <c r="L4934" s="444">
        <f t="shared" ca="1" si="197"/>
        <v>-212993710361350.25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-212993710361350.25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-887473793172.29272</v>
      </c>
      <c r="L4935" s="444">
        <f t="shared" ca="1" si="197"/>
        <v>-213881184154522.53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-213881184154522.53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-891171600643.84387</v>
      </c>
      <c r="L4936" s="444">
        <f t="shared" ca="1" si="197"/>
        <v>-214772355755166.38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-214772355755166.38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-894884815646.52649</v>
      </c>
      <c r="L4937" s="444">
        <f t="shared" ca="1" si="197"/>
        <v>-215667240570812.91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-215667240570812.91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-898613502378.38708</v>
      </c>
      <c r="L4938" s="444">
        <f t="shared" ca="1" si="197"/>
        <v>-216565854073191.28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-216565854073191.28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-902357725304.96362</v>
      </c>
      <c r="L4939" s="444">
        <f t="shared" ca="1" si="197"/>
        <v>-217468211798496.25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-217468211798496.25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-906117549160.401</v>
      </c>
      <c r="L4940" s="444">
        <f t="shared" ca="1" si="197"/>
        <v>-218374329347656.66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-218374329347656.66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-909893038948.56934</v>
      </c>
      <c r="L4941" s="444">
        <f t="shared" ca="1" si="197"/>
        <v>-219284222386605.22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-219284222386605.22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-913684259944.18835</v>
      </c>
      <c r="L4942" s="444">
        <f t="shared" ca="1" si="197"/>
        <v>-220197906646549.41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-220197906646549.41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-917491277693.95581</v>
      </c>
      <c r="L4943" s="444">
        <f t="shared" ca="1" si="197"/>
        <v>-221115397924243.38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-221115397924243.38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-921314158017.68079</v>
      </c>
      <c r="L4944" s="444">
        <f t="shared" ca="1" si="197"/>
        <v>-222036712082261.06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-222036712082261.06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-925152967009.42102</v>
      </c>
      <c r="L4945" s="444">
        <f t="shared" ca="1" si="197"/>
        <v>-222961865049270.47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-222961865049270.47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-929007771038.62695</v>
      </c>
      <c r="L4946" s="444">
        <f t="shared" ca="1" si="197"/>
        <v>-223890872820309.09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-223890872820309.09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-932878636751.28784</v>
      </c>
      <c r="L4947" s="444">
        <f t="shared" ca="1" si="197"/>
        <v>-224823751457060.38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-224823751457060.38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-936765631071.08496</v>
      </c>
      <c r="L4948" s="444">
        <f t="shared" ca="1" si="197"/>
        <v>-225760517088131.47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-225760517088131.47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-940668821200.54773</v>
      </c>
      <c r="L4949" s="444">
        <f t="shared" ca="1" si="197"/>
        <v>-226701185909332.03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-226701185909332.03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-944588274622.2168</v>
      </c>
      <c r="L4950" s="444">
        <f t="shared" ca="1" si="197"/>
        <v>-227645774183954.25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-227645774183954.25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-948524059099.8092</v>
      </c>
      <c r="L4951" s="444">
        <f t="shared" ca="1" si="197"/>
        <v>-228594298243054.06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-228594298243054.06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-952476242679.39197</v>
      </c>
      <c r="L4952" s="444">
        <f t="shared" ca="1" si="197"/>
        <v>-229546774485733.47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-229546774485733.47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-956444893690.55615</v>
      </c>
      <c r="L4953" s="444">
        <f t="shared" ca="1" si="197"/>
        <v>-230503219379424.03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-230503219379424.03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-960430080747.6001</v>
      </c>
      <c r="L4954" s="444">
        <f t="shared" ca="1" si="197"/>
        <v>-231463649460171.63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-231463649460171.63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-964431872750.71521</v>
      </c>
      <c r="L4955" s="444">
        <f t="shared" ca="1" si="197"/>
        <v>-232428081332922.34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-232428081332922.34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-968450338887.17651</v>
      </c>
      <c r="L4956" s="444">
        <f t="shared" ca="1" si="197"/>
        <v>-233396531671809.53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-233396531671809.53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-972485548632.53967</v>
      </c>
      <c r="L4957" s="444">
        <f t="shared" ca="1" si="197"/>
        <v>-234369017220442.06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-234369017220442.06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-976537571751.84192</v>
      </c>
      <c r="L4958" s="444">
        <f t="shared" ca="1" si="197"/>
        <v>-235345554792193.91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-235345554792193.91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-980606478300.80798</v>
      </c>
      <c r="L4959" s="444">
        <f t="shared" ca="1" si="197"/>
        <v>-236326161270494.72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-236326161270494.72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-984692338627.06116</v>
      </c>
      <c r="L4960" s="444">
        <f t="shared" ca="1" si="197"/>
        <v>-237310853609121.78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-237310853609121.78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-988795223371.34082</v>
      </c>
      <c r="L4961" s="444">
        <f t="shared" ca="1" si="197"/>
        <v>-238299648832493.13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-238299648832493.13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-992915203468.72131</v>
      </c>
      <c r="L4962" s="444">
        <f t="shared" ca="1" si="197"/>
        <v>-239292564035961.84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-239292564035961.84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-997052350149.84094</v>
      </c>
      <c r="L4963" s="444">
        <f t="shared" ca="1" si="197"/>
        <v>-240289616386111.69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-240289616386111.69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-1001206734942.132</v>
      </c>
      <c r="L4964" s="444">
        <f t="shared" ca="1" si="197"/>
        <v>-241290823121053.81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-241290823121053.81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-1005378429671.0575</v>
      </c>
      <c r="L4965" s="444">
        <f t="shared" ca="1" si="197"/>
        <v>-242296201550724.88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-242296201550724.88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-1009567506461.3536</v>
      </c>
      <c r="L4966" s="444">
        <f t="shared" ca="1" si="197"/>
        <v>-243305769057186.22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-243305769057186.22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-1013774037738.2759</v>
      </c>
      <c r="L4967" s="444">
        <f t="shared" ca="1" si="197"/>
        <v>-244319543094924.5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-244319543094924.5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-1017998096228.8521</v>
      </c>
      <c r="L4968" s="444">
        <f t="shared" ca="1" si="197"/>
        <v>-245337541191153.34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-245337541191153.34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-1022239754963.1388</v>
      </c>
      <c r="L4969" s="444">
        <f t="shared" ca="1" si="197"/>
        <v>-246359780946116.47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-246359780946116.47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-1026499087275.4852</v>
      </c>
      <c r="L4970" s="444">
        <f t="shared" ca="1" si="197"/>
        <v>-247386280033391.97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-247386280033391.97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-1030776166805.7998</v>
      </c>
      <c r="L4971" s="444">
        <f t="shared" ca="1" si="197"/>
        <v>-248417056200197.78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-248417056200197.78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-1035071067500.8241</v>
      </c>
      <c r="L4972" s="444">
        <f t="shared" ca="1" si="197"/>
        <v>-249452127267698.59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-249452127267698.59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-1039383863615.4108</v>
      </c>
      <c r="L4973" s="444">
        <f t="shared" ca="1" si="197"/>
        <v>-250491511131314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-250491511131314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-1043714629713.8083</v>
      </c>
      <c r="L4974" s="444">
        <f t="shared" ca="1" si="197"/>
        <v>-251535225761027.81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-251535225761027.81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-1048063440670.9493</v>
      </c>
      <c r="L4975" s="444">
        <f t="shared" ca="1" si="197"/>
        <v>-252583289201698.75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-252583289201698.75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-1052430371673.7446</v>
      </c>
      <c r="L4976" s="444">
        <f t="shared" ca="1" si="197"/>
        <v>-253635719573372.5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-253635719573372.5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-1056815498222.3854</v>
      </c>
      <c r="L4977" s="444">
        <f t="shared" ca="1" si="197"/>
        <v>-254692535071594.88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-254692535071594.88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-1061218896131.6453</v>
      </c>
      <c r="L4978" s="444">
        <f t="shared" ca="1" si="197"/>
        <v>-255753753967726.53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-255753753967726.53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-1065640641532.1937</v>
      </c>
      <c r="L4979" s="444">
        <f t="shared" ca="1" si="197"/>
        <v>-256819394609258.72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-256819394609258.72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-1070080810871.9115</v>
      </c>
      <c r="L4980" s="444">
        <f t="shared" ca="1" si="197"/>
        <v>-257889475420130.63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-257889475420130.63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-1074539480917.2109</v>
      </c>
      <c r="L4981" s="444">
        <f t="shared" ca="1" si="197"/>
        <v>-258964014901047.84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-258964014901047.84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-1079016728754.366</v>
      </c>
      <c r="L4982" s="444">
        <f t="shared" ca="1" si="197"/>
        <v>-260043031629802.22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-260043031629802.22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-1083512631790.8425</v>
      </c>
      <c r="L4983" s="444">
        <f t="shared" ca="1" si="197"/>
        <v>-261126544261593.06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-261126544261593.06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-1088027267756.6377</v>
      </c>
      <c r="L4984" s="444">
        <f t="shared" ca="1" si="197"/>
        <v>-262214571529349.69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-262214571529349.69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-1092560714705.6238</v>
      </c>
      <c r="L4985" s="444">
        <f t="shared" ca="1" si="197"/>
        <v>-263307132244055.31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-263307132244055.31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-1097113051016.8971</v>
      </c>
      <c r="L4986" s="444">
        <f t="shared" ca="1" si="197"/>
        <v>-264404245295072.22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-264404245295072.22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-1101684355396.1343</v>
      </c>
      <c r="L4987" s="444">
        <f t="shared" ca="1" si="197"/>
        <v>-265505929650468.34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-265505929650468.34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-1106274706876.9514</v>
      </c>
      <c r="L4988" s="444">
        <f t="shared" ca="1" si="197"/>
        <v>-266612204357345.28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-266612204357345.28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-1110884184822.272</v>
      </c>
      <c r="L4989" s="444">
        <f t="shared" ca="1" si="197"/>
        <v>-267723088542167.56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-267723088542167.56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-1115512868925.6982</v>
      </c>
      <c r="L4990" s="444">
        <f t="shared" ca="1" si="197"/>
        <v>-268838601411093.25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-268838601411093.25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-1120160839212.8884</v>
      </c>
      <c r="L4991" s="444">
        <f t="shared" ca="1" si="197"/>
        <v>-269958762250306.13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-269958762250306.13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-1124828176042.9421</v>
      </c>
      <c r="L4992" s="444">
        <f t="shared" ca="1" si="197"/>
        <v>-271083590426349.06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-271083590426349.06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-1129514960109.7878</v>
      </c>
      <c r="L4993" s="444">
        <f t="shared" ca="1" si="197"/>
        <v>-272213105386458.84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-272213105386458.84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-1134221272443.5786</v>
      </c>
      <c r="L4994" s="444">
        <f t="shared" ca="1" si="197"/>
        <v>-273347326658902.44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-273347326658902.44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-1138947194412.0935</v>
      </c>
      <c r="L4995" s="444">
        <f t="shared" ca="1" si="197"/>
        <v>-274486273853314.53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-274486273853314.53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-1143692807722.1438</v>
      </c>
      <c r="L4996" s="444">
        <f t="shared" ca="1" si="197"/>
        <v>-275629966661036.69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-275629966661036.69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-1148458194420.9861</v>
      </c>
      <c r="L4997" s="444">
        <f t="shared" ca="1" si="197"/>
        <v>-276778424855457.69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-276778424855457.69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-1153243436897.7402</v>
      </c>
      <c r="L4998" s="444">
        <f t="shared" ca="1" si="197"/>
        <v>-277931668292355.44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-277931668292355.44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-1158048617884.8142</v>
      </c>
      <c r="L4999" s="444">
        <f t="shared" ca="1" si="197"/>
        <v>-279089716910240.25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-279089716910240.25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-1162873820459.3342</v>
      </c>
      <c r="L5000" s="444">
        <f t="shared" ca="1" si="197"/>
        <v>-280252590730699.59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-280252590730699.59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-1167719128044.5815</v>
      </c>
      <c r="L5001" s="444">
        <f t="shared" ca="1" si="197"/>
        <v>-281420309858744.19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-281420309858744.19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-1172584624411.4341</v>
      </c>
      <c r="L5002" s="444">
        <f t="shared" ca="1" si="197"/>
        <v>-282592894483155.63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-282592894483155.63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-1177470393679.8152</v>
      </c>
      <c r="L5003" s="444">
        <f t="shared" ca="1" si="197"/>
        <v>-283770364876835.44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-283770364876835.44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-1182376520320.1477</v>
      </c>
      <c r="L5004" s="444">
        <f t="shared" ca="1" si="197"/>
        <v>-284952741397155.56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-284952741397155.56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-1187303089154.8149</v>
      </c>
      <c r="L5005" s="444">
        <f t="shared" ca="1" si="197"/>
        <v>-286140044486310.38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-286140044486310.38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-1192250185359.6265</v>
      </c>
      <c r="L5006" s="444">
        <f t="shared" ca="1" si="197"/>
        <v>-287332294671670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-287332294671670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-1197217894465.2917</v>
      </c>
      <c r="L5007" s="444">
        <f t="shared" ca="1" si="197"/>
        <v>-288529512566135.31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-288529512566135.31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-1202206302358.8972</v>
      </c>
      <c r="L5008" s="444">
        <f t="shared" ca="1" si="197"/>
        <v>-289731718868494.19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-289731718868494.19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-1207215495285.3923</v>
      </c>
      <c r="L5009" s="444">
        <f t="shared" ca="1" si="197"/>
        <v>-290938934363779.56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-290938934363779.56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-1212245559849.0815</v>
      </c>
      <c r="L5010" s="444">
        <f t="shared" ca="1" si="197"/>
        <v>-292151179923628.63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-292151179923628.63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-1217296583015.1191</v>
      </c>
      <c r="L5011" s="444">
        <f t="shared" ca="1" si="197"/>
        <v>-293368476506643.75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-293368476506643.75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-1222368652111.0156</v>
      </c>
      <c r="L5012" s="444">
        <f t="shared" ca="1" si="197"/>
        <v>-294590845158754.75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-294590845158754.75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-1227461854828.1448</v>
      </c>
      <c r="L5013" s="444">
        <f t="shared" ca="1" si="197"/>
        <v>-295818307013582.88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-295818307013582.88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-1232576279223.262</v>
      </c>
      <c r="L5014" s="444">
        <f t="shared" ca="1" si="197"/>
        <v>-297050883292806.13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-297050883292806.13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-1237712013720.0254</v>
      </c>
      <c r="L5015" s="444">
        <f t="shared" ca="1" si="197"/>
        <v>-298288595306526.13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-298288595306526.13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-1242869147110.5254</v>
      </c>
      <c r="L5016" s="444">
        <f t="shared" ca="1" si="197"/>
        <v>-299531464453636.63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-299531464453636.63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-1248047768556.8193</v>
      </c>
      <c r="L5017" s="444">
        <f t="shared" ca="1" si="197"/>
        <v>-300779512222193.44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-300779512222193.44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-1253247967592.4727</v>
      </c>
      <c r="L5018" s="444">
        <f t="shared" ca="1" si="197"/>
        <v>-302032760189785.94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-302032760189785.94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-1258469834124.1082</v>
      </c>
      <c r="L5019" s="444">
        <f t="shared" ca="1" si="197"/>
        <v>-303291230023910.06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-303291230023910.06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-1263713458432.9585</v>
      </c>
      <c r="L5020" s="444">
        <f t="shared" ca="1" si="197"/>
        <v>-304554943482343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-304554943482343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-1268978931176.4292</v>
      </c>
      <c r="L5021" s="444">
        <f t="shared" ca="1" si="197"/>
        <v>-305823922413519.44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-305823922413519.44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-1274266343389.6643</v>
      </c>
      <c r="L5022" s="444">
        <f t="shared" ca="1" si="197"/>
        <v>-307098188756909.13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-307098188756909.13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-1279575786487.1213</v>
      </c>
      <c r="L5023" s="444">
        <f t="shared" ca="1" si="197"/>
        <v>-308377764543396.25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-308377764543396.25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-1284907352264.1511</v>
      </c>
      <c r="L5024" s="444">
        <f t="shared" ca="1" si="197"/>
        <v>-309662671895660.38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-309662671895660.38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-1290261132898.585</v>
      </c>
      <c r="L5025" s="444">
        <f t="shared" ca="1" si="197"/>
        <v>-310952933028558.94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-310952933028558.94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-1295637220952.3289</v>
      </c>
      <c r="L5026" s="444">
        <f t="shared" ca="1" si="197"/>
        <v>-312248570249511.25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-312248570249511.25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-1301035709372.9636</v>
      </c>
      <c r="L5027" s="444">
        <f t="shared" ca="1" si="197"/>
        <v>-313549605958884.19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-313549605958884.19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-1306456691495.3508</v>
      </c>
      <c r="L5028" s="444">
        <f t="shared" ca="1" si="197"/>
        <v>-314856062650379.56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-314856062650379.56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-1311900261043.248</v>
      </c>
      <c r="L5029" s="444">
        <f t="shared" ca="1" si="197"/>
        <v>-316167962911422.81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-316167962911422.81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-1317366512130.9285</v>
      </c>
      <c r="L5030" s="444">
        <f t="shared" ca="1" si="197"/>
        <v>-317485329423553.75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-317485329423553.75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-1322855539264.8074</v>
      </c>
      <c r="L5031" s="444">
        <f t="shared" ca="1" si="197"/>
        <v>-318808184962818.56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-318808184962818.56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-1328367437345.0774</v>
      </c>
      <c r="L5032" s="444">
        <f t="shared" ca="1" si="197"/>
        <v>-320136552400163.63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-320136552400163.63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-1333902301667.3484</v>
      </c>
      <c r="L5033" s="444">
        <f t="shared" ca="1" si="197"/>
        <v>-321470454701831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-321470454701831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-1339460227924.2959</v>
      </c>
      <c r="L5034" s="444">
        <f t="shared" ca="1" si="197"/>
        <v>-322809914929755.31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-322809914929755.31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-1345041312207.3137</v>
      </c>
      <c r="L5035" s="444">
        <f t="shared" ca="1" si="197"/>
        <v>-324154956241962.63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-324154956241962.63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-1350645651008.1775</v>
      </c>
      <c r="L5036" s="444">
        <f t="shared" ca="1" si="197"/>
        <v>-325505601892970.81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-325505601892970.81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-1356273341220.7117</v>
      </c>
      <c r="L5037" s="444">
        <f t="shared" ca="1" si="197"/>
        <v>-326861875234191.5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-326861875234191.5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-1361924480142.4646</v>
      </c>
      <c r="L5038" s="444">
        <f t="shared" ca="1" si="197"/>
        <v>-328223799714333.94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-328223799714333.94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-1367599165476.3914</v>
      </c>
      <c r="L5039" s="444">
        <f t="shared" ca="1" si="197"/>
        <v>-329591398879810.31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-329591398879810.31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-1373297495332.543</v>
      </c>
      <c r="L5040" s="444">
        <f t="shared" ca="1" si="197"/>
        <v>-330964696375142.88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-330964696375142.88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-1379019568229.762</v>
      </c>
      <c r="L5041" s="444">
        <f t="shared" ca="1" si="197"/>
        <v>-332343715943372.63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-332343715943372.63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-1384765483097.386</v>
      </c>
      <c r="L5042" s="444">
        <f t="shared" ca="1" si="197"/>
        <v>-333728481426470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-333728481426470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-1390535339276.9583</v>
      </c>
      <c r="L5043" s="444">
        <f t="shared" ca="1" si="197"/>
        <v>-335119016765746.94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-335119016765746.94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-1396329236523.9456</v>
      </c>
      <c r="L5044" s="444">
        <f t="shared" ca="1" si="197"/>
        <v>-336515346002270.88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-336515346002270.88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-1402147275009.4619</v>
      </c>
      <c r="L5045" s="444">
        <f t="shared" ca="1" si="197"/>
        <v>-337917493277280.31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-337917493277280.31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-1407989555322.0012</v>
      </c>
      <c r="L5046" s="444">
        <f t="shared" ca="1" si="197"/>
        <v>-339325482832602.31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-339325482832602.31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-1413856178469.1763</v>
      </c>
      <c r="L5047" s="444">
        <f t="shared" ca="1" si="197"/>
        <v>-340739339011071.5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-340739339011071.5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-1419747245879.4646</v>
      </c>
      <c r="L5048" s="444">
        <f t="shared" ca="1" si="197"/>
        <v>-342159086256950.94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-342159086256950.94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-1425662859403.9622</v>
      </c>
      <c r="L5049" s="444">
        <f t="shared" ca="1" si="197"/>
        <v>-343584749116354.88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-343584749116354.88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-1431603121318.1453</v>
      </c>
      <c r="L5050" s="444">
        <f t="shared" ca="1" si="197"/>
        <v>-345016352237673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-345016352237673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-1437568134323.6375</v>
      </c>
      <c r="L5051" s="444">
        <f t="shared" ca="1" si="197"/>
        <v>-346453920371996.63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-346453920371996.63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-1443558001549.9858</v>
      </c>
      <c r="L5052" s="444">
        <f t="shared" ca="1" si="197"/>
        <v>-347897478373546.63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-347897478373546.63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-1449572826556.4443</v>
      </c>
      <c r="L5053" s="444">
        <f t="shared" ca="1" si="197"/>
        <v>-349347051200103.06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-349347051200103.06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-1455612713333.7627</v>
      </c>
      <c r="L5054" s="444">
        <f t="shared" ca="1" si="197"/>
        <v>-350802663913436.81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-350802663913436.81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-1461677766305.9868</v>
      </c>
      <c r="L5055" s="444">
        <f t="shared" ca="1" si="197"/>
        <v>-352264341679742.81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-352264341679742.81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-1467768090332.2617</v>
      </c>
      <c r="L5056" s="444">
        <f t="shared" ca="1" si="197"/>
        <v>-353732109770075.06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-353732109770075.06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-1473883790708.646</v>
      </c>
      <c r="L5057" s="444">
        <f t="shared" ca="1" si="197"/>
        <v>-355205993560783.69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-355205993560783.69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-1480024973169.9321</v>
      </c>
      <c r="L5058" s="444">
        <f t="shared" ca="1" si="197"/>
        <v>-356686018533953.63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-356686018533953.63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-1486191743891.4734</v>
      </c>
      <c r="L5059" s="444">
        <f t="shared" ca="1" si="197"/>
        <v>-358172210277845.13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-358172210277845.13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-1492384209491.0212</v>
      </c>
      <c r="L5060" s="444">
        <f t="shared" ca="1" si="197"/>
        <v>-359664594487336.13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-359664594487336.13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-1498602477030.5671</v>
      </c>
      <c r="L5061" s="444">
        <f t="shared" ca="1" si="197"/>
        <v>-361163196964366.69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-361163196964366.69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-1504846654018.1946</v>
      </c>
      <c r="L5062" s="444">
        <f t="shared" ca="1" si="197"/>
        <v>-362668043618384.88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-362668043618384.88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-1511116848409.937</v>
      </c>
      <c r="L5063" s="444">
        <f t="shared" ca="1" si="197"/>
        <v>-364179160466794.81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-364179160466794.81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-1517413168611.645</v>
      </c>
      <c r="L5064" s="444">
        <f t="shared" ca="1" si="197"/>
        <v>-365696573635406.44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-365696573635406.44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-1523735723480.8601</v>
      </c>
      <c r="L5065" s="444">
        <f t="shared" ca="1" si="197"/>
        <v>-367220309358887.31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-367220309358887.31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-1530084622328.697</v>
      </c>
      <c r="L5066" s="444">
        <f t="shared" ca="1" si="197"/>
        <v>-368750393981216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-368750393981216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-1536459974921.7334</v>
      </c>
      <c r="L5067" s="444">
        <f t="shared" ca="1" si="197"/>
        <v>-370286853956137.75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-370286853956137.75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-1542861891483.9072</v>
      </c>
      <c r="L5068" s="444">
        <f t="shared" ca="1" si="197"/>
        <v>-371829715847621.69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-371829715847621.69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-1549290482698.4236</v>
      </c>
      <c r="L5069" s="444">
        <f t="shared" ca="1" si="197"/>
        <v>-373379006330320.13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-373379006330320.13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-1555745859709.6672</v>
      </c>
      <c r="L5070" s="444">
        <f t="shared" ca="1" si="197"/>
        <v>-374934752190029.81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-374934752190029.81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-1562228134125.1243</v>
      </c>
      <c r="L5071" s="444">
        <f t="shared" ca="1" si="197"/>
        <v>-376496980324154.94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-376496980324154.94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-1568737418017.3123</v>
      </c>
      <c r="L5072" s="444">
        <f t="shared" ca="1" si="197"/>
        <v>-378065717742172.25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-378065717742172.25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-1575273823925.7178</v>
      </c>
      <c r="L5073" s="444">
        <f t="shared" ca="1" si="197"/>
        <v>-379640991566097.94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-379640991566097.94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-1581837464858.7415</v>
      </c>
      <c r="L5074" s="444">
        <f t="shared" ca="1" si="197"/>
        <v>-381222829030956.69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-381222829030956.69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-1588428454295.6528</v>
      </c>
      <c r="L5075" s="444">
        <f t="shared" ca="1" si="197"/>
        <v>-382811257485252.31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-382811257485252.31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-1595046906188.5513</v>
      </c>
      <c r="L5076" s="444">
        <f t="shared" ca="1" si="197"/>
        <v>-384406304391440.88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-384406304391440.88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-1601692934964.3369</v>
      </c>
      <c r="L5077" s="444">
        <f t="shared" ca="1" si="197"/>
        <v>-386007997326405.19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-386007997326405.19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-1608366655526.6882</v>
      </c>
      <c r="L5078" s="444">
        <f t="shared" ca="1" si="197"/>
        <v>-387616363981931.88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-387616363981931.88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-1615068183258.0496</v>
      </c>
      <c r="L5079" s="444">
        <f t="shared" ca="1" si="197"/>
        <v>-389231432165189.94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-389231432165189.94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-1621797634021.6248</v>
      </c>
      <c r="L5080" s="444">
        <f t="shared" ca="1" si="197"/>
        <v>-390853229799211.56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-390853229799211.56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-1628555124163.3816</v>
      </c>
      <c r="L5081" s="444">
        <f t="shared" ca="1" si="197"/>
        <v>-392481784923374.94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-392481784923374.94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-1635340770514.0623</v>
      </c>
      <c r="L5082" s="444">
        <f t="shared" ca="1" si="197"/>
        <v>-394117125693889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-394117125693889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-1642154690391.2041</v>
      </c>
      <c r="L5083" s="444">
        <f t="shared" ca="1" si="197"/>
        <v>-395759280384280.19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-395759280384280.19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-1648997001601.1675</v>
      </c>
      <c r="L5084" s="444">
        <f t="shared" ca="1" si="197"/>
        <v>-397408277385881.38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-397408277385881.38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-1655867822441.1724</v>
      </c>
      <c r="L5085" s="444">
        <f t="shared" ca="1" si="197"/>
        <v>-399064145208322.56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-399064145208322.56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-1662767271701.344</v>
      </c>
      <c r="L5086" s="444">
        <f t="shared" ca="1" si="197"/>
        <v>-400726912480023.94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-400726912480023.94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-1669695468666.7664</v>
      </c>
      <c r="L5087" s="444">
        <f t="shared" ca="1" si="197"/>
        <v>-402396607948690.69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-402396607948690.69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-1676652533119.5444</v>
      </c>
      <c r="L5088" s="444">
        <f t="shared" ca="1" si="197"/>
        <v>-404073260481810.25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-404073260481810.25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-1683638585340.876</v>
      </c>
      <c r="L5089" s="444">
        <f t="shared" ca="1" si="197"/>
        <v>-405756899067151.13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-405756899067151.13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-1690653746113.1296</v>
      </c>
      <c r="L5090" s="444">
        <f t="shared" ca="1" si="197"/>
        <v>-407447552813264.25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-407447552813264.25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-1697698136721.9343</v>
      </c>
      <c r="L5091" s="444">
        <f t="shared" ca="1" si="197"/>
        <v>-409145250949986.19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-409145250949986.19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-1704771878958.2759</v>
      </c>
      <c r="L5092" s="444">
        <f t="shared" ca="1" si="197"/>
        <v>-410850022828944.44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-410850022828944.44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-1711875095120.6018</v>
      </c>
      <c r="L5093" s="444">
        <f t="shared" ca="1" si="197"/>
        <v>-412561897924065.06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-412561897924065.06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-1719007908016.9377</v>
      </c>
      <c r="L5094" s="444">
        <f t="shared" ca="1" si="197"/>
        <v>-414280905832082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-414280905832082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-1726170440967.0083</v>
      </c>
      <c r="L5095" s="444">
        <f t="shared" ca="1" si="197"/>
        <v>-416007076273049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-416007076273049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-1733362817804.3708</v>
      </c>
      <c r="L5096" s="444">
        <f t="shared" ca="1" si="197"/>
        <v>-417740439090853.38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-417740439090853.38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-1740585162878.5557</v>
      </c>
      <c r="L5097" s="444">
        <f t="shared" ca="1" si="197"/>
        <v>-419481024253731.94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-419481024253731.94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-1747837601057.2163</v>
      </c>
      <c r="L5098" s="444">
        <f t="shared" ca="1" si="197"/>
        <v>-421228861854789.13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-421228861854789.13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-1755120257728.2881</v>
      </c>
      <c r="L5099" s="444">
        <f t="shared" ca="1" si="197"/>
        <v>-422983982112517.44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-422983982112517.44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-1762433258802.156</v>
      </c>
      <c r="L5100" s="444">
        <f t="shared" ca="1" si="197"/>
        <v>-424746415371319.56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-424746415371319.56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-1769776730713.8315</v>
      </c>
      <c r="L5101" s="444">
        <f t="shared" ca="1" si="197"/>
        <v>-426516192102033.38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-426516192102033.38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-1777150800425.1389</v>
      </c>
      <c r="L5102" s="444">
        <f t="shared" ca="1" si="197"/>
        <v>-428293342902458.5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-428293342902458.5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-1784555595426.9104</v>
      </c>
      <c r="L5103" s="444">
        <f t="shared" ca="1" si="197"/>
        <v>-430077898497885.44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-430077898497885.44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-1791991243741.1892</v>
      </c>
      <c r="L5104" s="444">
        <f t="shared" ca="1" si="197"/>
        <v>-431869889741626.63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-431869889741626.63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-1799457873923.4443</v>
      </c>
      <c r="L5105" s="444">
        <f t="shared" ca="1" si="197"/>
        <v>-433669347615550.06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-433669347615550.06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-1806955615064.792</v>
      </c>
      <c r="L5106" s="444">
        <f t="shared" ca="1" si="197"/>
        <v>-435476303230614.88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-435476303230614.88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-1814484596794.2285</v>
      </c>
      <c r="L5107" s="444">
        <f t="shared" ca="1" si="197"/>
        <v>-437290787827409.13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-437290787827409.13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-1822044949280.8713</v>
      </c>
      <c r="L5108" s="444">
        <f t="shared" ref="L5108:L5362" ca="1" si="202">I5108-J5108+K5108</f>
        <v>-439112832776690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-439112832776690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-1829636803236.2083</v>
      </c>
      <c r="L5109" s="444">
        <f t="shared" ca="1" si="202"/>
        <v>-440942469579926.19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-440942469579926.19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-1837260289916.3591</v>
      </c>
      <c r="L5110" s="444">
        <f t="shared" ca="1" si="202"/>
        <v>-442779729869842.56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-442779729869842.56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-1844915541124.344</v>
      </c>
      <c r="L5111" s="444">
        <f t="shared" ca="1" si="202"/>
        <v>-444624645410966.94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-444624645410966.94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-1852602689212.3623</v>
      </c>
      <c r="L5112" s="444">
        <f t="shared" ca="1" si="202"/>
        <v>-446477248100179.31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-446477248100179.31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-1860321867084.0801</v>
      </c>
      <c r="L5113" s="444">
        <f t="shared" ca="1" si="202"/>
        <v>-448337569967263.38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-448337569967263.38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-1868073208196.9307</v>
      </c>
      <c r="L5114" s="444">
        <f t="shared" ca="1" si="202"/>
        <v>-450205643175460.31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-450205643175460.31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-1875856846564.418</v>
      </c>
      <c r="L5115" s="444">
        <f t="shared" ca="1" si="202"/>
        <v>-452081500022024.75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-452081500022024.75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-1883672916758.4365</v>
      </c>
      <c r="L5116" s="444">
        <f t="shared" ca="1" si="202"/>
        <v>-453965172938783.19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-453965172938783.19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-1891521553911.5969</v>
      </c>
      <c r="L5117" s="444">
        <f t="shared" ca="1" si="202"/>
        <v>-455856694492694.81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-455856694492694.81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-1899402893719.5615</v>
      </c>
      <c r="L5118" s="444">
        <f t="shared" ca="1" si="202"/>
        <v>-457756097386414.38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-457756097386414.38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-1907317072443.3936</v>
      </c>
      <c r="L5119" s="444">
        <f t="shared" ca="1" si="202"/>
        <v>-459663414458857.75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-459663414458857.75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-1915264226911.9072</v>
      </c>
      <c r="L5120" s="444">
        <f t="shared" ca="1" si="202"/>
        <v>-461578678685769.69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-461578678685769.69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-1923244494524.0403</v>
      </c>
      <c r="L5121" s="444">
        <f t="shared" ca="1" si="202"/>
        <v>-463501923180293.75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-463501923180293.75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-1931258013251.2241</v>
      </c>
      <c r="L5122" s="444">
        <f t="shared" ca="1" si="202"/>
        <v>-465433181193545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-465433181193545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-1939304921639.7708</v>
      </c>
      <c r="L5123" s="444">
        <f t="shared" ca="1" si="202"/>
        <v>-467372486115184.75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-467372486115184.75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-1947385358813.2698</v>
      </c>
      <c r="L5124" s="444">
        <f t="shared" ca="1" si="202"/>
        <v>-469319871473998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-469319871473998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-1955499464474.9917</v>
      </c>
      <c r="L5125" s="444">
        <f t="shared" ca="1" si="202"/>
        <v>-471275370938473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-471275370938473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-1963647378910.3042</v>
      </c>
      <c r="L5126" s="444">
        <f t="shared" ca="1" si="202"/>
        <v>-473239018317383.31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-473239018317383.31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-1971829242989.0974</v>
      </c>
      <c r="L5127" s="444">
        <f t="shared" ca="1" si="202"/>
        <v>-475210847560372.44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-475210847560372.44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-1980045198168.2188</v>
      </c>
      <c r="L5128" s="444">
        <f t="shared" ca="1" si="202"/>
        <v>-477190892758540.63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-477190892758540.63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-1988295386493.9194</v>
      </c>
      <c r="L5129" s="444">
        <f t="shared" ca="1" si="202"/>
        <v>-479179188145034.56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-479179188145034.56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-1996579950604.3105</v>
      </c>
      <c r="L5130" s="444">
        <f t="shared" ca="1" si="202"/>
        <v>-481175768095638.88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-481175768095638.88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-2004899033731.8289</v>
      </c>
      <c r="L5131" s="444">
        <f t="shared" ca="1" si="202"/>
        <v>-483180667129370.69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-483180667129370.69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-2013252779705.7112</v>
      </c>
      <c r="L5132" s="444">
        <f t="shared" ca="1" si="202"/>
        <v>-485193919909076.38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-485193919909076.38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-2021641332954.4849</v>
      </c>
      <c r="L5133" s="444">
        <f t="shared" ca="1" si="202"/>
        <v>-487215561242030.88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-487215561242030.88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-2030064838508.4619</v>
      </c>
      <c r="L5134" s="444">
        <f t="shared" ca="1" si="202"/>
        <v>-489245626080539.31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-489245626080539.31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-2038523442002.2471</v>
      </c>
      <c r="L5135" s="444">
        <f t="shared" ca="1" si="202"/>
        <v>-491284149522541.56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-491284149522541.56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-2047017289677.2568</v>
      </c>
      <c r="L5136" s="444">
        <f t="shared" ca="1" si="202"/>
        <v>-493331166812218.81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-493331166812218.81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-2055546528384.2449</v>
      </c>
      <c r="L5137" s="444">
        <f t="shared" ca="1" si="202"/>
        <v>-495386713340603.06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-495386713340603.06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-2064111305585.8464</v>
      </c>
      <c r="L5138" s="444">
        <f t="shared" ca="1" si="202"/>
        <v>-497450824646188.94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-497450824646188.94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-2072711769359.1206</v>
      </c>
      <c r="L5139" s="444">
        <f t="shared" ca="1" si="202"/>
        <v>-499523536415548.06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-499523536415548.06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-2081348068398.1167</v>
      </c>
      <c r="L5140" s="444">
        <f t="shared" ca="1" si="202"/>
        <v>-501604884483946.19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-501604884483946.19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-2090020352016.4424</v>
      </c>
      <c r="L5141" s="444">
        <f t="shared" ca="1" si="202"/>
        <v>-503694904835962.63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-503694904835962.63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-2098728770149.8445</v>
      </c>
      <c r="L5142" s="444">
        <f t="shared" ca="1" si="202"/>
        <v>-505793633606112.5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-505793633606112.5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-2107473473358.802</v>
      </c>
      <c r="L5143" s="444">
        <f t="shared" ca="1" si="202"/>
        <v>-507901107079471.31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-507901107079471.31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-2116254612831.1304</v>
      </c>
      <c r="L5144" s="444">
        <f t="shared" ca="1" si="202"/>
        <v>-510017361692302.44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-510017361692302.44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-2125072340384.5935</v>
      </c>
      <c r="L5145" s="444">
        <f t="shared" ca="1" si="202"/>
        <v>-512142434032687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-512142434032687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-2133926808469.5293</v>
      </c>
      <c r="L5146" s="444">
        <f t="shared" ca="1" si="202"/>
        <v>-514276360841156.5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-514276360841156.5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-2142818170171.4856</v>
      </c>
      <c r="L5147" s="444">
        <f t="shared" ca="1" si="202"/>
        <v>-516419179011328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-516419179011328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-2151746579213.8667</v>
      </c>
      <c r="L5148" s="444">
        <f t="shared" ca="1" si="202"/>
        <v>-518570925590541.88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-518570925590541.88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-2160712189960.5911</v>
      </c>
      <c r="L5149" s="444">
        <f t="shared" ca="1" si="202"/>
        <v>-520731637780502.44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-520731637780502.44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-2169715157418.76</v>
      </c>
      <c r="L5150" s="444">
        <f t="shared" ca="1" si="202"/>
        <v>-522901352937921.19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-522901352937921.19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-2178755637241.3381</v>
      </c>
      <c r="L5151" s="444">
        <f t="shared" ca="1" si="202"/>
        <v>-525080108575162.5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-525080108575162.5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-2187833785729.8438</v>
      </c>
      <c r="L5152" s="444">
        <f t="shared" ca="1" si="202"/>
        <v>-527267942360892.38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-527267942360892.38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-2196949759837.0518</v>
      </c>
      <c r="L5153" s="444">
        <f t="shared" ca="1" si="202"/>
        <v>-529464892120729.44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-529464892120729.44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-2206103717169.7061</v>
      </c>
      <c r="L5154" s="444">
        <f t="shared" ca="1" si="202"/>
        <v>-531670995837899.13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-531670995837899.13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-2215295815991.2461</v>
      </c>
      <c r="L5155" s="444">
        <f t="shared" ca="1" si="202"/>
        <v>-533886291653890.38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-533886291653890.38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-2224526215224.543</v>
      </c>
      <c r="L5156" s="444">
        <f t="shared" ca="1" si="202"/>
        <v>-536110817869114.94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-536110817869114.94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-2233795074454.6455</v>
      </c>
      <c r="L5157" s="444">
        <f t="shared" ca="1" si="202"/>
        <v>-538344612943569.56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-538344612943569.56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-2243102553931.54</v>
      </c>
      <c r="L5158" s="444">
        <f t="shared" ca="1" si="202"/>
        <v>-540587715497501.13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-540587715497501.13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-2252448814572.9214</v>
      </c>
      <c r="L5159" s="444">
        <f t="shared" ca="1" si="202"/>
        <v>-542840164312074.06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-542840164312074.06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-2261834017966.9751</v>
      </c>
      <c r="L5160" s="444">
        <f t="shared" ca="1" si="202"/>
        <v>-545101998330041.06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-545101998330041.06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-2271258326375.1714</v>
      </c>
      <c r="L5161" s="444">
        <f t="shared" ca="1" si="202"/>
        <v>-547373256656416.25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-547373256656416.25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-2280721902735.0679</v>
      </c>
      <c r="L5162" s="444">
        <f t="shared" ca="1" si="202"/>
        <v>-549653978559151.31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-549653978559151.31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-2290224910663.1304</v>
      </c>
      <c r="L5163" s="444">
        <f t="shared" ca="1" si="202"/>
        <v>-551944203469814.44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-551944203469814.44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-2299767514457.5601</v>
      </c>
      <c r="L5164" s="444">
        <f t="shared" ca="1" si="202"/>
        <v>-554243970984272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-554243970984272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-2309349879101.1328</v>
      </c>
      <c r="L5165" s="444">
        <f t="shared" ca="1" si="202"/>
        <v>-556553320863373.13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-556553320863373.13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-2318972170264.0547</v>
      </c>
      <c r="L5166" s="444">
        <f t="shared" ca="1" si="202"/>
        <v>-558872293033637.19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-558872293033637.19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-2328634554306.8218</v>
      </c>
      <c r="L5167" s="444">
        <f t="shared" ca="1" si="202"/>
        <v>-561200927587944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-561200927587944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-2338337198283.1001</v>
      </c>
      <c r="L5168" s="444">
        <f t="shared" ca="1" si="202"/>
        <v>-563539264786227.13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-563539264786227.13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-2348080269942.6128</v>
      </c>
      <c r="L5169" s="444">
        <f t="shared" ca="1" si="202"/>
        <v>-565887345056169.75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-565887345056169.75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-2357863937734.0405</v>
      </c>
      <c r="L5170" s="444">
        <f t="shared" ca="1" si="202"/>
        <v>-568245208993903.75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-568245208993903.75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-2367688370807.9321</v>
      </c>
      <c r="L5171" s="444">
        <f t="shared" ca="1" si="202"/>
        <v>-570612897364711.63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-570612897364711.63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-2377553739019.6318</v>
      </c>
      <c r="L5172" s="444">
        <f t="shared" ca="1" si="202"/>
        <v>-572990451103731.25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-572990451103731.25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-2387460212932.2134</v>
      </c>
      <c r="L5173" s="444">
        <f t="shared" ca="1" si="202"/>
        <v>-575377911316663.5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-575377911316663.5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-2397407963819.4312</v>
      </c>
      <c r="L5174" s="444">
        <f t="shared" ca="1" si="202"/>
        <v>-577775319280482.88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-577775319280482.88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-2407397163668.6787</v>
      </c>
      <c r="L5175" s="444">
        <f t="shared" ca="1" si="202"/>
        <v>-580182716444151.5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-580182716444151.5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-2417427985183.9644</v>
      </c>
      <c r="L5176" s="444">
        <f t="shared" ca="1" si="202"/>
        <v>-582600144429335.5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-582600144429335.5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-2427500601788.8979</v>
      </c>
      <c r="L5177" s="444">
        <f t="shared" ca="1" si="202"/>
        <v>-585027645031124.38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-585027645031124.38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-2437615187629.6851</v>
      </c>
      <c r="L5178" s="444">
        <f t="shared" ca="1" si="202"/>
        <v>-587465260218754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-587465260218754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-2447771917578.1416</v>
      </c>
      <c r="L5179" s="444">
        <f t="shared" ca="1" si="202"/>
        <v>-589913032136332.13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-589913032136332.13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-2457970967234.7173</v>
      </c>
      <c r="L5180" s="444">
        <f t="shared" ca="1" si="202"/>
        <v>-592371003103566.88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-592371003103566.88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-2468212512931.5288</v>
      </c>
      <c r="L5181" s="444">
        <f t="shared" ca="1" si="202"/>
        <v>-594839215616498.38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-594839215616498.38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-2478496731735.4097</v>
      </c>
      <c r="L5182" s="444">
        <f t="shared" ca="1" si="202"/>
        <v>-597317712348233.75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-597317712348233.75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-2488823801450.9741</v>
      </c>
      <c r="L5183" s="444">
        <f t="shared" ca="1" si="202"/>
        <v>-599806536149684.75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-599806536149684.75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-2499193900623.6865</v>
      </c>
      <c r="L5184" s="444">
        <f t="shared" ca="1" si="202"/>
        <v>-602305730050308.38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-602305730050308.38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-2509607208542.9517</v>
      </c>
      <c r="L5185" s="444">
        <f t="shared" ca="1" si="202"/>
        <v>-604815337258851.38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-604815337258851.38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-2520063905245.2139</v>
      </c>
      <c r="L5186" s="444">
        <f t="shared" ca="1" si="202"/>
        <v>-607335401164096.63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-607335401164096.63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-2530564171517.0693</v>
      </c>
      <c r="L5187" s="444">
        <f t="shared" ca="1" si="202"/>
        <v>-609865965335613.75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-609865965335613.75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-2541108188898.3906</v>
      </c>
      <c r="L5188" s="444">
        <f t="shared" ca="1" si="202"/>
        <v>-612407073524512.13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-612407073524512.13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-2551696139685.4673</v>
      </c>
      <c r="L5189" s="444">
        <f t="shared" ca="1" si="202"/>
        <v>-614958769664197.63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-614958769664197.63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-2562328206934.1567</v>
      </c>
      <c r="L5190" s="444">
        <f t="shared" ca="1" si="202"/>
        <v>-617521097871131.75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-617521097871131.75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-2573004574463.0488</v>
      </c>
      <c r="L5191" s="444">
        <f t="shared" ca="1" si="202"/>
        <v>-620094102445594.75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-620094102445594.75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-2583725426856.6445</v>
      </c>
      <c r="L5192" s="444">
        <f t="shared" ca="1" si="202"/>
        <v>-622677827872451.38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-622677827872451.38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-2594490949468.5474</v>
      </c>
      <c r="L5193" s="444">
        <f t="shared" ca="1" si="202"/>
        <v>-625272318821919.88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-625272318821919.88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-2605301328424.666</v>
      </c>
      <c r="L5194" s="444">
        <f t="shared" ca="1" si="202"/>
        <v>-627877620150344.5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-627877620150344.5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-2616156750626.4355</v>
      </c>
      <c r="L5195" s="444">
        <f t="shared" ca="1" si="202"/>
        <v>-630493776900970.88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-630493776900970.88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-2627057403754.0454</v>
      </c>
      <c r="L5196" s="444">
        <f t="shared" ca="1" si="202"/>
        <v>-633120834304724.88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-633120834304724.88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-2638003476269.687</v>
      </c>
      <c r="L5197" s="444">
        <f t="shared" ca="1" si="202"/>
        <v>-635758837780994.5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-635758837780994.5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-2648995157420.8105</v>
      </c>
      <c r="L5198" s="444">
        <f t="shared" ca="1" si="202"/>
        <v>-638407832938415.25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-638407832938415.25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-2660032637243.397</v>
      </c>
      <c r="L5199" s="444">
        <f t="shared" ca="1" si="202"/>
        <v>-641067865575658.63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-641067865575658.63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-2671116106565.2441</v>
      </c>
      <c r="L5200" s="444">
        <f t="shared" ca="1" si="202"/>
        <v>-643738981682223.88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-643738981682223.88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-2682245757009.2661</v>
      </c>
      <c r="L5201" s="444">
        <f t="shared" ca="1" si="202"/>
        <v>-646421227439233.13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-646421227439233.13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-2693421780996.8047</v>
      </c>
      <c r="L5202" s="444">
        <f t="shared" ca="1" si="202"/>
        <v>-649114649220229.88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-649114649220229.88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-2704644371750.958</v>
      </c>
      <c r="L5203" s="444">
        <f t="shared" ca="1" si="202"/>
        <v>-651819293591980.88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-651819293591980.88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-2715913723299.9204</v>
      </c>
      <c r="L5204" s="444">
        <f t="shared" ca="1" si="202"/>
        <v>-654535207315280.75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-654535207315280.75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-2727230030480.3364</v>
      </c>
      <c r="L5205" s="444">
        <f t="shared" ca="1" si="202"/>
        <v>-657262437345761.13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-657262437345761.13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-2738593488940.6714</v>
      </c>
      <c r="L5206" s="444">
        <f t="shared" ca="1" si="202"/>
        <v>-660001030834701.75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-660001030834701.75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-2750004295144.5908</v>
      </c>
      <c r="L5207" s="444">
        <f t="shared" ca="1" si="202"/>
        <v>-662751035129846.38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-662751035129846.38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-2761462646374.3599</v>
      </c>
      <c r="L5208" s="444">
        <f t="shared" ca="1" si="202"/>
        <v>-665512497776220.75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-665512497776220.75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-2772968740734.2529</v>
      </c>
      <c r="L5209" s="444">
        <f t="shared" ca="1" si="202"/>
        <v>-668285466516955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-668285466516955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-2784522777153.979</v>
      </c>
      <c r="L5210" s="444">
        <f t="shared" ca="1" si="202"/>
        <v>-671069989294109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-671069989294109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-2796124955392.1206</v>
      </c>
      <c r="L5211" s="444">
        <f t="shared" ca="1" si="202"/>
        <v>-673866114249501.13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-673866114249501.13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-2807775476039.5879</v>
      </c>
      <c r="L5212" s="444">
        <f t="shared" ca="1" si="202"/>
        <v>-676673889725540.75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-676673889725540.75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-2819474540523.0864</v>
      </c>
      <c r="L5213" s="444">
        <f t="shared" ca="1" si="202"/>
        <v>-679493364266063.88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-679493364266063.88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-2831222351108.5996</v>
      </c>
      <c r="L5214" s="444">
        <f t="shared" ca="1" si="202"/>
        <v>-682324586617172.5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-682324586617172.5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-2843019110904.8853</v>
      </c>
      <c r="L5215" s="444">
        <f t="shared" ca="1" si="202"/>
        <v>-685167605728077.38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-685167605728077.38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-2854865023866.9893</v>
      </c>
      <c r="L5216" s="444">
        <f t="shared" ca="1" si="202"/>
        <v>-688022470751944.38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-688022470751944.38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-2866760294799.7681</v>
      </c>
      <c r="L5217" s="444">
        <f t="shared" ca="1" si="202"/>
        <v>-690889231046744.13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-690889231046744.13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-2878705129361.4336</v>
      </c>
      <c r="L5218" s="444">
        <f t="shared" ca="1" si="202"/>
        <v>-693767936176105.5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-693767936176105.5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-2890699734067.1064</v>
      </c>
      <c r="L5219" s="444">
        <f t="shared" ca="1" si="202"/>
        <v>-696658635910172.63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-696658635910172.63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-2902744316292.3857</v>
      </c>
      <c r="L5220" s="444">
        <f t="shared" ca="1" si="202"/>
        <v>-699561380226465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-699561380226465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-2914839084276.9375</v>
      </c>
      <c r="L5221" s="444">
        <f t="shared" ca="1" si="202"/>
        <v>-702476219310742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-702476219310742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-2926984247128.0918</v>
      </c>
      <c r="L5222" s="444">
        <f t="shared" ca="1" si="202"/>
        <v>-705403203557870.13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-705403203557870.13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-2939180014824.459</v>
      </c>
      <c r="L5223" s="444">
        <f t="shared" ca="1" si="202"/>
        <v>-708342383572694.63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-708342383572694.63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-2951426598219.561</v>
      </c>
      <c r="L5224" s="444">
        <f t="shared" ca="1" si="202"/>
        <v>-711293810170914.13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-711293810170914.13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-2963724209045.4756</v>
      </c>
      <c r="L5225" s="444">
        <f t="shared" ca="1" si="202"/>
        <v>-714257534379959.63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-714257534379959.63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-2976073059916.4985</v>
      </c>
      <c r="L5226" s="444">
        <f t="shared" ca="1" si="202"/>
        <v>-717233607439876.13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-717233607439876.13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-2988473364332.8174</v>
      </c>
      <c r="L5227" s="444">
        <f t="shared" ca="1" si="202"/>
        <v>-720222080804209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-720222080804209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-3000925336684.2041</v>
      </c>
      <c r="L5228" s="444">
        <f t="shared" ca="1" si="202"/>
        <v>-723223006140893.25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-723223006140893.25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-3013429192253.7217</v>
      </c>
      <c r="L5229" s="444">
        <f t="shared" ca="1" si="202"/>
        <v>-726236435333147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-726236435333147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-3025985147221.4458</v>
      </c>
      <c r="L5230" s="444">
        <f t="shared" ca="1" si="202"/>
        <v>-729262420480368.5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-729262420480368.5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-3038593418668.2021</v>
      </c>
      <c r="L5231" s="444">
        <f t="shared" ca="1" si="202"/>
        <v>-732301013899036.75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-732301013899036.75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-3051254224579.3198</v>
      </c>
      <c r="L5232" s="444">
        <f t="shared" ca="1" si="202"/>
        <v>-735352268123616.13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-735352268123616.13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-3063967783848.4004</v>
      </c>
      <c r="L5233" s="444">
        <f t="shared" ca="1" si="202"/>
        <v>-738416235907464.5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-738416235907464.5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-3076734316281.1021</v>
      </c>
      <c r="L5234" s="444">
        <f t="shared" ca="1" si="202"/>
        <v>-741492970223745.63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-741492970223745.63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-3089554042598.9399</v>
      </c>
      <c r="L5235" s="444">
        <f t="shared" ca="1" si="202"/>
        <v>-744582524266344.63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-744582524266344.63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-3102427184443.1025</v>
      </c>
      <c r="L5236" s="444">
        <f t="shared" ca="1" si="202"/>
        <v>-747684951450787.75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-747684951450787.75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-3115353964378.2822</v>
      </c>
      <c r="L5237" s="444">
        <f t="shared" ca="1" si="202"/>
        <v>-750800305415166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-750800305415166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-3128334605896.5249</v>
      </c>
      <c r="L5238" s="444">
        <f t="shared" ca="1" si="202"/>
        <v>-753928640021062.5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-753928640021062.5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-3141369333421.0938</v>
      </c>
      <c r="L5239" s="444">
        <f t="shared" ca="1" si="202"/>
        <v>-757070009354483.63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-757070009354483.63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-3154458372310.3486</v>
      </c>
      <c r="L5240" s="444">
        <f t="shared" ca="1" si="202"/>
        <v>-760224467726794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-760224467726794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-3167601948861.6416</v>
      </c>
      <c r="L5241" s="444">
        <f t="shared" ca="1" si="202"/>
        <v>-763392069675655.63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-763392069675655.63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-3180800290315.2319</v>
      </c>
      <c r="L5242" s="444">
        <f t="shared" ca="1" si="202"/>
        <v>-766572869965970.88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-766572869965970.88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-3194053624858.2119</v>
      </c>
      <c r="L5243" s="444">
        <f t="shared" ca="1" si="202"/>
        <v>-769766923590829.13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-769766923590829.13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-3207362181628.4546</v>
      </c>
      <c r="L5244" s="444">
        <f t="shared" ca="1" si="202"/>
        <v>-772974285772457.63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-772974285772457.63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-3220726190718.5732</v>
      </c>
      <c r="L5245" s="444">
        <f t="shared" ca="1" si="202"/>
        <v>-776195011963176.25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-776195011963176.25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-3234145883179.9009</v>
      </c>
      <c r="L5246" s="444">
        <f t="shared" ca="1" si="202"/>
        <v>-779429157846356.13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-779429157846356.13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-3247621491026.4839</v>
      </c>
      <c r="L5247" s="444">
        <f t="shared" ca="1" si="202"/>
        <v>-782676779337382.63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-782676779337382.63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-3261153247239.0942</v>
      </c>
      <c r="L5248" s="444">
        <f t="shared" ca="1" si="202"/>
        <v>-785937932584621.75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-785937932584621.75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-3274741385769.2573</v>
      </c>
      <c r="L5249" s="444">
        <f t="shared" ca="1" si="202"/>
        <v>-789212673970391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-789212673970391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-3288386141543.2959</v>
      </c>
      <c r="L5250" s="444">
        <f t="shared" ca="1" si="202"/>
        <v>-792501060111934.25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-792501060111934.25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-3302087750466.3926</v>
      </c>
      <c r="L5251" s="444">
        <f t="shared" ca="1" si="202"/>
        <v>-795803147862400.63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-795803147862400.63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-3315846449426.6694</v>
      </c>
      <c r="L5252" s="444">
        <f t="shared" ca="1" si="202"/>
        <v>-799118994311827.25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-799118994311827.25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-3329662476299.2803</v>
      </c>
      <c r="L5253" s="444">
        <f t="shared" ca="1" si="202"/>
        <v>-802448656788126.5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-802448656788126.5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-3343536069950.5269</v>
      </c>
      <c r="L5254" s="444">
        <f t="shared" ca="1" si="202"/>
        <v>-805792192858077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-805792192858077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-3357467470241.9873</v>
      </c>
      <c r="L5255" s="444">
        <f t="shared" ca="1" si="202"/>
        <v>-809149660328319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-809149660328319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-3371456918034.6626</v>
      </c>
      <c r="L5256" s="444">
        <f t="shared" ca="1" si="202"/>
        <v>-812521117246353.63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-812521117246353.63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-3385504655193.1401</v>
      </c>
      <c r="L5257" s="444">
        <f t="shared" ca="1" si="202"/>
        <v>-815906621901546.75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-815906621901546.75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-3399610924589.7783</v>
      </c>
      <c r="L5258" s="444">
        <f t="shared" ca="1" si="202"/>
        <v>-819306232826136.5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-819306232826136.5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-3413775970108.9019</v>
      </c>
      <c r="L5259" s="444">
        <f t="shared" ca="1" si="202"/>
        <v>-822720008796245.38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-822720008796245.38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-3428000036651.0225</v>
      </c>
      <c r="L5260" s="444">
        <f t="shared" ca="1" si="202"/>
        <v>-826148008832896.38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-826148008832896.38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-3442283370137.0684</v>
      </c>
      <c r="L5261" s="444">
        <f t="shared" ca="1" si="202"/>
        <v>-829590292203033.5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-829590292203033.5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-3456626217512.6396</v>
      </c>
      <c r="L5262" s="444">
        <f t="shared" ca="1" si="202"/>
        <v>-833046918420546.13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-833046918420546.13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-3471028826752.2754</v>
      </c>
      <c r="L5263" s="444">
        <f t="shared" ca="1" si="202"/>
        <v>-836517947247298.38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-836517947247298.38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-3485491446863.7432</v>
      </c>
      <c r="L5264" s="444">
        <f t="shared" ca="1" si="202"/>
        <v>-840003438694162.13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-840003438694162.13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-3500014327892.3423</v>
      </c>
      <c r="L5265" s="444">
        <f t="shared" ca="1" si="202"/>
        <v>-843503453022054.5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-843503453022054.5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-3514597720925.2271</v>
      </c>
      <c r="L5266" s="444">
        <f t="shared" ca="1" si="202"/>
        <v>-847018050742979.75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-847018050742979.75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-3529241878095.749</v>
      </c>
      <c r="L5267" s="444">
        <f t="shared" ca="1" si="202"/>
        <v>-850547292621075.5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-850547292621075.5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-3543947052587.8145</v>
      </c>
      <c r="L5268" s="444">
        <f t="shared" ca="1" si="202"/>
        <v>-854091239673663.38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-854091239673663.38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-3558713498640.2642</v>
      </c>
      <c r="L5269" s="444">
        <f t="shared" ca="1" si="202"/>
        <v>-857649953172303.63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-857649953172303.63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-3573541471551.2651</v>
      </c>
      <c r="L5270" s="444">
        <f t="shared" ca="1" si="202"/>
        <v>-861223494643854.88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-861223494643854.88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-3588431227682.7285</v>
      </c>
      <c r="L5271" s="444">
        <f t="shared" ca="1" si="202"/>
        <v>-864811925871537.63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-864811925871537.63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-3603383024464.7402</v>
      </c>
      <c r="L5272" s="444">
        <f t="shared" ca="1" si="202"/>
        <v>-868415308896002.38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-868415308896002.38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-3618397120400.0098</v>
      </c>
      <c r="L5273" s="444">
        <f t="shared" ca="1" si="202"/>
        <v>-872033706016402.38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-872033706016402.38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-3633473775068.3433</v>
      </c>
      <c r="L5274" s="444">
        <f t="shared" ca="1" si="202"/>
        <v>-875667179791470.75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-875667179791470.75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-3648613249131.1279</v>
      </c>
      <c r="L5275" s="444">
        <f t="shared" ca="1" si="202"/>
        <v>-879315793040601.88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-879315793040601.88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-3663815804335.8403</v>
      </c>
      <c r="L5276" s="444">
        <f t="shared" ca="1" si="202"/>
        <v>-882979608844937.75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-882979608844937.75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-3679081703520.5737</v>
      </c>
      <c r="L5277" s="444">
        <f t="shared" ca="1" si="202"/>
        <v>-886658690548458.38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-886658690548458.38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-3694411210618.5767</v>
      </c>
      <c r="L5278" s="444">
        <f t="shared" ca="1" si="202"/>
        <v>-890353101759077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-890353101759077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-3709804590662.8208</v>
      </c>
      <c r="L5279" s="444">
        <f t="shared" ca="1" si="202"/>
        <v>-894062906349739.88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-894062906349739.88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-3725262109790.5825</v>
      </c>
      <c r="L5280" s="444">
        <f t="shared" ca="1" si="202"/>
        <v>-897788168459530.5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-897788168459530.5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-3740784035248.0435</v>
      </c>
      <c r="L5281" s="444">
        <f t="shared" ca="1" si="202"/>
        <v>-901528952494778.5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-901528952494778.5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-3756370635394.9102</v>
      </c>
      <c r="L5282" s="444">
        <f t="shared" ca="1" si="202"/>
        <v>-905285323130173.38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-905285323130173.38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-3772022179709.0557</v>
      </c>
      <c r="L5283" s="444">
        <f t="shared" ca="1" si="202"/>
        <v>-909057345309882.38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-909057345309882.38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-3787738938791.1763</v>
      </c>
      <c r="L5284" s="444">
        <f t="shared" ca="1" si="202"/>
        <v>-912845084248673.5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-912845084248673.5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-3803521184369.4731</v>
      </c>
      <c r="L5285" s="444">
        <f t="shared" ca="1" si="202"/>
        <v>-916648605433043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-916648605433043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-3819369189304.3457</v>
      </c>
      <c r="L5286" s="444">
        <f t="shared" ca="1" si="202"/>
        <v>-920467974622347.38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-920467974622347.38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-3835283227593.1147</v>
      </c>
      <c r="L5287" s="444">
        <f t="shared" ca="1" si="202"/>
        <v>-924303257849940.5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-924303257849940.5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-3851263574374.752</v>
      </c>
      <c r="L5288" s="444">
        <f t="shared" ca="1" si="202"/>
        <v>-928154521424315.25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-928154521424315.25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-3867310505934.6475</v>
      </c>
      <c r="L5289" s="444">
        <f t="shared" ca="1" si="202"/>
        <v>-932021831930249.88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-932021831930249.88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-3883424299709.3745</v>
      </c>
      <c r="L5290" s="444">
        <f t="shared" ca="1" si="202"/>
        <v>-935905256229959.25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-935905256229959.25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-3899605234291.4966</v>
      </c>
      <c r="L5291" s="444">
        <f t="shared" ca="1" si="202"/>
        <v>-939804861464250.75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-939804861464250.75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-3915853589434.3779</v>
      </c>
      <c r="L5292" s="444">
        <f t="shared" ca="1" si="202"/>
        <v>-943720715053685.13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-943720715053685.13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-3932169646057.022</v>
      </c>
      <c r="L5293" s="444">
        <f t="shared" ca="1" si="202"/>
        <v>-947652884699742.13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-947652884699742.13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-3948553686248.9253</v>
      </c>
      <c r="L5294" s="444">
        <f t="shared" ca="1" si="202"/>
        <v>-951601438385991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-951601438385991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-3965005993274.9624</v>
      </c>
      <c r="L5295" s="444">
        <f t="shared" ca="1" si="202"/>
        <v>-955566444379266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-955566444379266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-3981526851580.2749</v>
      </c>
      <c r="L5296" s="444">
        <f t="shared" ca="1" si="202"/>
        <v>-959547971230846.25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-959547971230846.25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-3998116546795.1929</v>
      </c>
      <c r="L5297" s="444">
        <f t="shared" ca="1" si="202"/>
        <v>-963546087777641.5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-963546087777641.5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-4014775365740.1729</v>
      </c>
      <c r="L5298" s="444">
        <f t="shared" ca="1" si="202"/>
        <v>-967560863143381.63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-967560863143381.63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-4031503596430.7568</v>
      </c>
      <c r="L5299" s="444">
        <f t="shared" ca="1" si="202"/>
        <v>-971592366739812.38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-971592366739812.38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-4048301528082.5513</v>
      </c>
      <c r="L5300" s="444">
        <f t="shared" ca="1" si="202"/>
        <v>-975640668267894.88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-975640668267894.88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-4065169451116.229</v>
      </c>
      <c r="L5301" s="444">
        <f t="shared" ca="1" si="202"/>
        <v>-979705837719011.13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-979705837719011.13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-4082107657162.5469</v>
      </c>
      <c r="L5302" s="444">
        <f t="shared" ca="1" si="202"/>
        <v>-983787945376173.63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-983787945376173.63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-4099116439067.3901</v>
      </c>
      <c r="L5303" s="444">
        <f t="shared" ca="1" si="202"/>
        <v>-987887061815241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-987887061815241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-4116196090896.8374</v>
      </c>
      <c r="L5304" s="444">
        <f t="shared" ca="1" si="202"/>
        <v>-992003257906137.88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-992003257906137.88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-4133346907942.2417</v>
      </c>
      <c r="L5305" s="444">
        <f t="shared" ca="1" si="202"/>
        <v>-996136604814080.13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-996136604814080.13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-4150569186725.3345</v>
      </c>
      <c r="L5306" s="444">
        <f t="shared" ca="1" si="202"/>
        <v>-1000287174000805.5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-1000287174000805.5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-4167863225003.3555</v>
      </c>
      <c r="L5307" s="444">
        <f t="shared" ca="1" si="202"/>
        <v>-1004455037225808.9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-1004455037225808.9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-4185229321774.2031</v>
      </c>
      <c r="L5308" s="444">
        <f t="shared" ca="1" si="202"/>
        <v>-1008640266547583.1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-1008640266547583.1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-4202667777281.5962</v>
      </c>
      <c r="L5309" s="444">
        <f t="shared" ca="1" si="202"/>
        <v>-1012842934324864.8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-1012842934324864.8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-4220178893020.2695</v>
      </c>
      <c r="L5310" s="444">
        <f t="shared" ca="1" si="202"/>
        <v>-1017063113217885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-1017063113217885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-4237762971741.187</v>
      </c>
      <c r="L5311" s="444">
        <f t="shared" ca="1" si="202"/>
        <v>-1021300876189626.1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-1021300876189626.1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-4255420317456.7749</v>
      </c>
      <c r="L5312" s="444">
        <f t="shared" ca="1" si="202"/>
        <v>-1025556296507082.9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-1025556296507082.9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-4273151235446.1792</v>
      </c>
      <c r="L5313" s="444">
        <f t="shared" ca="1" si="202"/>
        <v>-1029829447742529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-1029829447742529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-4290956032260.5376</v>
      </c>
      <c r="L5314" s="444">
        <f t="shared" ca="1" si="202"/>
        <v>-1034120403774789.5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-1034120403774789.5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-4308835015728.2896</v>
      </c>
      <c r="L5315" s="444">
        <f t="shared" ca="1" si="202"/>
        <v>-1038429238790517.8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-1038429238790517.8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-4326788494960.4907</v>
      </c>
      <c r="L5316" s="444">
        <f t="shared" ca="1" si="202"/>
        <v>-1042756027285478.3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-1042756027285478.3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-4344816780356.1592</v>
      </c>
      <c r="L5317" s="444">
        <f t="shared" ca="1" si="202"/>
        <v>-1047100844065834.4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-1047100844065834.4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-4362920183607.6436</v>
      </c>
      <c r="L5318" s="444">
        <f t="shared" ca="1" si="202"/>
        <v>-1051463764249442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-1051463764249442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-4381099017706.0083</v>
      </c>
      <c r="L5319" s="444">
        <f t="shared" ca="1" si="202"/>
        <v>-1055844863267148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-1055844863267148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-4399353596946.4492</v>
      </c>
      <c r="L5320" s="444">
        <f t="shared" ca="1" si="202"/>
        <v>-1060244216864094.5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-1060244216864094.5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-4417684236933.7266</v>
      </c>
      <c r="L5321" s="444">
        <f t="shared" ca="1" si="202"/>
        <v>-1064661901101028.3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-1064661901101028.3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-4436091254587.6172</v>
      </c>
      <c r="L5322" s="444">
        <f t="shared" ca="1" si="202"/>
        <v>-1069097992355615.9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-1069097992355615.9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-4454574968148.3984</v>
      </c>
      <c r="L5323" s="444">
        <f t="shared" ca="1" si="202"/>
        <v>-1073552567323764.3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-1073552567323764.3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-4473135697182.3506</v>
      </c>
      <c r="L5324" s="444">
        <f t="shared" ca="1" si="202"/>
        <v>-1078025703020946.6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-1078025703020946.6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-4491773762587.2773</v>
      </c>
      <c r="L5325" s="444">
        <f t="shared" ca="1" si="202"/>
        <v>-1082517476783533.9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-1082517476783533.9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-4510489486598.0576</v>
      </c>
      <c r="L5326" s="444">
        <f t="shared" ca="1" si="202"/>
        <v>-1087027966270131.9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-1087027966270131.9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-4529283192792.2168</v>
      </c>
      <c r="L5327" s="444">
        <f t="shared" ca="1" si="202"/>
        <v>-1091557249462924.1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-1091557249462924.1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-4548155206095.5176</v>
      </c>
      <c r="L5328" s="444">
        <f t="shared" ca="1" si="202"/>
        <v>-1096105404669019.6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-1096105404669019.6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-4567105852787.5811</v>
      </c>
      <c r="L5329" s="444">
        <f t="shared" ca="1" si="202"/>
        <v>-1100672510521807.3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-1100672510521807.3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-4586135460507.5303</v>
      </c>
      <c r="L5330" s="444">
        <f t="shared" ca="1" si="202"/>
        <v>-1105258645982314.8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-1105258645982314.8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-4605244358259.6445</v>
      </c>
      <c r="L5331" s="444">
        <f t="shared" ca="1" si="202"/>
        <v>-1109863890340574.4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-1109863890340574.4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-4624432876419.0596</v>
      </c>
      <c r="L5332" s="444">
        <f t="shared" ca="1" si="202"/>
        <v>-1114488323216993.4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-1114488323216993.4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-4643701346737.4727</v>
      </c>
      <c r="L5333" s="444">
        <f t="shared" ca="1" si="202"/>
        <v>-1119132024563730.9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-1119132024563730.9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-4663050102348.8779</v>
      </c>
      <c r="L5334" s="444">
        <f t="shared" ca="1" si="202"/>
        <v>-1123795074666079.8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-1123795074666079.8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-4682479477775.332</v>
      </c>
      <c r="L5335" s="444">
        <f t="shared" ca="1" si="202"/>
        <v>-1128477554143855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-1128477554143855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-4701989808932.7295</v>
      </c>
      <c r="L5336" s="444">
        <f t="shared" ca="1" si="202"/>
        <v>-1133179543952787.8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-1133179543952787.8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-4721581433136.6152</v>
      </c>
      <c r="L5337" s="444">
        <f t="shared" ca="1" si="202"/>
        <v>-1137901125385924.3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-1137901125385924.3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-4741254689108.0176</v>
      </c>
      <c r="L5338" s="444">
        <f t="shared" ca="1" si="202"/>
        <v>-1142642380075032.3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-1142642380075032.3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-4761009916979.3008</v>
      </c>
      <c r="L5339" s="444">
        <f t="shared" ca="1" si="202"/>
        <v>-1147403389992011.5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-1147403389992011.5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-4780847458300.0479</v>
      </c>
      <c r="L5340" s="444">
        <f t="shared" ca="1" si="202"/>
        <v>-1152184237450311.5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-1152184237450311.5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-4800767656042.9648</v>
      </c>
      <c r="L5341" s="444">
        <f t="shared" ca="1" si="202"/>
        <v>-1156985005106354.5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-1156985005106354.5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-4820770854609.8105</v>
      </c>
      <c r="L5342" s="444">
        <f t="shared" ca="1" si="202"/>
        <v>-1161805775960964.3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-1161805775960964.3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-4840857399837.3506</v>
      </c>
      <c r="L5343" s="444">
        <f t="shared" ca="1" si="202"/>
        <v>-1166646633360801.5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-1166646633360801.5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-4861027639003.3398</v>
      </c>
      <c r="L5344" s="444">
        <f t="shared" ca="1" si="202"/>
        <v>-1171507660999804.8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-1171507660999804.8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-4881281920832.5195</v>
      </c>
      <c r="L5345" s="444">
        <f t="shared" ca="1" si="202"/>
        <v>-1176388942920637.3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-1176388942920637.3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-4901620595502.6553</v>
      </c>
      <c r="L5346" s="444">
        <f t="shared" ca="1" si="202"/>
        <v>-1181290563516140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-1181290563516140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-4922044014650.583</v>
      </c>
      <c r="L5347" s="444">
        <f t="shared" ca="1" si="202"/>
        <v>-1186212607530790.5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-1186212607530790.5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-4942552531378.2939</v>
      </c>
      <c r="L5348" s="444">
        <f t="shared" ca="1" si="202"/>
        <v>-1191155160062168.8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-1191155160062168.8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-4963146500259.0361</v>
      </c>
      <c r="L5349" s="444">
        <f t="shared" ca="1" si="202"/>
        <v>-1196118306562427.8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-1196118306562427.8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-4983826277343.4492</v>
      </c>
      <c r="L5350" s="444">
        <f t="shared" ca="1" si="202"/>
        <v>-1201102132839771.3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-1201102132839771.3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-5004592220165.7139</v>
      </c>
      <c r="L5351" s="444">
        <f t="shared" ca="1" si="202"/>
        <v>-1206106725059937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-1206106725059937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-5025444687749.7373</v>
      </c>
      <c r="L5352" s="444">
        <f t="shared" ca="1" si="202"/>
        <v>-1211132169747686.8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-1211132169747686.8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-5046384040615.3613</v>
      </c>
      <c r="L5353" s="444">
        <f t="shared" ca="1" si="202"/>
        <v>-1216178553788302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-1216178553788302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-5067410640784.5918</v>
      </c>
      <c r="L5354" s="444">
        <f t="shared" ca="1" si="202"/>
        <v>-1221245964429086.5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-1221245964429086.5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-5088524851787.8604</v>
      </c>
      <c r="L5355" s="444">
        <f t="shared" ca="1" si="202"/>
        <v>-1226334489280874.3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-1226334489280874.3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-5109727038670.3096</v>
      </c>
      <c r="L5356" s="444">
        <f t="shared" ca="1" si="202"/>
        <v>-1231444216319544.5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-1231444216319544.5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-5131017567998.1016</v>
      </c>
      <c r="L5357" s="444">
        <f t="shared" ca="1" si="202"/>
        <v>-1236575233887542.5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-1236575233887542.5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-5152396807864.7607</v>
      </c>
      <c r="L5358" s="444">
        <f t="shared" ca="1" si="202"/>
        <v>-1241727630695407.3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-1241727630695407.3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-5173865127897.5303</v>
      </c>
      <c r="L5359" s="444">
        <f t="shared" ca="1" si="202"/>
        <v>-1246901495823304.8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-1246901495823304.8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-5195422899263.7695</v>
      </c>
      <c r="L5360" s="444">
        <f t="shared" ca="1" si="202"/>
        <v>-1252096918722568.5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-1252096918722568.5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-5217070494677.3691</v>
      </c>
      <c r="L5361" s="444">
        <f t="shared" ca="1" si="202"/>
        <v>-1257313989217245.8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-1257313989217245.8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-5238808288405.1904</v>
      </c>
      <c r="L5362" s="444">
        <f t="shared" ca="1" si="202"/>
        <v>-1262552797505651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-1262552797505651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-5260636656273.5459</v>
      </c>
      <c r="L5363" s="444">
        <f t="shared" ref="L5363:L5617" ca="1" si="207">I5363-J5363+K5363</f>
        <v>-1267813434161924.5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-1267813434161924.5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-5282555975674.6855</v>
      </c>
      <c r="L5364" s="444">
        <f t="shared" ca="1" si="207"/>
        <v>-1273095990137599.3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-1273095990137599.3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-5304566625573.3301</v>
      </c>
      <c r="L5365" s="444">
        <f t="shared" ca="1" si="207"/>
        <v>-1278400556763172.5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-1278400556763172.5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-5326668986513.2188</v>
      </c>
      <c r="L5366" s="444">
        <f t="shared" ca="1" si="207"/>
        <v>-1283727225749685.8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-1283727225749685.8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-5348863440623.6904</v>
      </c>
      <c r="L5367" s="444">
        <f t="shared" ca="1" si="207"/>
        <v>-1289076089190309.5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-1289076089190309.5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-5371150371626.2891</v>
      </c>
      <c r="L5368" s="444">
        <f t="shared" ca="1" si="207"/>
        <v>-1294447239561935.8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-1294447239561935.8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-5393530164841.3984</v>
      </c>
      <c r="L5369" s="444">
        <f t="shared" ca="1" si="207"/>
        <v>-1299840769726777.3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-1299840769726777.3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-5416003207194.9053</v>
      </c>
      <c r="L5370" s="444">
        <f t="shared" ca="1" si="207"/>
        <v>-1305256772933972.3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-1305256772933972.3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-5438569887224.8848</v>
      </c>
      <c r="L5371" s="444">
        <f t="shared" ca="1" si="207"/>
        <v>-1310695342821197.3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-1310695342821197.3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-5461230595088.3223</v>
      </c>
      <c r="L5372" s="444">
        <f t="shared" ca="1" si="207"/>
        <v>-1316156573416285.5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-1316156573416285.5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-5483985722567.8564</v>
      </c>
      <c r="L5373" s="444">
        <f t="shared" ca="1" si="207"/>
        <v>-1321640559138853.3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-1321640559138853.3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-5506835663078.5547</v>
      </c>
      <c r="L5374" s="444">
        <f t="shared" ca="1" si="207"/>
        <v>-1327147394801931.8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-1327147394801931.8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-5529780811674.7158</v>
      </c>
      <c r="L5375" s="444">
        <f t="shared" ca="1" si="207"/>
        <v>-1332677175613606.5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-1332677175613606.5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-5552821565056.6934</v>
      </c>
      <c r="L5376" s="444">
        <f t="shared" ca="1" si="207"/>
        <v>-1338229997178663.3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-1338229997178663.3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-5575958321577.7637</v>
      </c>
      <c r="L5377" s="444">
        <f t="shared" ca="1" si="207"/>
        <v>-1343805955500241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-1343805955500241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-5599191481251.0039</v>
      </c>
      <c r="L5378" s="444">
        <f t="shared" ca="1" si="207"/>
        <v>-1349405146981492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-1349405146981492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-5622521445756.2168</v>
      </c>
      <c r="L5379" s="444">
        <f t="shared" ca="1" si="207"/>
        <v>-1355027668427248.3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-1355027668427248.3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-5645948618446.8672</v>
      </c>
      <c r="L5380" s="444">
        <f t="shared" ca="1" si="207"/>
        <v>-1360673617045695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-1360673617045695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-5669473404357.0625</v>
      </c>
      <c r="L5381" s="444">
        <f t="shared" ca="1" si="207"/>
        <v>-1366343090450052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-1366343090450052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-5693096210208.5498</v>
      </c>
      <c r="L5382" s="444">
        <f t="shared" ca="1" si="207"/>
        <v>-1372036186660260.5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-1372036186660260.5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-5716817444417.752</v>
      </c>
      <c r="L5383" s="444">
        <f t="shared" ca="1" si="207"/>
        <v>-1377753004104678.3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-1377753004104678.3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-5740637517102.8262</v>
      </c>
      <c r="L5384" s="444">
        <f t="shared" ca="1" si="207"/>
        <v>-1383493641621781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-1383493641621781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-5764556840090.7539</v>
      </c>
      <c r="L5385" s="444">
        <f t="shared" ca="1" si="207"/>
        <v>-1389258198461871.8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-1389258198461871.8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-5788575826924.4658</v>
      </c>
      <c r="L5386" s="444">
        <f t="shared" ca="1" si="207"/>
        <v>-1395046774288796.3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-1395046774288796.3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-5812694892869.9844</v>
      </c>
      <c r="L5387" s="444">
        <f t="shared" ca="1" si="207"/>
        <v>-1400859469181666.3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-1400859469181666.3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-5836914454923.6094</v>
      </c>
      <c r="L5388" s="444">
        <f t="shared" ca="1" si="207"/>
        <v>-1406696383636589.8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-1406696383636589.8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-5861234931819.124</v>
      </c>
      <c r="L5389" s="444">
        <f t="shared" ca="1" si="207"/>
        <v>-1412557618568408.8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-1412557618568408.8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-5885656744035.0361</v>
      </c>
      <c r="L5390" s="444">
        <f t="shared" ca="1" si="207"/>
        <v>-1418443275312443.8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-1418443275312443.8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-5910180313801.8486</v>
      </c>
      <c r="L5391" s="444">
        <f t="shared" ca="1" si="207"/>
        <v>-1424353455626245.5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-1424353455626245.5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-5934806065109.3564</v>
      </c>
      <c r="L5392" s="444">
        <f t="shared" ca="1" si="207"/>
        <v>-1430288261691354.8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-1430288261691354.8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-5959534423713.9785</v>
      </c>
      <c r="L5393" s="444">
        <f t="shared" ca="1" si="207"/>
        <v>-1436247796115068.8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-1436247796115068.8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-5984365817146.1201</v>
      </c>
      <c r="L5394" s="444">
        <f t="shared" ca="1" si="207"/>
        <v>-1442232161932214.8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-1442232161932214.8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-6009300674717.5615</v>
      </c>
      <c r="L5395" s="444">
        <f t="shared" ca="1" si="207"/>
        <v>-1448241462606932.3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-1448241462606932.3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-6034339427528.8848</v>
      </c>
      <c r="L5396" s="444">
        <f t="shared" ca="1" si="207"/>
        <v>-1454275802034461.3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-1454275802034461.3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-6059482508476.9219</v>
      </c>
      <c r="L5397" s="444">
        <f t="shared" ca="1" si="207"/>
        <v>-1460335284542938.3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-1460335284542938.3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-6084730352262.2422</v>
      </c>
      <c r="L5398" s="444">
        <f t="shared" ca="1" si="207"/>
        <v>-1466420014895200.5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-1466420014895200.5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-6110083395396.6689</v>
      </c>
      <c r="L5399" s="444">
        <f t="shared" ca="1" si="207"/>
        <v>-1472530098290597.3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-1472530098290597.3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-6135542076210.8223</v>
      </c>
      <c r="L5400" s="444">
        <f t="shared" ca="1" si="207"/>
        <v>-1478665640366808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-1478665640366808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-6161106834861.7002</v>
      </c>
      <c r="L5401" s="444">
        <f t="shared" ca="1" si="207"/>
        <v>-1484826747201669.8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-1484826747201669.8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-6186778113340.291</v>
      </c>
      <c r="L5402" s="444">
        <f t="shared" ca="1" si="207"/>
        <v>-1491013525315010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-1491013525315010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-6212556355479.208</v>
      </c>
      <c r="L5403" s="444">
        <f t="shared" ca="1" si="207"/>
        <v>-1497226081670489.3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-1497226081670489.3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-6238442006960.3721</v>
      </c>
      <c r="L5404" s="444">
        <f t="shared" ca="1" si="207"/>
        <v>-1503464523677449.5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-1503464523677449.5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-6264435515322.7061</v>
      </c>
      <c r="L5405" s="444">
        <f t="shared" ca="1" si="207"/>
        <v>-1509728959192772.3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-1509728959192772.3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-6290537329969.8848</v>
      </c>
      <c r="L5406" s="444">
        <f t="shared" ca="1" si="207"/>
        <v>-1516019496522742.3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-1516019496522742.3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-6316747902178.0928</v>
      </c>
      <c r="L5407" s="444">
        <f t="shared" ca="1" si="207"/>
        <v>-1522336244424920.3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-1522336244424920.3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-6343067685103.834</v>
      </c>
      <c r="L5408" s="444">
        <f t="shared" ca="1" si="207"/>
        <v>-1528679312110024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-1528679312110024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-6369497133791.7666</v>
      </c>
      <c r="L5409" s="444">
        <f t="shared" ca="1" si="207"/>
        <v>-1535048809243815.8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-1535048809243815.8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-6396036705182.5654</v>
      </c>
      <c r="L5410" s="444">
        <f t="shared" ca="1" si="207"/>
        <v>-1541444845948998.3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-1541444845948998.3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-6422686858120.8262</v>
      </c>
      <c r="L5411" s="444">
        <f t="shared" ca="1" si="207"/>
        <v>-1547867532807119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-1547867532807119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-6449448053362.9961</v>
      </c>
      <c r="L5412" s="444">
        <f t="shared" ca="1" si="207"/>
        <v>-1554316980860482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-1554316980860482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-6476320753585.3418</v>
      </c>
      <c r="L5413" s="444">
        <f t="shared" ca="1" si="207"/>
        <v>-1560793301614067.3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-1560793301614067.3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-6503305423391.9473</v>
      </c>
      <c r="L5414" s="444">
        <f t="shared" ca="1" si="207"/>
        <v>-1567296607037459.3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-1567296607037459.3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-6530402529322.7471</v>
      </c>
      <c r="L5415" s="444">
        <f t="shared" ca="1" si="207"/>
        <v>-1573827009566782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-1573827009566782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-6557612539861.5918</v>
      </c>
      <c r="L5416" s="444">
        <f t="shared" ca="1" si="207"/>
        <v>-1580384622106643.5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-1580384622106643.5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-6584935925444.3477</v>
      </c>
      <c r="L5417" s="444">
        <f t="shared" ca="1" si="207"/>
        <v>-1586969558032087.8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-1586969558032087.8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-6612373158467.0322</v>
      </c>
      <c r="L5418" s="444">
        <f t="shared" ca="1" si="207"/>
        <v>-1593581931190554.8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-1593581931190554.8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-6639924713293.9785</v>
      </c>
      <c r="L5419" s="444">
        <f t="shared" ca="1" si="207"/>
        <v>-1600221855903848.8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-1600221855903848.8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-6667591066266.0361</v>
      </c>
      <c r="L5420" s="444">
        <f t="shared" ca="1" si="207"/>
        <v>-1606889446970114.8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-1606889446970114.8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-6695372695708.8115</v>
      </c>
      <c r="L5421" s="444">
        <f t="shared" ca="1" si="207"/>
        <v>-1613584819665823.5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-1613584819665823.5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-6723270081940.9316</v>
      </c>
      <c r="L5422" s="444">
        <f t="shared" ca="1" si="207"/>
        <v>-1620308089747764.5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-1620308089747764.5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-6751283707282.3516</v>
      </c>
      <c r="L5423" s="444">
        <f t="shared" ca="1" si="207"/>
        <v>-1627059373455046.8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-1627059373455046.8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-6779414056062.6943</v>
      </c>
      <c r="L5424" s="444">
        <f t="shared" ca="1" si="207"/>
        <v>-1633838787511109.5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-1633838787511109.5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-6807661614629.623</v>
      </c>
      <c r="L5425" s="444">
        <f t="shared" ca="1" si="207"/>
        <v>-1640646449125739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-1640646449125739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-6836026871357.2461</v>
      </c>
      <c r="L5426" s="444">
        <f t="shared" ca="1" si="207"/>
        <v>-1647482475997096.3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-1647482475997096.3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-6864510316654.5674</v>
      </c>
      <c r="L5427" s="444">
        <f t="shared" ca="1" si="207"/>
        <v>-1654346986313750.8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-1654346986313750.8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-6893112442973.9609</v>
      </c>
      <c r="L5428" s="444">
        <f t="shared" ca="1" si="207"/>
        <v>-1661240098756724.8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-1661240098756724.8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-6921833744819.6865</v>
      </c>
      <c r="L5429" s="444">
        <f t="shared" ca="1" si="207"/>
        <v>-1668161932501544.5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-1668161932501544.5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-6950674718756.4355</v>
      </c>
      <c r="L5430" s="444">
        <f t="shared" ca="1" si="207"/>
        <v>-1675112607220301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-1675112607220301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-6979635863417.9209</v>
      </c>
      <c r="L5431" s="444">
        <f t="shared" ca="1" si="207"/>
        <v>-1682092243083719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-1682092243083719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-7008717679515.4961</v>
      </c>
      <c r="L5432" s="444">
        <f t="shared" ca="1" si="207"/>
        <v>-1689100960763234.5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-1689100960763234.5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-7037920669846.8105</v>
      </c>
      <c r="L5433" s="444">
        <f t="shared" ca="1" si="207"/>
        <v>-1696138881433081.3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-1696138881433081.3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-7067245339304.5049</v>
      </c>
      <c r="L5434" s="444">
        <f t="shared" ca="1" si="207"/>
        <v>-1703206126772385.8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-1703206126772385.8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-7096692194884.9404</v>
      </c>
      <c r="L5435" s="444">
        <f t="shared" ca="1" si="207"/>
        <v>-1710302818967270.8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-1710302818967270.8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-7126261745696.9609</v>
      </c>
      <c r="L5436" s="444">
        <f t="shared" ca="1" si="207"/>
        <v>-1717429080712967.8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-1717429080712967.8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-7155954502970.6992</v>
      </c>
      <c r="L5437" s="444">
        <f t="shared" ca="1" si="207"/>
        <v>-1724585035215938.5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-1724585035215938.5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-7185770980066.4102</v>
      </c>
      <c r="L5438" s="444">
        <f t="shared" ca="1" si="207"/>
        <v>-1731770806196005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-1731770806196005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-7215711692483.3545</v>
      </c>
      <c r="L5439" s="444">
        <f t="shared" ca="1" si="207"/>
        <v>-1738986517888488.3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-1738986517888488.3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-7245777157868.7012</v>
      </c>
      <c r="L5440" s="444">
        <f t="shared" ca="1" si="207"/>
        <v>-1746232295046357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-1746232295046357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-7275967896026.4873</v>
      </c>
      <c r="L5441" s="444">
        <f t="shared" ca="1" si="207"/>
        <v>-1753508262942383.5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-1753508262942383.5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-7306284428926.5977</v>
      </c>
      <c r="L5442" s="444">
        <f t="shared" ca="1" si="207"/>
        <v>-1760814547371310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-1760814547371310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-7336727280713.79</v>
      </c>
      <c r="L5443" s="444">
        <f t="shared" ca="1" si="207"/>
        <v>-1768151274652023.8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-1768151274652023.8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-7367296977716.7656</v>
      </c>
      <c r="L5444" s="444">
        <f t="shared" ca="1" si="207"/>
        <v>-1775518571629740.5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-1775518571629740.5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-7397994048457.251</v>
      </c>
      <c r="L5445" s="444">
        <f t="shared" ca="1" si="207"/>
        <v>-1782916565678197.8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-1782916565678197.8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-7428819023659.1572</v>
      </c>
      <c r="L5446" s="444">
        <f t="shared" ca="1" si="207"/>
        <v>-1790345384701857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-1790345384701857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-7459772436257.7373</v>
      </c>
      <c r="L5447" s="444">
        <f t="shared" ca="1" si="207"/>
        <v>-1797805157138114.8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-1797805157138114.8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-7490854821408.8105</v>
      </c>
      <c r="L5448" s="444">
        <f t="shared" ca="1" si="207"/>
        <v>-1805296011959523.5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-1805296011959523.5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-7522066716498.0137</v>
      </c>
      <c r="L5449" s="444">
        <f t="shared" ca="1" si="207"/>
        <v>-1812818078676021.5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-1812818078676021.5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-7553408661150.0889</v>
      </c>
      <c r="L5450" s="444">
        <f t="shared" ca="1" si="207"/>
        <v>-1820371487337171.5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-1820371487337171.5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-7584881197238.2148</v>
      </c>
      <c r="L5451" s="444">
        <f t="shared" ca="1" si="207"/>
        <v>-1827956368534409.8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-1827956368534409.8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-7616484868893.374</v>
      </c>
      <c r="L5452" s="444">
        <f t="shared" ca="1" si="207"/>
        <v>-1835572853403303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-1835572853403303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-7648220222513.7627</v>
      </c>
      <c r="L5453" s="444">
        <f t="shared" ca="1" si="207"/>
        <v>-1843221073625816.8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-1843221073625816.8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-7680087806774.2363</v>
      </c>
      <c r="L5454" s="444">
        <f t="shared" ca="1" si="207"/>
        <v>-1850901161432591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-1850901161432591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-7712088172635.7959</v>
      </c>
      <c r="L5455" s="444">
        <f t="shared" ca="1" si="207"/>
        <v>-1858613249605226.8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-1858613249605226.8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-7744221873355.1113</v>
      </c>
      <c r="L5456" s="444">
        <f t="shared" ca="1" si="207"/>
        <v>-1866357471478581.8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-1866357471478581.8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-7776489464494.0898</v>
      </c>
      <c r="L5457" s="444">
        <f t="shared" ca="1" si="207"/>
        <v>-1874133960943075.8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-1874133960943075.8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-7808891503929.4824</v>
      </c>
      <c r="L5458" s="444">
        <f t="shared" ca="1" si="207"/>
        <v>-1881942852447005.3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-1881942852447005.3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-7841428551862.5225</v>
      </c>
      <c r="L5459" s="444">
        <f t="shared" ca="1" si="207"/>
        <v>-1889784280998867.8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-1889784280998867.8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-7874101170828.6162</v>
      </c>
      <c r="L5460" s="444">
        <f t="shared" ca="1" si="207"/>
        <v>-1897658382169696.3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-1897658382169696.3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-7906909925707.0674</v>
      </c>
      <c r="L5461" s="444">
        <f t="shared" ca="1" si="207"/>
        <v>-1905565292095403.3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-1905565292095403.3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-7939855383730.8457</v>
      </c>
      <c r="L5462" s="444">
        <f t="shared" ca="1" si="207"/>
        <v>-1913505147479134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-1913505147479134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-7972938114496.3916</v>
      </c>
      <c r="L5463" s="444">
        <f t="shared" ca="1" si="207"/>
        <v>-1921478085593630.5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-1921478085593630.5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-8006158689973.46</v>
      </c>
      <c r="L5464" s="444">
        <f t="shared" ca="1" si="207"/>
        <v>-1929484244283604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-1929484244283604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-8039517684515.0166</v>
      </c>
      <c r="L5465" s="444">
        <f t="shared" ca="1" si="207"/>
        <v>-1937523761968119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-1937523761968119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-8073015674867.1621</v>
      </c>
      <c r="L5466" s="444">
        <f t="shared" ca="1" si="207"/>
        <v>-1945596777642986.3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-1945596777642986.3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-8106653240179.1094</v>
      </c>
      <c r="L5467" s="444">
        <f t="shared" ca="1" si="207"/>
        <v>-1953703430883165.3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-1953703430883165.3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-8140430962013.1895</v>
      </c>
      <c r="L5468" s="444">
        <f t="shared" ca="1" si="207"/>
        <v>-1961843861845178.5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-1961843861845178.5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-8174349424354.9102</v>
      </c>
      <c r="L5469" s="444">
        <f t="shared" ca="1" si="207"/>
        <v>-1970018211269533.5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-1970018211269533.5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-8208409213623.0547</v>
      </c>
      <c r="L5470" s="444">
        <f t="shared" ca="1" si="207"/>
        <v>-1978226620483156.5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-1978226620483156.5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-8242610918679.8184</v>
      </c>
      <c r="L5471" s="444">
        <f t="shared" ca="1" si="207"/>
        <v>-1986469231401836.3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-1986469231401836.3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-8276955130840.9844</v>
      </c>
      <c r="L5472" s="444">
        <f t="shared" ca="1" si="207"/>
        <v>-1994746186532677.3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-1994746186532677.3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-8311442443886.1553</v>
      </c>
      <c r="L5473" s="444">
        <f t="shared" ca="1" si="207"/>
        <v>-2003057628976563.5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-2003057628976563.5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-8346073454069.0146</v>
      </c>
      <c r="L5474" s="444">
        <f t="shared" ca="1" si="207"/>
        <v>-2011403702430632.5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-2011403702430632.5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-8380848760127.6357</v>
      </c>
      <c r="L5475" s="444">
        <f t="shared" ca="1" si="207"/>
        <v>-2019784551190760.3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-2019784551190760.3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-8415768963294.834</v>
      </c>
      <c r="L5476" s="444">
        <f t="shared" ca="1" si="207"/>
        <v>-2028200320154055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-2028200320154055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-8450834667308.5625</v>
      </c>
      <c r="L5477" s="444">
        <f t="shared" ca="1" si="207"/>
        <v>-2036651154821363.5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-2036651154821363.5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-8486046478422.3477</v>
      </c>
      <c r="L5478" s="444">
        <f t="shared" ca="1" si="207"/>
        <v>-2045137201299785.8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-2045137201299785.8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-8521405005415.7734</v>
      </c>
      <c r="L5479" s="444">
        <f t="shared" ca="1" si="207"/>
        <v>-2053658606305201.5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-2053658606305201.5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-8556910859605.0059</v>
      </c>
      <c r="L5480" s="444">
        <f t="shared" ca="1" si="207"/>
        <v>-2062215517164806.5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-2062215517164806.5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-8592564654853.3604</v>
      </c>
      <c r="L5481" s="444">
        <f t="shared" ca="1" si="207"/>
        <v>-2070808081819659.8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-2070808081819659.8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-8628367007581.915</v>
      </c>
      <c r="L5482" s="444">
        <f t="shared" ca="1" si="207"/>
        <v>-2079436448827241.8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-2079436448827241.8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-8664318536780.1738</v>
      </c>
      <c r="L5483" s="444">
        <f t="shared" ca="1" si="207"/>
        <v>-2088100767364022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-2088100767364022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-8700419864016.7588</v>
      </c>
      <c r="L5484" s="444">
        <f t="shared" ca="1" si="207"/>
        <v>-2096801187228038.8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-2096801187228038.8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-8736671613450.1602</v>
      </c>
      <c r="L5485" s="444">
        <f t="shared" ca="1" si="207"/>
        <v>-2105537858841489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-2105537858841489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-8773074411839.5371</v>
      </c>
      <c r="L5486" s="444">
        <f t="shared" ca="1" si="207"/>
        <v>-2114310933253328.5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-2114310933253328.5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-8809628888555.5352</v>
      </c>
      <c r="L5487" s="444">
        <f t="shared" ca="1" si="207"/>
        <v>-2123120562141884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-2123120562141884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-8846335675591.1836</v>
      </c>
      <c r="L5488" s="444">
        <f t="shared" ca="1" si="207"/>
        <v>-2131966897817475.3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-2131966897817475.3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-8883195407572.8125</v>
      </c>
      <c r="L5489" s="444">
        <f t="shared" ca="1" si="207"/>
        <v>-2140850093225048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-2140850093225048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-8920208721771.0352</v>
      </c>
      <c r="L5490" s="444">
        <f t="shared" ca="1" si="207"/>
        <v>-2149770301946819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-2149770301946819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-8957376258111.7461</v>
      </c>
      <c r="L5491" s="444">
        <f t="shared" ca="1" si="207"/>
        <v>-2158727678204930.8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-2158727678204930.8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-8994698659187.2109</v>
      </c>
      <c r="L5492" s="444">
        <f t="shared" ca="1" si="207"/>
        <v>-2167722376864118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-2167722376864118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-9032176570267.1582</v>
      </c>
      <c r="L5493" s="444">
        <f t="shared" ca="1" si="207"/>
        <v>-2176754553434385.3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-2176754553434385.3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-9069810639309.9375</v>
      </c>
      <c r="L5494" s="444">
        <f t="shared" ca="1" si="207"/>
        <v>-2185824364073695.3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-2185824364073695.3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-9107601516973.7305</v>
      </c>
      <c r="L5495" s="444">
        <f t="shared" ca="1" si="207"/>
        <v>-2194931965590669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-2194931965590669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-9145549856627.7871</v>
      </c>
      <c r="L5496" s="444">
        <f t="shared" ca="1" si="207"/>
        <v>-2204077515447296.8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-2204077515447296.8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-9183656314363.7363</v>
      </c>
      <c r="L5497" s="444">
        <f t="shared" ca="1" si="207"/>
        <v>-2213261171761660.5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-2213261171761660.5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-9221921549006.918</v>
      </c>
      <c r="L5498" s="444">
        <f t="shared" ca="1" si="207"/>
        <v>-2222483093310667.5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-2222483093310667.5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-9260346222127.7813</v>
      </c>
      <c r="L5499" s="444">
        <f t="shared" ca="1" si="207"/>
        <v>-2231743439532795.3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-2231743439532795.3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-9298930998053.3125</v>
      </c>
      <c r="L5500" s="444">
        <f t="shared" ca="1" si="207"/>
        <v>-2241042370530848.5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-2241042370530848.5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-9337676543878.5371</v>
      </c>
      <c r="L5501" s="444">
        <f t="shared" ca="1" si="207"/>
        <v>-2250380047074727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-2250380047074727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-9376583529478.0293</v>
      </c>
      <c r="L5502" s="444">
        <f t="shared" ca="1" si="207"/>
        <v>-2259756630604205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-2259756630604205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-9415652627517.5215</v>
      </c>
      <c r="L5503" s="444">
        <f t="shared" ca="1" si="207"/>
        <v>-2269172283231722.5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-2269172283231722.5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-9454884513465.5098</v>
      </c>
      <c r="L5504" s="444">
        <f t="shared" ca="1" si="207"/>
        <v>-2278627167745188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-2278627167745188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-9494279865604.9492</v>
      </c>
      <c r="L5505" s="444">
        <f t="shared" ca="1" si="207"/>
        <v>-2288121447610793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-2288121447610793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-9533839365044.9707</v>
      </c>
      <c r="L5506" s="444">
        <f t="shared" ca="1" si="207"/>
        <v>-2297655286975838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-2297655286975838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-9573563695732.6582</v>
      </c>
      <c r="L5507" s="444">
        <f t="shared" ca="1" si="207"/>
        <v>-2307228850671570.5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-2307228850671570.5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-9613453544464.877</v>
      </c>
      <c r="L5508" s="444">
        <f t="shared" ca="1" si="207"/>
        <v>-2316842304216035.5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-2316842304216035.5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-9653509600900.1484</v>
      </c>
      <c r="L5509" s="444">
        <f t="shared" ca="1" si="207"/>
        <v>-2326495813816935.5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-2326495813816935.5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-9693732557570.5645</v>
      </c>
      <c r="L5510" s="444">
        <f t="shared" ca="1" si="207"/>
        <v>-2336189546374506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-2336189546374506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-9734123109893.7754</v>
      </c>
      <c r="L5511" s="444">
        <f t="shared" ca="1" si="207"/>
        <v>-2345923669484400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-2345923669484400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-9774681956185</v>
      </c>
      <c r="L5512" s="444">
        <f t="shared" ca="1" si="207"/>
        <v>-2355698351440585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-2355698351440585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-9815409797669.1035</v>
      </c>
      <c r="L5513" s="444">
        <f t="shared" ca="1" si="207"/>
        <v>-2365513761238254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-2365513761238254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-9856307338492.7246</v>
      </c>
      <c r="L5514" s="444">
        <f t="shared" ca="1" si="207"/>
        <v>-2375370068576746.5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-2375370068576746.5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-9897375285736.4434</v>
      </c>
      <c r="L5515" s="444">
        <f t="shared" ca="1" si="207"/>
        <v>-2385267443862483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-2385267443862483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-9938614349427.0117</v>
      </c>
      <c r="L5516" s="444">
        <f t="shared" ca="1" si="207"/>
        <v>-2395206058211910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-2395206058211910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-9980025242549.625</v>
      </c>
      <c r="L5517" s="444">
        <f t="shared" ca="1" si="207"/>
        <v>-2405186083454459.5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-2405186083454459.5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-10021608681060.248</v>
      </c>
      <c r="L5518" s="444">
        <f t="shared" ca="1" si="207"/>
        <v>-2415207692135519.5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-2415207692135519.5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-10063365383897.998</v>
      </c>
      <c r="L5519" s="444">
        <f t="shared" ca="1" si="207"/>
        <v>-2425271057519417.5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-2425271057519417.5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-10105296072997.572</v>
      </c>
      <c r="L5520" s="444">
        <f t="shared" ca="1" si="207"/>
        <v>-2435376353592415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-2435376353592415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-10147401473301.729</v>
      </c>
      <c r="L5521" s="444">
        <f t="shared" ca="1" si="207"/>
        <v>-2445523755065716.5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-2445523755065716.5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-10189682312773.818</v>
      </c>
      <c r="L5522" s="444">
        <f t="shared" ca="1" si="207"/>
        <v>-2455713437378490.5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-2455713437378490.5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-10232139322410.377</v>
      </c>
      <c r="L5523" s="444">
        <f t="shared" ca="1" si="207"/>
        <v>-2465945576700901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-2465945576700901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-10274773236253.754</v>
      </c>
      <c r="L5524" s="444">
        <f t="shared" ca="1" si="207"/>
        <v>-2476220349937155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-2476220349937155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-10317584791404.813</v>
      </c>
      <c r="L5525" s="444">
        <f t="shared" ca="1" si="207"/>
        <v>-2486537934728560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-2486537934728560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-10360574728035.666</v>
      </c>
      <c r="L5526" s="444">
        <f t="shared" ca="1" si="207"/>
        <v>-2496898509456595.5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-2496898509456595.5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-10403743789402.48</v>
      </c>
      <c r="L5527" s="444">
        <f t="shared" ca="1" si="207"/>
        <v>-2507302253245998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-2507302253245998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-10447092721858.324</v>
      </c>
      <c r="L5528" s="444">
        <f t="shared" ca="1" si="207"/>
        <v>-2517749345967856.5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-2517749345967856.5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-10490622274866.068</v>
      </c>
      <c r="L5529" s="444">
        <f t="shared" ca="1" si="207"/>
        <v>-2528239968242722.5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-2528239968242722.5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-10534333201011.344</v>
      </c>
      <c r="L5530" s="444">
        <f t="shared" ca="1" si="207"/>
        <v>-2538774301443734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-2538774301443734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-10578226256015.559</v>
      </c>
      <c r="L5531" s="444">
        <f t="shared" ca="1" si="207"/>
        <v>-2549352527699749.5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-2549352527699749.5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-10622302198748.957</v>
      </c>
      <c r="L5532" s="444">
        <f t="shared" ca="1" si="207"/>
        <v>-2559974829898498.5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-2559974829898498.5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-10666561791243.744</v>
      </c>
      <c r="L5533" s="444">
        <f t="shared" ca="1" si="207"/>
        <v>-2570641391689742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-2570641391689742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-10711005798707.258</v>
      </c>
      <c r="L5534" s="444">
        <f t="shared" ca="1" si="207"/>
        <v>-2581352397488449.5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-2581352397488449.5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-10755634989535.207</v>
      </c>
      <c r="L5535" s="444">
        <f t="shared" ca="1" si="207"/>
        <v>-2592108032477984.5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-2592108032477984.5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-10800450135324.936</v>
      </c>
      <c r="L5536" s="444">
        <f t="shared" ca="1" si="207"/>
        <v>-2602908482613309.5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-2602908482613309.5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-10845452010888.789</v>
      </c>
      <c r="L5537" s="444">
        <f t="shared" ca="1" si="207"/>
        <v>-2613753934624198.5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-2613753934624198.5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-10890641394267.494</v>
      </c>
      <c r="L5538" s="444">
        <f t="shared" ca="1" si="207"/>
        <v>-2624644576018466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-2624644576018466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-10936019066743.607</v>
      </c>
      <c r="L5539" s="444">
        <f t="shared" ca="1" si="207"/>
        <v>-2635580595085209.5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-2635580595085209.5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-10981585812855.039</v>
      </c>
      <c r="L5540" s="444">
        <f t="shared" ca="1" si="207"/>
        <v>-2646562180898064.5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-2646562180898064.5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-11027342420408.602</v>
      </c>
      <c r="L5541" s="444">
        <f t="shared" ca="1" si="207"/>
        <v>-2657589523318473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-2657589523318473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-11073289680493.637</v>
      </c>
      <c r="L5542" s="444">
        <f t="shared" ca="1" si="207"/>
        <v>-2668662812998966.5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-2668662812998966.5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-11119428387495.693</v>
      </c>
      <c r="L5543" s="444">
        <f t="shared" ca="1" si="207"/>
        <v>-2679782241386462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-2679782241386462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-11165759339110.258</v>
      </c>
      <c r="L5544" s="444">
        <f t="shared" ca="1" si="207"/>
        <v>-2690948000725572.5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-2690948000725572.5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-11212283336356.553</v>
      </c>
      <c r="L5545" s="444">
        <f t="shared" ca="1" si="207"/>
        <v>-2702160284061929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-2702160284061929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-11259001183591.371</v>
      </c>
      <c r="L5546" s="444">
        <f t="shared" ca="1" si="207"/>
        <v>-2713419285245520.5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-2713419285245520.5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-11305913688523.002</v>
      </c>
      <c r="L5547" s="444">
        <f t="shared" ca="1" si="207"/>
        <v>-2724725198934043.5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-2724725198934043.5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-11353021662225.182</v>
      </c>
      <c r="L5548" s="444">
        <f t="shared" ca="1" si="207"/>
        <v>-2736078220596268.5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-2736078220596268.5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-11400325919151.119</v>
      </c>
      <c r="L5549" s="444">
        <f t="shared" ca="1" si="207"/>
        <v>-2747478546515419.5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-2747478546515419.5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-11447827277147.582</v>
      </c>
      <c r="L5550" s="444">
        <f t="shared" ca="1" si="207"/>
        <v>-2758926373792567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-2758926373792567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-11495526557469.029</v>
      </c>
      <c r="L5551" s="444">
        <f t="shared" ca="1" si="207"/>
        <v>-2770421900350036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-2770421900350036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-11543424584791.816</v>
      </c>
      <c r="L5552" s="444">
        <f t="shared" ca="1" si="207"/>
        <v>-2781965324934828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-2781965324934828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-11591522187228.449</v>
      </c>
      <c r="L5553" s="444">
        <f t="shared" ca="1" si="207"/>
        <v>-2793556847122056.5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-2793556847122056.5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-11639820196341.902</v>
      </c>
      <c r="L5554" s="444">
        <f t="shared" ca="1" si="207"/>
        <v>-2805196667318398.5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-2805196667318398.5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-11688319447159.994</v>
      </c>
      <c r="L5555" s="444">
        <f t="shared" ca="1" si="207"/>
        <v>-2816884986765558.5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-2816884986765558.5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-11737020778189.826</v>
      </c>
      <c r="L5556" s="444">
        <f t="shared" ca="1" si="207"/>
        <v>-2828622007543748.5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-2828622007543748.5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-11785925031432.285</v>
      </c>
      <c r="L5557" s="444">
        <f t="shared" ca="1" si="207"/>
        <v>-2840407932575181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-2840407932575181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-11835033052396.588</v>
      </c>
      <c r="L5558" s="444">
        <f t="shared" ca="1" si="207"/>
        <v>-2852242965627577.5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-2852242965627577.5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-11884345690114.906</v>
      </c>
      <c r="L5559" s="444">
        <f t="shared" ca="1" si="207"/>
        <v>-2864127311317692.5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-2864127311317692.5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-11933863797157.053</v>
      </c>
      <c r="L5560" s="444">
        <f t="shared" ca="1" si="207"/>
        <v>-2876061175114849.5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-2876061175114849.5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-11983588229645.207</v>
      </c>
      <c r="L5561" s="444">
        <f t="shared" ca="1" si="207"/>
        <v>-2888044763344494.5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-2888044763344494.5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-12033519847268.727</v>
      </c>
      <c r="L5562" s="444">
        <f t="shared" ca="1" si="207"/>
        <v>-2900078283191763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-2900078283191763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-12083659513299.012</v>
      </c>
      <c r="L5563" s="444">
        <f t="shared" ca="1" si="207"/>
        <v>-2912161942705062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-2912161942705062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-12134008094604.426</v>
      </c>
      <c r="L5564" s="444">
        <f t="shared" ca="1" si="207"/>
        <v>-2924295950799666.5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-2924295950799666.5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-12184566461665.277</v>
      </c>
      <c r="L5565" s="444">
        <f t="shared" ca="1" si="207"/>
        <v>-2936480517261332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-2936480517261332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-12235335488588.883</v>
      </c>
      <c r="L5566" s="444">
        <f t="shared" ca="1" si="207"/>
        <v>-2948715852749921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-2948715852749921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-12286316053124.67</v>
      </c>
      <c r="L5567" s="444">
        <f t="shared" ca="1" si="207"/>
        <v>-2961002168803045.5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-2961002168803045.5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-12337509036679.355</v>
      </c>
      <c r="L5568" s="444">
        <f t="shared" ca="1" si="207"/>
        <v>-2973339677839725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-2973339677839725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-12388915324332.188</v>
      </c>
      <c r="L5569" s="444">
        <f t="shared" ca="1" si="207"/>
        <v>-2985728593164057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-2985728593164057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-12440535804850.238</v>
      </c>
      <c r="L5570" s="444">
        <f t="shared" ca="1" si="207"/>
        <v>-2998169128968907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-2998169128968907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-12492371370703.779</v>
      </c>
      <c r="L5571" s="444">
        <f t="shared" ca="1" si="207"/>
        <v>-3010661500339611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-3010661500339611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-12544422918081.713</v>
      </c>
      <c r="L5572" s="444">
        <f t="shared" ca="1" si="207"/>
        <v>-3023205923257692.5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-3023205923257692.5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-12596691346907.053</v>
      </c>
      <c r="L5573" s="444">
        <f t="shared" ca="1" si="207"/>
        <v>-3035802614604599.5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-3035802614604599.5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-12649177560852.498</v>
      </c>
      <c r="L5574" s="444">
        <f t="shared" ca="1" si="207"/>
        <v>-3048451792165452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-3048451792165452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-12701882467356.051</v>
      </c>
      <c r="L5575" s="444">
        <f t="shared" ca="1" si="207"/>
        <v>-3061153674632808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-3061153674632808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-12754806977636.699</v>
      </c>
      <c r="L5576" s="444">
        <f t="shared" ca="1" si="207"/>
        <v>-3073908481610444.5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-3073908481610444.5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-12807952006710.186</v>
      </c>
      <c r="L5577" s="444">
        <f t="shared" ca="1" si="207"/>
        <v>-3086716433617154.5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-3086716433617154.5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-12861318473404.811</v>
      </c>
      <c r="L5578" s="444">
        <f t="shared" ca="1" si="207"/>
        <v>-3099577752090559.5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-3099577752090559.5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-12914907300377.332</v>
      </c>
      <c r="L5579" s="444">
        <f t="shared" ca="1" si="207"/>
        <v>-3112492659390937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-3112492659390937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-12968719414128.904</v>
      </c>
      <c r="L5580" s="444">
        <f t="shared" ca="1" si="207"/>
        <v>-3125461378805066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-3125461378805066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-13022755745021.107</v>
      </c>
      <c r="L5581" s="444">
        <f t="shared" ca="1" si="207"/>
        <v>-3138484134550087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-3138484134550087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-13077017227292.029</v>
      </c>
      <c r="L5582" s="444">
        <f t="shared" ca="1" si="207"/>
        <v>-3151561151777379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-3151561151777379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-13131504799072.412</v>
      </c>
      <c r="L5583" s="444">
        <f t="shared" ca="1" si="207"/>
        <v>-3164692656576451.5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-3164692656576451.5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-13186219402401.881</v>
      </c>
      <c r="L5584" s="444">
        <f t="shared" ca="1" si="207"/>
        <v>-3177878875978853.5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-3177878875978853.5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-13241161983245.223</v>
      </c>
      <c r="L5585" s="444">
        <f t="shared" ca="1" si="207"/>
        <v>-3191120037962098.5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-3191120037962098.5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-13296333491508.744</v>
      </c>
      <c r="L5586" s="444">
        <f t="shared" ca="1" si="207"/>
        <v>-3204416371453607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-3204416371453607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-13351734881056.695</v>
      </c>
      <c r="L5587" s="444">
        <f t="shared" ca="1" si="207"/>
        <v>-3217768106334663.5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-3217768106334663.5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-13407367109727.764</v>
      </c>
      <c r="L5588" s="444">
        <f t="shared" ca="1" si="207"/>
        <v>-3231175473444391.5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-3231175473444391.5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-13463231139351.631</v>
      </c>
      <c r="L5589" s="444">
        <f t="shared" ca="1" si="207"/>
        <v>-3244638704583743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-3244638704583743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-13519327935765.596</v>
      </c>
      <c r="L5590" s="444">
        <f t="shared" ca="1" si="207"/>
        <v>-3258158032519508.5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-3258158032519508.5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-13575658468831.285</v>
      </c>
      <c r="L5591" s="444">
        <f t="shared" ca="1" si="207"/>
        <v>-3271733690988340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-3271733690988340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-13632223712451.416</v>
      </c>
      <c r="L5592" s="444">
        <f t="shared" ca="1" si="207"/>
        <v>-3285365914700791.5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-3285365914700791.5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-13689024644586.631</v>
      </c>
      <c r="L5593" s="444">
        <f t="shared" ca="1" si="207"/>
        <v>-3299054939345378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-3299054939345378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-13746062247272.408</v>
      </c>
      <c r="L5594" s="444">
        <f t="shared" ca="1" si="207"/>
        <v>-3312801001592650.5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-3312801001592650.5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-13803337506636.043</v>
      </c>
      <c r="L5595" s="444">
        <f t="shared" ca="1" si="207"/>
        <v>-3326604339099286.5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-3326604339099286.5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-13860851412913.693</v>
      </c>
      <c r="L5596" s="444">
        <f t="shared" ca="1" si="207"/>
        <v>-3340465190512200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-3340465190512200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-13918604960467.5</v>
      </c>
      <c r="L5597" s="444">
        <f t="shared" ca="1" si="207"/>
        <v>-3354383795472667.5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-3354383795472667.5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-13976599147802.781</v>
      </c>
      <c r="L5598" s="444">
        <f t="shared" ca="1" si="207"/>
        <v>-3368360394620470.5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-3368360394620470.5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-14034834977585.293</v>
      </c>
      <c r="L5599" s="444">
        <f t="shared" ca="1" si="207"/>
        <v>-3382395229598056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-3382395229598056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-14093313456658.566</v>
      </c>
      <c r="L5600" s="444">
        <f t="shared" ca="1" si="207"/>
        <v>-3396488543054714.5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-3396488543054714.5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-14152035596061.311</v>
      </c>
      <c r="L5601" s="444">
        <f t="shared" ca="1" si="207"/>
        <v>-3410640578650776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-3410640578650776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-14211002411044.9</v>
      </c>
      <c r="L5602" s="444">
        <f t="shared" ca="1" si="207"/>
        <v>-3424851581061821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-3424851581061821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-14270214921090.92</v>
      </c>
      <c r="L5603" s="444">
        <f t="shared" ca="1" si="207"/>
        <v>-3439121795982912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-3439121795982912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-14329674149928.799</v>
      </c>
      <c r="L5604" s="444">
        <f t="shared" ca="1" si="207"/>
        <v>-3453451470132841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-3453451470132841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-14389381125553.504</v>
      </c>
      <c r="L5605" s="444">
        <f t="shared" ca="1" si="207"/>
        <v>-3467840851258394.5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-3467840851258394.5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-14449336880243.311</v>
      </c>
      <c r="L5606" s="444">
        <f t="shared" ca="1" si="207"/>
        <v>-3482290188138638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-3482290188138638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-14509542450577.658</v>
      </c>
      <c r="L5607" s="444">
        <f t="shared" ca="1" si="207"/>
        <v>-3496799730589215.5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-3496799730589215.5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-14569998877455.064</v>
      </c>
      <c r="L5608" s="444">
        <f t="shared" ca="1" si="207"/>
        <v>-3511369729466670.5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-3511369729466670.5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-14630707206111.127</v>
      </c>
      <c r="L5609" s="444">
        <f t="shared" ca="1" si="207"/>
        <v>-3526000436672781.5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-3526000436672781.5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-14691668486136.588</v>
      </c>
      <c r="L5610" s="444">
        <f t="shared" ca="1" si="207"/>
        <v>-3540692105158918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-3540692105158918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-14752883771495.492</v>
      </c>
      <c r="L5611" s="444">
        <f t="shared" ca="1" si="207"/>
        <v>-3555444988930413.5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-3555444988930413.5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-14814354120543.387</v>
      </c>
      <c r="L5612" s="444">
        <f t="shared" ca="1" si="207"/>
        <v>-3570259343050957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-3570259343050957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-14876080596045.654</v>
      </c>
      <c r="L5613" s="444">
        <f t="shared" ca="1" si="207"/>
        <v>-3585135423647002.5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-3585135423647002.5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-14938064265195.844</v>
      </c>
      <c r="L5614" s="444">
        <f t="shared" ca="1" si="207"/>
        <v>-3600073487912198.5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-3600073487912198.5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-15000306199634.16</v>
      </c>
      <c r="L5615" s="444">
        <f t="shared" ca="1" si="207"/>
        <v>-3615073794111832.5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-3615073794111832.5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-15062807475465.969</v>
      </c>
      <c r="L5616" s="444">
        <f t="shared" ca="1" si="207"/>
        <v>-3630136601587298.5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-3630136601587298.5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-15125569173280.41</v>
      </c>
      <c r="L5617" s="444">
        <f t="shared" ca="1" si="207"/>
        <v>-3645262170760579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-3645262170760579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-15188592378169.076</v>
      </c>
      <c r="L5618" s="444">
        <f t="shared" ref="L5618:L5872" ca="1" si="212">I5618-J5618+K5618</f>
        <v>-3660450763138748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-3660450763138748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-15251878179744.785</v>
      </c>
      <c r="L5619" s="444">
        <f t="shared" ca="1" si="212"/>
        <v>-3675702641318493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-3675702641318493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-15315427672160.387</v>
      </c>
      <c r="L5620" s="444">
        <f t="shared" ca="1" si="212"/>
        <v>-3691018068990653.5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-3691018068990653.5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-15379241954127.723</v>
      </c>
      <c r="L5621" s="444">
        <f t="shared" ca="1" si="212"/>
        <v>-3706397310944781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-3706397310944781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-15443322128936.588</v>
      </c>
      <c r="L5622" s="444">
        <f t="shared" ca="1" si="212"/>
        <v>-3721840633073717.5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-3721840633073717.5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-15507669304473.824</v>
      </c>
      <c r="L5623" s="444">
        <f t="shared" ca="1" si="212"/>
        <v>-3737348302378191.5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-3737348302378191.5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-15572284593242.467</v>
      </c>
      <c r="L5624" s="444">
        <f t="shared" ca="1" si="212"/>
        <v>-3752920586971434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-3752920586971434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-15637169112380.975</v>
      </c>
      <c r="L5625" s="444">
        <f t="shared" ca="1" si="212"/>
        <v>-3768557756083815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-3768557756083815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-15702323983682.563</v>
      </c>
      <c r="L5626" s="444">
        <f t="shared" ca="1" si="212"/>
        <v>-3784260080067497.5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-3784260080067497.5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-15767750333614.572</v>
      </c>
      <c r="L5627" s="444">
        <f t="shared" ca="1" si="212"/>
        <v>-3800027830401112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-3800027830401112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-15833449293337.967</v>
      </c>
      <c r="L5628" s="444">
        <f t="shared" ca="1" si="212"/>
        <v>-3815861279694450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-3815861279694450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-15899421998726.877</v>
      </c>
      <c r="L5629" s="444">
        <f t="shared" ca="1" si="212"/>
        <v>-3831760701693177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-3831760701693177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-15965669590388.236</v>
      </c>
      <c r="L5630" s="444">
        <f t="shared" ca="1" si="212"/>
        <v>-3847726371283565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-3847726371283565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-16032193213681.523</v>
      </c>
      <c r="L5631" s="444">
        <f t="shared" ca="1" si="212"/>
        <v>-3863758564497246.5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-3863758564497246.5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-16098994018738.527</v>
      </c>
      <c r="L5632" s="444">
        <f t="shared" ca="1" si="212"/>
        <v>-3879857558515985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-3879857558515985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-16166073160483.271</v>
      </c>
      <c r="L5633" s="444">
        <f t="shared" ca="1" si="212"/>
        <v>-3896023631676468.5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-3896023631676468.5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-16233431798651.953</v>
      </c>
      <c r="L5634" s="444">
        <f t="shared" ca="1" si="212"/>
        <v>-3912257063475120.5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-3912257063475120.5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-16301071097813.002</v>
      </c>
      <c r="L5635" s="444">
        <f t="shared" ca="1" si="212"/>
        <v>-3928558134572933.5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-3928558134572933.5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-16368992227387.223</v>
      </c>
      <c r="L5636" s="444">
        <f t="shared" ca="1" si="212"/>
        <v>-3944927126800320.5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-3944927126800320.5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-16437196361668.002</v>
      </c>
      <c r="L5637" s="444">
        <f t="shared" ca="1" si="212"/>
        <v>-3961364323161988.5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-3961364323161988.5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-16505684679841.619</v>
      </c>
      <c r="L5638" s="444">
        <f t="shared" ca="1" si="212"/>
        <v>-3977870007841830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-3977870007841830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-16574458366007.625</v>
      </c>
      <c r="L5639" s="444">
        <f t="shared" ca="1" si="212"/>
        <v>-3994444466207837.5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-3994444466207837.5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-16643518609199.322</v>
      </c>
      <c r="L5640" s="444">
        <f t="shared" ca="1" si="212"/>
        <v>-4011087984817037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-4011087984817037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-16712866603404.32</v>
      </c>
      <c r="L5641" s="444">
        <f t="shared" ca="1" si="212"/>
        <v>-4027800851420441.5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-4027800851420441.5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-16782503547585.174</v>
      </c>
      <c r="L5642" s="444">
        <f t="shared" ca="1" si="212"/>
        <v>-4044583354968026.5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-4044583354968026.5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-16852430645700.109</v>
      </c>
      <c r="L5643" s="444">
        <f t="shared" ca="1" si="212"/>
        <v>-4061435785613726.5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-4061435785613726.5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-16922649106723.859</v>
      </c>
      <c r="L5644" s="444">
        <f t="shared" ca="1" si="212"/>
        <v>-4078358434720450.5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-4078358434720450.5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-16993160144668.543</v>
      </c>
      <c r="L5645" s="444">
        <f t="shared" ca="1" si="212"/>
        <v>-4095351594865119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-4095351594865119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-17063964978604.66</v>
      </c>
      <c r="L5646" s="444">
        <f t="shared" ca="1" si="212"/>
        <v>-4112415559843723.5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-4112415559843723.5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-17135064832682.182</v>
      </c>
      <c r="L5647" s="444">
        <f t="shared" ca="1" si="212"/>
        <v>-4129550624676405.5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-4129550624676405.5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-17206460936151.691</v>
      </c>
      <c r="L5648" s="444">
        <f t="shared" ca="1" si="212"/>
        <v>-4146757085612557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-4146757085612557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-17278154523385.654</v>
      </c>
      <c r="L5649" s="444">
        <f t="shared" ca="1" si="212"/>
        <v>-4164035240135942.5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-4164035240135942.5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-17350146833899.76</v>
      </c>
      <c r="L5650" s="444">
        <f t="shared" ca="1" si="212"/>
        <v>-4181385386969842.5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-4181385386969842.5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-17422439112374.346</v>
      </c>
      <c r="L5651" s="444">
        <f t="shared" ca="1" si="212"/>
        <v>-4198807826082217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-4198807826082217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-17495032608675.904</v>
      </c>
      <c r="L5652" s="444">
        <f t="shared" ca="1" si="212"/>
        <v>-4216302858690893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-4216302858690893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-17567928577878.721</v>
      </c>
      <c r="L5653" s="444">
        <f t="shared" ca="1" si="212"/>
        <v>-4233870787268771.5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-4233870787268771.5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-17641128280286.547</v>
      </c>
      <c r="L5654" s="444">
        <f t="shared" ca="1" si="212"/>
        <v>-4251511915549058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-4251511915549058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-17714632981454.406</v>
      </c>
      <c r="L5655" s="444">
        <f t="shared" ca="1" si="212"/>
        <v>-4269226548530512.5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-4269226548530512.5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-17788443952210.465</v>
      </c>
      <c r="L5656" s="444">
        <f t="shared" ca="1" si="212"/>
        <v>-4287014992482723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-4287014992482723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-17862562468678.012</v>
      </c>
      <c r="L5657" s="444">
        <f t="shared" ca="1" si="212"/>
        <v>-4304877554951401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-4304877554951401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-17936989812297.5</v>
      </c>
      <c r="L5658" s="444">
        <f t="shared" ca="1" si="212"/>
        <v>-4322814544763698.5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-4322814544763698.5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-18011727269848.742</v>
      </c>
      <c r="L5659" s="444">
        <f t="shared" ca="1" si="212"/>
        <v>-4340826272033547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-4340826272033547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-18086776133473.113</v>
      </c>
      <c r="L5660" s="444">
        <f t="shared" ca="1" si="212"/>
        <v>-4358913048167020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-4358913048167020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-18162137700695.918</v>
      </c>
      <c r="L5661" s="444">
        <f t="shared" ca="1" si="212"/>
        <v>-4377075185867716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-4377075185867716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-18237813274448.816</v>
      </c>
      <c r="L5662" s="444">
        <f t="shared" ca="1" si="212"/>
        <v>-4395312999142165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-4395312999142165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-18313804163092.355</v>
      </c>
      <c r="L5663" s="444">
        <f t="shared" ca="1" si="212"/>
        <v>-4413626803305257.5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-4413626803305257.5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-18390111680438.57</v>
      </c>
      <c r="L5664" s="444">
        <f t="shared" ca="1" si="212"/>
        <v>-4432016914985696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-4432016914985696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-18466737145773.734</v>
      </c>
      <c r="L5665" s="444">
        <f t="shared" ca="1" si="212"/>
        <v>-4450483652131469.5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-4450483652131469.5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-18543681883881.121</v>
      </c>
      <c r="L5666" s="444">
        <f t="shared" ca="1" si="212"/>
        <v>-4469027334015350.5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-4469027334015350.5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-18620947225063.961</v>
      </c>
      <c r="L5667" s="444">
        <f t="shared" ca="1" si="212"/>
        <v>-4487648281240414.5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-4487648281240414.5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-18698534505168.395</v>
      </c>
      <c r="L5668" s="444">
        <f t="shared" ca="1" si="212"/>
        <v>-4506346815745583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-4506346815745583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-18776445065606.594</v>
      </c>
      <c r="L5669" s="444">
        <f t="shared" ca="1" si="212"/>
        <v>-4525123260811190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-4525123260811190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-18854680253379.957</v>
      </c>
      <c r="L5670" s="444">
        <f t="shared" ca="1" si="212"/>
        <v>-4543977941064570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-4543977941064570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-18933241421102.375</v>
      </c>
      <c r="L5671" s="444">
        <f t="shared" ca="1" si="212"/>
        <v>-4562911182485672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-4562911182485672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-19012129927023.633</v>
      </c>
      <c r="L5672" s="444">
        <f t="shared" ca="1" si="212"/>
        <v>-4581923312412696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-4581923312412696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-19091347135052.898</v>
      </c>
      <c r="L5673" s="444">
        <f t="shared" ca="1" si="212"/>
        <v>-4601014659547749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-4601014659547749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-19170894414782.289</v>
      </c>
      <c r="L5674" s="444">
        <f t="shared" ca="1" si="212"/>
        <v>-4620185553962531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-4620185553962531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-19250773141510.547</v>
      </c>
      <c r="L5675" s="444">
        <f t="shared" ca="1" si="212"/>
        <v>-4639436327104042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-4639436327104042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-19330984696266.84</v>
      </c>
      <c r="L5676" s="444">
        <f t="shared" ca="1" si="212"/>
        <v>-4658767311800309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-4658767311800309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-19411530465834.621</v>
      </c>
      <c r="L5677" s="444">
        <f t="shared" ca="1" si="212"/>
        <v>-4678178842266144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-4678178842266144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-19492411842775.602</v>
      </c>
      <c r="L5678" s="444">
        <f t="shared" ca="1" si="212"/>
        <v>-4697671254108920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-4697671254108920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-19573630225453.832</v>
      </c>
      <c r="L5679" s="444">
        <f t="shared" ca="1" si="212"/>
        <v>-4717244884334374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-4717244884334374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-19655187018059.891</v>
      </c>
      <c r="L5680" s="444">
        <f t="shared" ca="1" si="212"/>
        <v>-4736900071352434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-4736900071352434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-19737083630635.141</v>
      </c>
      <c r="L5681" s="444">
        <f t="shared" ca="1" si="212"/>
        <v>-4756637154983069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-4756637154983069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-19819321479096.121</v>
      </c>
      <c r="L5682" s="444">
        <f t="shared" ca="1" si="212"/>
        <v>-4776456476462165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-4776456476462165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-19901901985259.02</v>
      </c>
      <c r="L5683" s="444">
        <f t="shared" ca="1" si="212"/>
        <v>-4796358378447424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-4796358378447424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-19984826576864.266</v>
      </c>
      <c r="L5684" s="444">
        <f t="shared" ca="1" si="212"/>
        <v>-4816343205024288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-4816343205024288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-20068096687601.199</v>
      </c>
      <c r="L5685" s="444">
        <f t="shared" ca="1" si="212"/>
        <v>-4836411301711889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-4836411301711889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-20151713757132.871</v>
      </c>
      <c r="L5686" s="444">
        <f t="shared" ca="1" si="212"/>
        <v>-4856563015469022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-4856563015469022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-20235679231120.926</v>
      </c>
      <c r="L5687" s="444">
        <f t="shared" ca="1" si="212"/>
        <v>-4876798694700143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-4876798694700143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-20319994561250.594</v>
      </c>
      <c r="L5688" s="444">
        <f t="shared" ca="1" si="212"/>
        <v>-4897118689261394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-4897118689261394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-20404661205255.809</v>
      </c>
      <c r="L5689" s="444">
        <f t="shared" ca="1" si="212"/>
        <v>-4917523350466650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-4917523350466650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-20489680626944.375</v>
      </c>
      <c r="L5690" s="444">
        <f t="shared" ca="1" si="212"/>
        <v>-4938013031093594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-4938013031093594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-20575054296223.309</v>
      </c>
      <c r="L5691" s="444">
        <f t="shared" ca="1" si="212"/>
        <v>-4958588085389817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-4958588085389817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-20660783689124.238</v>
      </c>
      <c r="L5692" s="444">
        <f t="shared" ca="1" si="212"/>
        <v>-4979248869078941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-4979248869078941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-20746870287828.922</v>
      </c>
      <c r="L5693" s="444">
        <f t="shared" ca="1" si="212"/>
        <v>-4999995739366770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-4999995739366770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-20833315580694.875</v>
      </c>
      <c r="L5694" s="444">
        <f t="shared" ca="1" si="212"/>
        <v>-5020829054947465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-5020829054947465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-20920121062281.105</v>
      </c>
      <c r="L5695" s="444">
        <f t="shared" ca="1" si="212"/>
        <v>-5041749176009746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-5041749176009746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-21007288233373.941</v>
      </c>
      <c r="L5696" s="444">
        <f t="shared" ca="1" si="212"/>
        <v>-5062756464243120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-5062756464243120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-21094818601013</v>
      </c>
      <c r="L5697" s="444">
        <f t="shared" ca="1" si="212"/>
        <v>-5083851282844133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-5083851282844133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-21182713678517.219</v>
      </c>
      <c r="L5698" s="444">
        <f t="shared" ca="1" si="212"/>
        <v>-5105033996522650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-5105033996522650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-21270974985511.043</v>
      </c>
      <c r="L5699" s="444">
        <f t="shared" ca="1" si="212"/>
        <v>-5126304971508161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-5126304971508161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-21359604047950.672</v>
      </c>
      <c r="L5700" s="444">
        <f t="shared" ca="1" si="212"/>
        <v>-5147664575556112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-5147664575556112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-21448602398150.465</v>
      </c>
      <c r="L5701" s="444">
        <f t="shared" ca="1" si="212"/>
        <v>-5169113177954262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-5169113177954262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-21537971574809.426</v>
      </c>
      <c r="L5702" s="444">
        <f t="shared" ca="1" si="212"/>
        <v>-5190651149529071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-5190651149529071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-21627713123037.797</v>
      </c>
      <c r="L5703" s="444">
        <f t="shared" ca="1" si="212"/>
        <v>-5212278862652109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-5212278862652109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-21717828594383.789</v>
      </c>
      <c r="L5704" s="444">
        <f t="shared" ca="1" si="212"/>
        <v>-5233996691246493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-5233996691246493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-21808319546860.387</v>
      </c>
      <c r="L5705" s="444">
        <f t="shared" ca="1" si="212"/>
        <v>-5255805010793353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-5255805010793353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-21899187544972.305</v>
      </c>
      <c r="L5706" s="444">
        <f t="shared" ca="1" si="212"/>
        <v>-5277704198338325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-5277704198338325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-21990434159743.02</v>
      </c>
      <c r="L5707" s="444">
        <f t="shared" ca="1" si="212"/>
        <v>-5299694632498068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-5299694632498068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-22082060968741.949</v>
      </c>
      <c r="L5708" s="444">
        <f t="shared" ca="1" si="212"/>
        <v>-5321776693466810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-5321776693466810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-22174069556111.707</v>
      </c>
      <c r="L5709" s="444">
        <f t="shared" ca="1" si="212"/>
        <v>-5343950763022922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-5343950763022922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-22266461512595.508</v>
      </c>
      <c r="L5710" s="444">
        <f t="shared" ca="1" si="212"/>
        <v>-5366217224535518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-5366217224535518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-22359238435564.656</v>
      </c>
      <c r="L5711" s="444">
        <f t="shared" ca="1" si="212"/>
        <v>-5388576462971083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-5388576462971083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-22452401929046.18</v>
      </c>
      <c r="L5712" s="444">
        <f t="shared" ca="1" si="212"/>
        <v>-5411028864900129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-5411028864900129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-22545953603750.539</v>
      </c>
      <c r="L5713" s="444">
        <f t="shared" ca="1" si="212"/>
        <v>-5433574818503880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-5433574818503880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-22639895077099.5</v>
      </c>
      <c r="L5714" s="444">
        <f t="shared" ca="1" si="212"/>
        <v>-5456214713580980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-5456214713580980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-22734227973254.082</v>
      </c>
      <c r="L5715" s="444">
        <f t="shared" ca="1" si="212"/>
        <v>-5478948941554234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-5478948941554234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-22828953923142.641</v>
      </c>
      <c r="L5716" s="444">
        <f t="shared" ca="1" si="212"/>
        <v>-5501777895477377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-5501777895477377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-22924074564489.07</v>
      </c>
      <c r="L5717" s="444">
        <f t="shared" ca="1" si="212"/>
        <v>-5524701970041866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-5524701970041866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-23019591541841.109</v>
      </c>
      <c r="L5718" s="444">
        <f t="shared" ca="1" si="212"/>
        <v>-5547721561583707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-5547721561583707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-23115506506598.777</v>
      </c>
      <c r="L5719" s="444">
        <f t="shared" ca="1" si="212"/>
        <v>-5570837068090306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-5570837068090306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-23211821117042.941</v>
      </c>
      <c r="L5720" s="444">
        <f t="shared" ca="1" si="212"/>
        <v>-5594048889207349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-5594048889207349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-23308537038363.953</v>
      </c>
      <c r="L5721" s="444">
        <f t="shared" ca="1" si="212"/>
        <v>-5617357426245713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-5617357426245713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-23405655942690.469</v>
      </c>
      <c r="L5722" s="444">
        <f t="shared" ca="1" si="212"/>
        <v>-5640763082188403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-5640763082188403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-23503179509118.344</v>
      </c>
      <c r="L5723" s="444">
        <f t="shared" ca="1" si="212"/>
        <v>-5664266261697521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-5664266261697521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-23601109423739.672</v>
      </c>
      <c r="L5724" s="444">
        <f t="shared" ca="1" si="212"/>
        <v>-5687867371121261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-5687867371121261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-23699447379671.922</v>
      </c>
      <c r="L5725" s="444">
        <f t="shared" ca="1" si="212"/>
        <v>-5711566818500933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-5711566818500933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-23798195077087.219</v>
      </c>
      <c r="L5726" s="444">
        <f t="shared" ca="1" si="212"/>
        <v>-5735365013578020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-5735365013578020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-23897354223241.75</v>
      </c>
      <c r="L5727" s="444">
        <f t="shared" ca="1" si="212"/>
        <v>-5759262367801262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-5759262367801262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-23996926532505.258</v>
      </c>
      <c r="L5728" s="444">
        <f t="shared" ca="1" si="212"/>
        <v>-5783259294333767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-5783259294333767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-24096913726390.695</v>
      </c>
      <c r="L5729" s="444">
        <f t="shared" ca="1" si="212"/>
        <v>-5807356208060158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-5807356208060158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-24197317533583.992</v>
      </c>
      <c r="L5730" s="444">
        <f t="shared" ca="1" si="212"/>
        <v>-5831553525593742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-5831553525593742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-24298139689973.926</v>
      </c>
      <c r="L5731" s="444">
        <f t="shared" ca="1" si="212"/>
        <v>-5855851665283716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-5855851665283716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-24399381938682.148</v>
      </c>
      <c r="L5732" s="444">
        <f t="shared" ca="1" si="212"/>
        <v>-5880251047222398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-5880251047222398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-24501046030093.324</v>
      </c>
      <c r="L5733" s="444">
        <f t="shared" ca="1" si="212"/>
        <v>-5904752093252491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-5904752093252491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-24603133721885.379</v>
      </c>
      <c r="L5734" s="444">
        <f t="shared" ca="1" si="212"/>
        <v>-5929355226974376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-5929355226974376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-24705646779059.898</v>
      </c>
      <c r="L5735" s="444">
        <f t="shared" ca="1" si="212"/>
        <v>-5954060873753436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-5954060873753436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-24808586973972.648</v>
      </c>
      <c r="L5736" s="444">
        <f t="shared" ca="1" si="212"/>
        <v>-5978869460727409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-5978869460727409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-24911956086364.203</v>
      </c>
      <c r="L5737" s="444">
        <f t="shared" ca="1" si="212"/>
        <v>-6003781416813773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-6003781416813773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-25015755903390.719</v>
      </c>
      <c r="L5738" s="444">
        <f t="shared" ca="1" si="212"/>
        <v>-6028797172717164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-6028797172717164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-25119988219654.852</v>
      </c>
      <c r="L5739" s="444">
        <f t="shared" ca="1" si="212"/>
        <v>-6053917160936819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-6053917160936819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-25224654837236.746</v>
      </c>
      <c r="L5740" s="444">
        <f t="shared" ca="1" si="212"/>
        <v>-6079141815774056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-6079141815774056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-25329757565725.234</v>
      </c>
      <c r="L5741" s="444">
        <f t="shared" ca="1" si="212"/>
        <v>-6104471573339781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-6104471573339781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-25435298222249.086</v>
      </c>
      <c r="L5742" s="444">
        <f t="shared" ca="1" si="212"/>
        <v>-6129906871562030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-6129906871562030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-25541278631508.457</v>
      </c>
      <c r="L5743" s="444">
        <f t="shared" ca="1" si="212"/>
        <v>-6155448150193538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-6155448150193538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-25647700625806.406</v>
      </c>
      <c r="L5744" s="444">
        <f t="shared" ca="1" si="212"/>
        <v>-6181095850819344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-6181095850819344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-25754566045080.602</v>
      </c>
      <c r="L5745" s="444">
        <f t="shared" ca="1" si="212"/>
        <v>-6206850416864425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-6206850416864425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-25861876736935.105</v>
      </c>
      <c r="L5746" s="444">
        <f t="shared" ca="1" si="212"/>
        <v>-6232712293601360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-6232712293601360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-25969634556672.332</v>
      </c>
      <c r="L5747" s="444">
        <f t="shared" ca="1" si="212"/>
        <v>-6258681928158032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-6258681928158032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-26077841367325.133</v>
      </c>
      <c r="L5748" s="444">
        <f t="shared" ca="1" si="212"/>
        <v>-6284759769525357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-6284759769525357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-26186499039688.988</v>
      </c>
      <c r="L5749" s="444">
        <f t="shared" ca="1" si="212"/>
        <v>-6310946268565046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-6310946268565046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-26295609452354.359</v>
      </c>
      <c r="L5750" s="444">
        <f t="shared" ca="1" si="212"/>
        <v>-6337241878017400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-6337241878017400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-26405174491739.168</v>
      </c>
      <c r="L5751" s="444">
        <f t="shared" ca="1" si="212"/>
        <v>-6363647052509139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-6363647052509139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-26515196052121.414</v>
      </c>
      <c r="L5752" s="444">
        <f t="shared" ca="1" si="212"/>
        <v>-6390162248561260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-6390162248561260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-26625676035671.918</v>
      </c>
      <c r="L5753" s="444">
        <f t="shared" ca="1" si="212"/>
        <v>-6416787924596932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-6416787924596932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-26736616352487.215</v>
      </c>
      <c r="L5754" s="444">
        <f t="shared" ca="1" si="212"/>
        <v>-6443524540949419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-6443524540949419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-26848018920622.578</v>
      </c>
      <c r="L5755" s="444">
        <f t="shared" ca="1" si="212"/>
        <v>-6470372559870042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-6470372559870042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-26959885666125.176</v>
      </c>
      <c r="L5756" s="444">
        <f t="shared" ca="1" si="212"/>
        <v>-6497332445536167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-6497332445536167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-27072218523067.363</v>
      </c>
      <c r="L5757" s="444">
        <f t="shared" ca="1" si="212"/>
        <v>-6524404664059234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-6524404664059234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-27185019433580.141</v>
      </c>
      <c r="L5758" s="444">
        <f t="shared" ca="1" si="212"/>
        <v>-6551589683492814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-6551589683492814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-27298290347886.727</v>
      </c>
      <c r="L5759" s="444">
        <f t="shared" ca="1" si="212"/>
        <v>-6578887973840701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-6578887973840701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-27412033224336.254</v>
      </c>
      <c r="L5760" s="444">
        <f t="shared" ca="1" si="212"/>
        <v>-6606300007065037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-6606300007065037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-27526250029437.652</v>
      </c>
      <c r="L5761" s="444">
        <f t="shared" ca="1" si="212"/>
        <v>-6633826257094475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-6633826257094475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-27640942737893.645</v>
      </c>
      <c r="L5762" s="444">
        <f t="shared" ca="1" si="212"/>
        <v>-6661467199832369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-6661467199832369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-27756113332634.871</v>
      </c>
      <c r="L5763" s="444">
        <f t="shared" ca="1" si="212"/>
        <v>-6689223313165004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-6689223313165004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-27871763804854.184</v>
      </c>
      <c r="L5764" s="444">
        <f t="shared" ca="1" si="212"/>
        <v>-6717095076969858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-6717095076969858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-27987896154041.074</v>
      </c>
      <c r="L5765" s="444">
        <f t="shared" ca="1" si="212"/>
        <v>-6745082973123899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-6745082973123899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-28104512388016.246</v>
      </c>
      <c r="L5766" s="444">
        <f t="shared" ca="1" si="212"/>
        <v>-6773187485511915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-6773187485511915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-28221614522966.313</v>
      </c>
      <c r="L5767" s="444">
        <f t="shared" ca="1" si="212"/>
        <v>-6801409100034881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-6801409100034881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-28339204583478.672</v>
      </c>
      <c r="L5768" s="444">
        <f t="shared" ca="1" si="212"/>
        <v>-6829748304618360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-6829748304618360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-28457284602576.5</v>
      </c>
      <c r="L5769" s="444">
        <f t="shared" ca="1" si="212"/>
        <v>-6858205589220936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-6858205589220936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-28575856621753.898</v>
      </c>
      <c r="L5770" s="444">
        <f t="shared" ca="1" si="212"/>
        <v>-6886781445842690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-6886781445842690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-28694922691011.207</v>
      </c>
      <c r="L5771" s="444">
        <f t="shared" ca="1" si="212"/>
        <v>-6915476368533701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-6915476368533701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-28814484868890.422</v>
      </c>
      <c r="L5772" s="444">
        <f t="shared" ca="1" si="212"/>
        <v>-6944290853402591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-6944290853402591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-28934545222510.797</v>
      </c>
      <c r="L5773" s="444">
        <f t="shared" ca="1" si="212"/>
        <v>-6973225398625102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-6973225398625102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-29055105827604.59</v>
      </c>
      <c r="L5774" s="444">
        <f t="shared" ca="1" si="212"/>
        <v>-7002280504452707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-7002280504452707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-29176168768552.945</v>
      </c>
      <c r="L5775" s="444">
        <f t="shared" ca="1" si="212"/>
        <v>-7031456673221260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-7031456673221260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-29297736138421.918</v>
      </c>
      <c r="L5776" s="444">
        <f t="shared" ca="1" si="212"/>
        <v>-7060754409359682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-7060754409359682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-29419810038998.676</v>
      </c>
      <c r="L5777" s="444">
        <f t="shared" ca="1" si="212"/>
        <v>-7090174219398681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-7090174219398681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-29542392580827.836</v>
      </c>
      <c r="L5778" s="444">
        <f t="shared" ca="1" si="212"/>
        <v>-7119716611979509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-7119716611979509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-29665485883247.953</v>
      </c>
      <c r="L5779" s="444">
        <f t="shared" ca="1" si="212"/>
        <v>-7149382097862757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-7149382097862757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-29789092074428.156</v>
      </c>
      <c r="L5780" s="444">
        <f t="shared" ca="1" si="212"/>
        <v>-7179171189937185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-7179171189937185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-29913213291404.938</v>
      </c>
      <c r="L5781" s="444">
        <f t="shared" ca="1" si="212"/>
        <v>-7209084403228590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-7209084403228590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-30037851680119.129</v>
      </c>
      <c r="L5782" s="444">
        <f t="shared" ca="1" si="212"/>
        <v>-7239122254908709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-7239122254908709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-30163009395452.953</v>
      </c>
      <c r="L5783" s="444">
        <f t="shared" ca="1" si="212"/>
        <v>-7269285264304162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-7269285264304162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-30288688601267.344</v>
      </c>
      <c r="L5784" s="444">
        <f t="shared" ca="1" si="212"/>
        <v>-7299573952905429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-7299573952905429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-30414891470439.285</v>
      </c>
      <c r="L5785" s="444">
        <f t="shared" ca="1" si="212"/>
        <v>-7329988844375868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-7329988844375868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-30541620184899.453</v>
      </c>
      <c r="L5786" s="444">
        <f t="shared" ca="1" si="212"/>
        <v>-7360530464560767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-7360530464560767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-30668876935669.863</v>
      </c>
      <c r="L5787" s="444">
        <f t="shared" ca="1" si="212"/>
        <v>-7391199341496437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-7391199341496437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-30796663922901.824</v>
      </c>
      <c r="L5788" s="444">
        <f t="shared" ca="1" si="212"/>
        <v>-7421996005419339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-7421996005419339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-30924983355913.91</v>
      </c>
      <c r="L5789" s="444">
        <f t="shared" ca="1" si="212"/>
        <v>-7452920988775253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-7452920988775253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-31053837453230.219</v>
      </c>
      <c r="L5790" s="444">
        <f t="shared" ca="1" si="212"/>
        <v>-7483974826228483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-7483974826228483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-31183228442618.68</v>
      </c>
      <c r="L5791" s="444">
        <f t="shared" ca="1" si="212"/>
        <v>-7515158054671102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-7515158054671102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-31313158561129.59</v>
      </c>
      <c r="L5792" s="444">
        <f t="shared" ca="1" si="212"/>
        <v>-7546471213232232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-7546471213232232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-31443630055134.301</v>
      </c>
      <c r="L5793" s="444">
        <f t="shared" ca="1" si="212"/>
        <v>-7577914843287366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-7577914843287366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-31574645180364.02</v>
      </c>
      <c r="L5794" s="444">
        <f t="shared" ca="1" si="212"/>
        <v>-7609489488467730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-7609489488467730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-31706206201948.871</v>
      </c>
      <c r="L5795" s="444">
        <f t="shared" ca="1" si="212"/>
        <v>-7641195694669679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-7641195694669679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-31838315394456.996</v>
      </c>
      <c r="L5796" s="444">
        <f t="shared" ca="1" si="212"/>
        <v>-7673034010064136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-7673034010064136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-31970975041933.898</v>
      </c>
      <c r="L5797" s="444">
        <f t="shared" ca="1" si="212"/>
        <v>-7705004985106070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-7705004985106070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-32104187437941.953</v>
      </c>
      <c r="L5798" s="444">
        <f t="shared" ca="1" si="212"/>
        <v>-7737109172544012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-7737109172544012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-32237954885600.051</v>
      </c>
      <c r="L5799" s="444">
        <f t="shared" ca="1" si="212"/>
        <v>-7769347127429612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-7769347127429612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-32372279697623.379</v>
      </c>
      <c r="L5800" s="444">
        <f t="shared" ca="1" si="212"/>
        <v>-7801719407127235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-7801719407127235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-32507164196363.48</v>
      </c>
      <c r="L5801" s="444">
        <f t="shared" ca="1" si="212"/>
        <v>-7834226571323598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-7834226571323598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-32642610713848.32</v>
      </c>
      <c r="L5802" s="444">
        <f t="shared" ca="1" si="212"/>
        <v>-7866869182037446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-7866869182037446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-32778621591822.691</v>
      </c>
      <c r="L5803" s="444">
        <f t="shared" ca="1" si="212"/>
        <v>-7899647803629269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-7899647803629269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-32915199181788.625</v>
      </c>
      <c r="L5804" s="444">
        <f t="shared" ca="1" si="212"/>
        <v>-7932563002811058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-7932563002811058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-33052345845046.074</v>
      </c>
      <c r="L5805" s="444">
        <f t="shared" ca="1" si="212"/>
        <v>-7965615348656104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-7965615348656104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-33190063952733.77</v>
      </c>
      <c r="L5806" s="444">
        <f t="shared" ca="1" si="212"/>
        <v>-7998805412608838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-7998805412608838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-33328355885870.16</v>
      </c>
      <c r="L5807" s="444">
        <f t="shared" ca="1" si="212"/>
        <v>-8032133768494708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-8032133768494708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-33467224035394.617</v>
      </c>
      <c r="L5808" s="444">
        <f t="shared" ca="1" si="212"/>
        <v>-8065600992530103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-8065600992530103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-33606670802208.762</v>
      </c>
      <c r="L5809" s="444">
        <f t="shared" ca="1" si="212"/>
        <v>-8099207663332312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-8099207663332312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-33746698597217.961</v>
      </c>
      <c r="L5810" s="444">
        <f t="shared" ca="1" si="212"/>
        <v>-8132954361929530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-8132954361929530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-33887309841373.043</v>
      </c>
      <c r="L5811" s="444">
        <f t="shared" ca="1" si="212"/>
        <v>-8166841671770903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-8166841671770903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-34028506965712.094</v>
      </c>
      <c r="L5812" s="444">
        <f t="shared" ca="1" si="212"/>
        <v>-8200870178736615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-8200870178736615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-34170292411402.566</v>
      </c>
      <c r="L5813" s="444">
        <f t="shared" ca="1" si="212"/>
        <v>-8235040471148018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-8235040471148018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-34312668629783.406</v>
      </c>
      <c r="L5814" s="444">
        <f t="shared" ca="1" si="212"/>
        <v>-8269353139777801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-8269353139777801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-34455638082407.504</v>
      </c>
      <c r="L5815" s="444">
        <f t="shared" ca="1" si="212"/>
        <v>-8303808777860209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-8303808777860209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-34599203241084.203</v>
      </c>
      <c r="L5816" s="444">
        <f t="shared" ca="1" si="212"/>
        <v>-8338407981101293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-8338407981101293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-34743366587922.055</v>
      </c>
      <c r="L5817" s="444">
        <f t="shared" ca="1" si="212"/>
        <v>-8373151347689215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-8373151347689215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-34888130615371.73</v>
      </c>
      <c r="L5818" s="444">
        <f t="shared" ca="1" si="212"/>
        <v>-8408039478304587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-8408039478304587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-35033497826269.109</v>
      </c>
      <c r="L5819" s="444">
        <f t="shared" ca="1" si="212"/>
        <v>-8443072976130856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-8443072976130856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-35179470733878.566</v>
      </c>
      <c r="L5820" s="444">
        <f t="shared" ca="1" si="212"/>
        <v>-8478252446864735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-8478252446864735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-35326051861936.398</v>
      </c>
      <c r="L5821" s="444">
        <f t="shared" ca="1" si="212"/>
        <v>-8513578498726671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-8513578498726671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-35473243744694.461</v>
      </c>
      <c r="L5822" s="444">
        <f t="shared" ca="1" si="212"/>
        <v>-8549051742471365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-8549051742471365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-35621048926964.023</v>
      </c>
      <c r="L5823" s="444">
        <f t="shared" ca="1" si="212"/>
        <v>-8584672791398329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-8584672791398329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-35769469964159.703</v>
      </c>
      <c r="L5824" s="444">
        <f t="shared" ca="1" si="212"/>
        <v>-8620442261362489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-8620442261362489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-35918509422343.711</v>
      </c>
      <c r="L5825" s="444">
        <f t="shared" ca="1" si="212"/>
        <v>-8656360770784833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-8656360770784833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-36068169878270.141</v>
      </c>
      <c r="L5826" s="444">
        <f t="shared" ca="1" si="212"/>
        <v>-8692428940663103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-8692428940663103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-36218453919429.594</v>
      </c>
      <c r="L5827" s="444">
        <f t="shared" ca="1" si="212"/>
        <v>-8728647394582533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-8728647394582533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-36369364144093.883</v>
      </c>
      <c r="L5828" s="444">
        <f t="shared" ca="1" si="212"/>
        <v>-8765016758726627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-8765016758726627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-36520903161360.945</v>
      </c>
      <c r="L5829" s="444">
        <f t="shared" ca="1" si="212"/>
        <v>-8801537661887988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-8801537661887988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-36673073591199.953</v>
      </c>
      <c r="L5830" s="444">
        <f t="shared" ca="1" si="212"/>
        <v>-8838210735479188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-8838210735479188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-36825878064496.609</v>
      </c>
      <c r="L5831" s="444">
        <f t="shared" ca="1" si="212"/>
        <v>-8875036613543685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-8875036613543685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-36979319223098.688</v>
      </c>
      <c r="L5832" s="444">
        <f t="shared" ca="1" si="212"/>
        <v>-8912015932766784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-8912015932766784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-37133399719861.602</v>
      </c>
      <c r="L5833" s="444">
        <f t="shared" ca="1" si="212"/>
        <v>-8949149332486646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-8949149332486646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-37288122218694.359</v>
      </c>
      <c r="L5834" s="444">
        <f t="shared" ca="1" si="212"/>
        <v>-8986437454705340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-8986437454705340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-37443489394605.586</v>
      </c>
      <c r="L5835" s="444">
        <f t="shared" ca="1" si="212"/>
        <v>-9023880944099946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-9023880944099946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-37599503933749.773</v>
      </c>
      <c r="L5836" s="444">
        <f t="shared" ca="1" si="212"/>
        <v>-9061480448033696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-9061480448033696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-37756168533473.734</v>
      </c>
      <c r="L5837" s="444">
        <f t="shared" ca="1" si="212"/>
        <v>-9099236616567170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-9099236616567170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-37913485902363.211</v>
      </c>
      <c r="L5838" s="444">
        <f t="shared" ca="1" si="212"/>
        <v>-9137150102469534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-9137150102469534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-38071458760289.727</v>
      </c>
      <c r="L5839" s="444">
        <f t="shared" ca="1" si="212"/>
        <v>-9175221561229824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-9175221561229824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-38230089838457.602</v>
      </c>
      <c r="L5840" s="444">
        <f t="shared" ca="1" si="212"/>
        <v>-9213451651068282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-9213451651068282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-38389381879451.172</v>
      </c>
      <c r="L5841" s="444">
        <f t="shared" ca="1" si="212"/>
        <v>-9251841032947734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-9251841032947734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-38549337637282.227</v>
      </c>
      <c r="L5842" s="444">
        <f t="shared" ca="1" si="212"/>
        <v>-9290390370585016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-9290390370585016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-38709959877437.563</v>
      </c>
      <c r="L5843" s="444">
        <f t="shared" ca="1" si="212"/>
        <v>-9329100330462454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-9329100330462454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-38871251376926.891</v>
      </c>
      <c r="L5844" s="444">
        <f t="shared" ca="1" si="212"/>
        <v>-9367971581839380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-9367971581839380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-39033214924330.75</v>
      </c>
      <c r="L5845" s="444">
        <f t="shared" ca="1" si="212"/>
        <v>-9407004796763710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-9407004796763710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-39195853319848.789</v>
      </c>
      <c r="L5846" s="444">
        <f t="shared" ca="1" si="212"/>
        <v>-9446200650083558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-9446200650083558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-39359169375348.156</v>
      </c>
      <c r="L5847" s="444">
        <f t="shared" ca="1" si="212"/>
        <v>-9485559819458906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-9485559819458906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-39523165914412.109</v>
      </c>
      <c r="L5848" s="444">
        <f t="shared" ca="1" si="212"/>
        <v>-9525082985373318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-9525082985373318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-39687845772388.828</v>
      </c>
      <c r="L5849" s="444">
        <f t="shared" ca="1" si="212"/>
        <v>-9564770831145706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-9564770831145706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-39853211796440.438</v>
      </c>
      <c r="L5850" s="444">
        <f t="shared" ca="1" si="212"/>
        <v>-9604624042942146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-9604624042942146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-40019266845592.273</v>
      </c>
      <c r="L5851" s="444">
        <f t="shared" ca="1" si="212"/>
        <v>-9644643309787738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-9644643309787738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-40186013790782.242</v>
      </c>
      <c r="L5852" s="444">
        <f t="shared" ca="1" si="212"/>
        <v>-9684829323578520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-9684829323578520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-40353455514910.5</v>
      </c>
      <c r="L5853" s="444">
        <f t="shared" ca="1" si="212"/>
        <v>-9725182779093430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-9725182779093430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-40521594912889.289</v>
      </c>
      <c r="L5854" s="444">
        <f t="shared" ca="1" si="212"/>
        <v>-9765704374006320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-9765704374006320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-40690434891693</v>
      </c>
      <c r="L5855" s="444">
        <f t="shared" ca="1" si="212"/>
        <v>-9806394808898012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-9806394808898012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-40859978370408.383</v>
      </c>
      <c r="L5856" s="444">
        <f t="shared" ca="1" si="212"/>
        <v>-9847254787268420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-9847254787268420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-41030228280285.086</v>
      </c>
      <c r="L5857" s="444">
        <f t="shared" ca="1" si="212"/>
        <v>-9888285015548706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-9888285015548706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-41201187564786.273</v>
      </c>
      <c r="L5858" s="444">
        <f t="shared" ca="1" si="212"/>
        <v>-9929486203113492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-9929486203113492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-41372859179639.547</v>
      </c>
      <c r="L5859" s="444">
        <f t="shared" ca="1" si="212"/>
        <v>-9970859062293132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-9970859062293132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-41545246092888.047</v>
      </c>
      <c r="L5860" s="444">
        <f t="shared" ca="1" si="212"/>
        <v>-1.001240430838602E+16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-1.001240430838602E+16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-41718351284941.75</v>
      </c>
      <c r="L5861" s="444">
        <f t="shared" ca="1" si="212"/>
        <v>-1.0054122659670962E+16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-1.0054122659670962E+16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-41892177748629.008</v>
      </c>
      <c r="L5862" s="444">
        <f t="shared" ca="1" si="212"/>
        <v>-1.0096014837419592E+16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-1.0096014837419592E+16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-42066728489248.297</v>
      </c>
      <c r="L5863" s="444">
        <f t="shared" ca="1" si="212"/>
        <v>-1.013808156590884E+16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-1.013808156590884E+16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-42242006524620.164</v>
      </c>
      <c r="L5864" s="444">
        <f t="shared" ca="1" si="212"/>
        <v>-1.018032357243346E+16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-1.018032357243346E+16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-42418014885139.414</v>
      </c>
      <c r="L5865" s="444">
        <f t="shared" ca="1" si="212"/>
        <v>-1.02227415873186E+16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-1.02227415873186E+16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-42594756613827.5</v>
      </c>
      <c r="L5866" s="444">
        <f t="shared" ca="1" si="212"/>
        <v>-1.0265336343932428E+16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-1.0265336343932428E+16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-42772234766385.117</v>
      </c>
      <c r="L5867" s="444">
        <f t="shared" ca="1" si="212"/>
        <v>-1.0308108578698814E+16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-1.0308108578698814E+16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-42950452411245.055</v>
      </c>
      <c r="L5868" s="444">
        <f t="shared" ca="1" si="212"/>
        <v>-1.035105903111006E+16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-1.035105903111006E+16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-43129412629625.25</v>
      </c>
      <c r="L5869" s="444">
        <f t="shared" ca="1" si="212"/>
        <v>-1.0394188443739686E+16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-1.0394188443739686E+16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-43309118515582.023</v>
      </c>
      <c r="L5870" s="444">
        <f t="shared" ca="1" si="212"/>
        <v>-1.0437497562255268E+16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-1.0437497562255268E+16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-43489573176063.617</v>
      </c>
      <c r="L5871" s="444">
        <f t="shared" ca="1" si="212"/>
        <v>-1.0480987135431332E+16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-1.0480987135431332E+16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-43670779730963.883</v>
      </c>
      <c r="L5872" s="444">
        <f t="shared" ca="1" si="212"/>
        <v>-1.0524657915162296E+16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-1.0524657915162296E+16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-43852741313176.234</v>
      </c>
      <c r="L5873" s="444">
        <f t="shared" ref="L5873:L6127" ca="1" si="217">I5873-J5873+K5873</f>
        <v>-1.0568510656475472E+16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-1.0568510656475472E+16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-44035461068647.797</v>
      </c>
      <c r="L5874" s="444">
        <f t="shared" ca="1" si="217"/>
        <v>-1.061254611754412E+16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-1.061254611754412E+16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-44218942156433.836</v>
      </c>
      <c r="L5875" s="444">
        <f t="shared" ca="1" si="217"/>
        <v>-1.0656765059700554E+16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-1.0656765059700554E+16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-44403187748752.305</v>
      </c>
      <c r="L5876" s="444">
        <f t="shared" ca="1" si="217"/>
        <v>-1.0701168247449306E+16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-1.0701168247449306E+16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-44588201031038.773</v>
      </c>
      <c r="L5877" s="444">
        <f t="shared" ca="1" si="217"/>
        <v>-1.0745756448480344E+16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-1.0745756448480344E+16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-44773985202001.43</v>
      </c>
      <c r="L5878" s="444">
        <f t="shared" ca="1" si="217"/>
        <v>-1.0790530433682346E+16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-1.0790530433682346E+16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-44960543473676.438</v>
      </c>
      <c r="L5879" s="444">
        <f t="shared" ca="1" si="217"/>
        <v>-1.0835490977156022E+16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-1.0835490977156022E+16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-45147879071483.422</v>
      </c>
      <c r="L5880" s="444">
        <f t="shared" ca="1" si="217"/>
        <v>-1.0880638856227506E+16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-1.0880638856227506E+16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-45335995234281.273</v>
      </c>
      <c r="L5881" s="444">
        <f t="shared" ca="1" si="217"/>
        <v>-1.0925974851461788E+16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-1.0925974851461788E+16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-45524895214424.117</v>
      </c>
      <c r="L5882" s="444">
        <f t="shared" ca="1" si="217"/>
        <v>-1.0971499746676212E+16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-1.0971499746676212E+16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-45714582277817.547</v>
      </c>
      <c r="L5883" s="444">
        <f t="shared" ca="1" si="217"/>
        <v>-1.101721432895403E+16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-1.101721432895403E+16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-45905059703975.125</v>
      </c>
      <c r="L5884" s="444">
        <f t="shared" ca="1" si="217"/>
        <v>-1.1063119388658006E+16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-1.1063119388658006E+16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-46096330786075.023</v>
      </c>
      <c r="L5885" s="444">
        <f t="shared" ca="1" si="217"/>
        <v>-1.1109215719444082E+16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-1.1109215719444082E+16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-46288398831017.008</v>
      </c>
      <c r="L5886" s="444">
        <f t="shared" ca="1" si="217"/>
        <v>-1.11555041182751E+16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-1.11555041182751E+16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-46481267159479.586</v>
      </c>
      <c r="L5887" s="444">
        <f t="shared" ca="1" si="217"/>
        <v>-1.120198538543458E+16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-1.120198538543458E+16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-46674939105977.414</v>
      </c>
      <c r="L5888" s="444">
        <f t="shared" ca="1" si="217"/>
        <v>-1.1248660324540558E+16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-1.1248660324540558E+16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-46869418018918.992</v>
      </c>
      <c r="L5889" s="444">
        <f t="shared" ca="1" si="217"/>
        <v>-1.1295529742559476E+16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-1.1295529742559476E+16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-47064707260664.484</v>
      </c>
      <c r="L5890" s="444">
        <f t="shared" ca="1" si="217"/>
        <v>-1.134259444982014E+16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-1.134259444982014E+16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-47260810207583.914</v>
      </c>
      <c r="L5891" s="444">
        <f t="shared" ca="1" si="217"/>
        <v>-1.1389855260027724E+16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-1.1389855260027724E+16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-47457730250115.516</v>
      </c>
      <c r="L5892" s="444">
        <f t="shared" ca="1" si="217"/>
        <v>-1.143731299027784E+16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-1.143731299027784E+16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-47655470792824.336</v>
      </c>
      <c r="L5893" s="444">
        <f t="shared" ca="1" si="217"/>
        <v>-1.1484968461070664E+16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-1.1484968461070664E+16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-47854035254461.102</v>
      </c>
      <c r="L5894" s="444">
        <f t="shared" ca="1" si="217"/>
        <v>-1.1532822496325126E+16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-1.1532822496325126E+16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-48053427068021.359</v>
      </c>
      <c r="L5895" s="444">
        <f t="shared" ca="1" si="217"/>
        <v>-1.1580875923393148E+16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-1.1580875923393148E+16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-48253649680804.781</v>
      </c>
      <c r="L5896" s="444">
        <f t="shared" ca="1" si="217"/>
        <v>-1.1629129573073952E+16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-1.1629129573073952E+16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-48454706554474.797</v>
      </c>
      <c r="L5897" s="444">
        <f t="shared" ca="1" si="217"/>
        <v>-1.1677584279628426E+16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-1.1677584279628426E+16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-48656601165118.438</v>
      </c>
      <c r="L5898" s="444">
        <f t="shared" ca="1" si="217"/>
        <v>-1.1726240880793544E+16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-1.1726240880793544E+16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-48859337003306.43</v>
      </c>
      <c r="L5899" s="444">
        <f t="shared" ca="1" si="217"/>
        <v>-1.177510021779685E+16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-1.177510021779685E+16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-49062917574153.539</v>
      </c>
      <c r="L5900" s="444">
        <f t="shared" ca="1" si="217"/>
        <v>-1.1824163135371004E+16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-1.1824163135371004E+16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-49267346397379.18</v>
      </c>
      <c r="L5901" s="444">
        <f t="shared" ca="1" si="217"/>
        <v>-1.1873430481768384E+16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-1.1873430481768384E+16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-49472627007368.266</v>
      </c>
      <c r="L5902" s="444">
        <f t="shared" ca="1" si="217"/>
        <v>-1.1922903108775752E+16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-1.1922903108775752E+16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-49678762953232.297</v>
      </c>
      <c r="L5903" s="444">
        <f t="shared" ca="1" si="217"/>
        <v>-1.1972581871728984E+16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-1.1972581871728984E+16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-49885757798870.766</v>
      </c>
      <c r="L5904" s="444">
        <f t="shared" ca="1" si="217"/>
        <v>-1.2022467629527854E+16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-1.2022467629527854E+16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-50093615123032.727</v>
      </c>
      <c r="L5905" s="444">
        <f t="shared" ca="1" si="217"/>
        <v>-1.2072561244650886E+16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-1.2072561244650886E+16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-50302338519378.688</v>
      </c>
      <c r="L5906" s="444">
        <f t="shared" ca="1" si="217"/>
        <v>-1.2122863583170264E+16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-1.2122863583170264E+16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-50511931596542.766</v>
      </c>
      <c r="L5907" s="444">
        <f t="shared" ca="1" si="217"/>
        <v>-1.2173375514766806E+16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-1.2173375514766806E+16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-50722397978195.023</v>
      </c>
      <c r="L5908" s="444">
        <f t="shared" ca="1" si="217"/>
        <v>-1.2224097912745002E+16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-1.2224097912745002E+16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-50933741303104.172</v>
      </c>
      <c r="L5909" s="444">
        <f t="shared" ca="1" si="217"/>
        <v>-1.2275031654048106E+16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-1.2275031654048106E+16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-51145965225200.438</v>
      </c>
      <c r="L5910" s="444">
        <f t="shared" ca="1" si="217"/>
        <v>-1.2326177619273306E+16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-1.2326177619273306E+16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-51359073413638.773</v>
      </c>
      <c r="L5911" s="444">
        <f t="shared" ca="1" si="217"/>
        <v>-1.2377536692686944E+16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-1.2377536692686944E+16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-51573069552862.266</v>
      </c>
      <c r="L5912" s="444">
        <f t="shared" ca="1" si="217"/>
        <v>-1.2429109762239806E+16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-1.2429109762239806E+16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-51787957342665.859</v>
      </c>
      <c r="L5913" s="444">
        <f t="shared" ca="1" si="217"/>
        <v>-1.2480897719582472E+16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-1.2480897719582472E+16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-52003740498260.297</v>
      </c>
      <c r="L5914" s="444">
        <f t="shared" ca="1" si="217"/>
        <v>-1.2532901460080732E+16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-1.2532901460080732E+16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-52220422750336.383</v>
      </c>
      <c r="L5915" s="444">
        <f t="shared" ca="1" si="217"/>
        <v>-1.2585121882831068E+16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-1.2585121882831068E+16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-52438007845129.453</v>
      </c>
      <c r="L5916" s="444">
        <f t="shared" ca="1" si="217"/>
        <v>-1.2637559890676198E+16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-1.2637559890676198E+16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-52656499544484.156</v>
      </c>
      <c r="L5917" s="444">
        <f t="shared" ca="1" si="217"/>
        <v>-1.2690216390220682E+16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-1.2690216390220682E+16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-52875901625919.508</v>
      </c>
      <c r="L5918" s="444">
        <f t="shared" ca="1" si="217"/>
        <v>-1.2743092291846602E+16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-1.2743092291846602E+16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-53096217882694.172</v>
      </c>
      <c r="L5919" s="444">
        <f t="shared" ca="1" si="217"/>
        <v>-1.2796188509729296E+16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-1.2796188509729296E+16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-53317452123872.063</v>
      </c>
      <c r="L5920" s="444">
        <f t="shared" ca="1" si="217"/>
        <v>-1.2849505961853168E+16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-1.2849505961853168E+16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-53539608174388.203</v>
      </c>
      <c r="L5921" s="444">
        <f t="shared" ca="1" si="217"/>
        <v>-1.2903045570027556E+16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-1.2903045570027556E+16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-53762689875114.813</v>
      </c>
      <c r="L5922" s="444">
        <f t="shared" ca="1" si="217"/>
        <v>-1.295680825990267E+16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-1.295680825990267E+16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-53986701082927.789</v>
      </c>
      <c r="L5923" s="444">
        <f t="shared" ca="1" si="217"/>
        <v>-1.3010794960985598E+16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-1.3010794960985598E+16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-54211645670773.328</v>
      </c>
      <c r="L5924" s="444">
        <f t="shared" ca="1" si="217"/>
        <v>-1.3065006606656372E+16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-1.3065006606656372E+16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-54437527527734.883</v>
      </c>
      <c r="L5925" s="444">
        <f t="shared" ca="1" si="217"/>
        <v>-1.3119444134184106E+16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-1.3119444134184106E+16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-54664350559100.438</v>
      </c>
      <c r="L5926" s="444">
        <f t="shared" ca="1" si="217"/>
        <v>-1.3174108484743206E+16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-1.3174108484743206E+16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-54892118686430.023</v>
      </c>
      <c r="L5927" s="444">
        <f t="shared" ca="1" si="217"/>
        <v>-1.3229000603429636E+16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-1.3229000603429636E+16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-55120835847623.484</v>
      </c>
      <c r="L5928" s="444">
        <f t="shared" ca="1" si="217"/>
        <v>-1.328412143927726E+16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-1.328412143927726E+16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-55350505996988.586</v>
      </c>
      <c r="L5929" s="444">
        <f t="shared" ca="1" si="217"/>
        <v>-1.3339471945274248E+16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-1.3339471945274248E+16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-55581133105309.367</v>
      </c>
      <c r="L5930" s="444">
        <f t="shared" ca="1" si="217"/>
        <v>-1.3395053078379558E+16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-1.3395053078379558E+16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-55812721159914.828</v>
      </c>
      <c r="L5931" s="444">
        <f t="shared" ca="1" si="217"/>
        <v>-1.3450865799539472E+16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-1.3450865799539472E+16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-56045274164747.797</v>
      </c>
      <c r="L5932" s="444">
        <f t="shared" ca="1" si="217"/>
        <v>-1.350691107370422E+16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-1.350691107370422E+16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-56278796140434.25</v>
      </c>
      <c r="L5933" s="444">
        <f t="shared" ca="1" si="217"/>
        <v>-1.3563189869844654E+16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-1.3563189869844654E+16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-56513291124352.727</v>
      </c>
      <c r="L5934" s="444">
        <f t="shared" ca="1" si="217"/>
        <v>-1.3619703160969006E+16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-1.3619703160969006E+16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-56748763170704.188</v>
      </c>
      <c r="L5935" s="444">
        <f t="shared" ca="1" si="217"/>
        <v>-1.367645192413971E+16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-1.367645192413971E+16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-56985216350582.125</v>
      </c>
      <c r="L5936" s="444">
        <f t="shared" ca="1" si="217"/>
        <v>-1.3733437140490292E+16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-1.3733437140490292E+16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-57222654752042.883</v>
      </c>
      <c r="L5937" s="444">
        <f t="shared" ca="1" si="217"/>
        <v>-1.3790659795242334E+16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-1.3790659795242334E+16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-57461082480176.391</v>
      </c>
      <c r="L5938" s="444">
        <f t="shared" ca="1" si="217"/>
        <v>-1.384812087772251E+16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-1.384812087772251E+16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-57700503657177.125</v>
      </c>
      <c r="L5939" s="444">
        <f t="shared" ca="1" si="217"/>
        <v>-1.3905821381379688E+16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-1.3905821381379688E+16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-57940922422415.367</v>
      </c>
      <c r="L5940" s="444">
        <f t="shared" ca="1" si="217"/>
        <v>-1.3963762303802104E+16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-1.3963762303802104E+16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-58182342932508.766</v>
      </c>
      <c r="L5941" s="444">
        <f t="shared" ca="1" si="217"/>
        <v>-1.4021944646734612E+16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-1.4021944646734612E+16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-58424769361394.219</v>
      </c>
      <c r="L5942" s="444">
        <f t="shared" ca="1" si="217"/>
        <v>-1.4080369416096006E+16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-1.4080369416096006E+16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-58668205900400.016</v>
      </c>
      <c r="L5943" s="444">
        <f t="shared" ca="1" si="217"/>
        <v>-1.4139037621996406E+16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-1.4139037621996406E+16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-58912656758318.352</v>
      </c>
      <c r="L5944" s="444">
        <f t="shared" ca="1" si="217"/>
        <v>-1.4197950278754724E+16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-1.4197950278754724E+16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-59158126161478.016</v>
      </c>
      <c r="L5945" s="444">
        <f t="shared" ca="1" si="217"/>
        <v>-1.4257108404916202E+16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-1.4257108404916202E+16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-59404618353817.508</v>
      </c>
      <c r="L5946" s="444">
        <f t="shared" ca="1" si="217"/>
        <v>-1.431651302327002E+16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-1.431651302327002E+16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-59652137596958.414</v>
      </c>
      <c r="L5947" s="444">
        <f t="shared" ca="1" si="217"/>
        <v>-1.4376165160866978E+16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-1.4376165160866978E+16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-59900688170279.07</v>
      </c>
      <c r="L5948" s="444">
        <f t="shared" ca="1" si="217"/>
        <v>-1.4436065849037258E+16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-1.4436065849037258E+16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-60150274370988.57</v>
      </c>
      <c r="L5949" s="444">
        <f t="shared" ca="1" si="217"/>
        <v>-1.4496216123408246E+16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-1.4496216123408246E+16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-60400900514201.023</v>
      </c>
      <c r="L5950" s="444">
        <f t="shared" ca="1" si="217"/>
        <v>-1.4556617023922448E+16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-1.4556617023922448E+16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-60652570933010.195</v>
      </c>
      <c r="L5951" s="444">
        <f t="shared" ca="1" si="217"/>
        <v>-1.4617269594855458E+16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-1.4617269594855458E+16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-60905289978564.406</v>
      </c>
      <c r="L5952" s="444">
        <f t="shared" ca="1" si="217"/>
        <v>-1.4678174884834022E+16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-1.4678174884834022E+16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-61159062020141.766</v>
      </c>
      <c r="L5953" s="444">
        <f t="shared" ca="1" si="217"/>
        <v>-1.4739333946854164E+16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-1.4739333946854164E+16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-61413891445225.672</v>
      </c>
      <c r="L5954" s="444">
        <f t="shared" ca="1" si="217"/>
        <v>-1.480074783829939E+16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-1.480074783829939E+16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-61669782659580.789</v>
      </c>
      <c r="L5955" s="444">
        <f t="shared" ca="1" si="217"/>
        <v>-1.486241762095897E+16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-1.486241762095897E+16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-61926740087329.031</v>
      </c>
      <c r="L5956" s="444">
        <f t="shared" ca="1" si="217"/>
        <v>-1.49243443610463E+16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-1.49243443610463E+16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-62184768171026.25</v>
      </c>
      <c r="L5957" s="444">
        <f t="shared" ca="1" si="217"/>
        <v>-1.4986529129217326E+16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-1.4986529129217326E+16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-62443871371738.852</v>
      </c>
      <c r="L5958" s="444">
        <f t="shared" ca="1" si="217"/>
        <v>-1.5048973000589064E+16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-1.5048973000589064E+16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-62704054169121.102</v>
      </c>
      <c r="L5959" s="444">
        <f t="shared" ca="1" si="217"/>
        <v>-1.5111677054758186E+16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-1.5111677054758186E+16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-62965321061492.438</v>
      </c>
      <c r="L5960" s="444">
        <f t="shared" ca="1" si="217"/>
        <v>-1.5174642375819678E+16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-1.5174642375819678E+16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-63227676565915.313</v>
      </c>
      <c r="L5961" s="444">
        <f t="shared" ca="1" si="217"/>
        <v>-1.5237870052385594E+16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-1.5237870052385594E+16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-63491125218273.313</v>
      </c>
      <c r="L5962" s="444">
        <f t="shared" ca="1" si="217"/>
        <v>-1.5301361177603868E+16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-1.5301361177603868E+16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-63755671573349.445</v>
      </c>
      <c r="L5963" s="444">
        <f t="shared" ca="1" si="217"/>
        <v>-1.5365116849177218E+16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-1.5365116849177218E+16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-64021320204905.063</v>
      </c>
      <c r="L5964" s="444">
        <f t="shared" ca="1" si="217"/>
        <v>-1.5429138169382124E+16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-1.5429138169382124E+16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-64288075705758.852</v>
      </c>
      <c r="L5965" s="444">
        <f t="shared" ca="1" si="217"/>
        <v>-1.5493426245087882E+16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-1.5493426245087882E+16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-64555942687866.172</v>
      </c>
      <c r="L5966" s="444">
        <f t="shared" ca="1" si="217"/>
        <v>-1.5557982187775748E+16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-1.5557982187775748E+16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-64824925782398.945</v>
      </c>
      <c r="L5967" s="444">
        <f t="shared" ca="1" si="217"/>
        <v>-1.5622807113558146E+16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-1.5622807113558146E+16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-65095029639825.609</v>
      </c>
      <c r="L5968" s="444">
        <f t="shared" ca="1" si="217"/>
        <v>-1.5687902143197972E+16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-1.5687902143197972E+16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-65366258929991.555</v>
      </c>
      <c r="L5969" s="444">
        <f t="shared" ca="1" si="217"/>
        <v>-1.5753268402127964E+16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-1.5753268402127964E+16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-65638618342199.844</v>
      </c>
      <c r="L5970" s="444">
        <f t="shared" ca="1" si="217"/>
        <v>-1.5818907020470164E+16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-1.5818907020470164E+16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-65912112585292.352</v>
      </c>
      <c r="L5971" s="444">
        <f t="shared" ca="1" si="217"/>
        <v>-1.5884819133055456E+16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-1.5884819133055456E+16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-66186746387731.063</v>
      </c>
      <c r="L5972" s="444">
        <f t="shared" ca="1" si="217"/>
        <v>-1.5951005879443188E+16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-1.5951005879443188E+16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-66462524497679.945</v>
      </c>
      <c r="L5973" s="444">
        <f t="shared" ca="1" si="217"/>
        <v>-1.6017468403940868E+16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-1.6017468403940868E+16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-66739451683086.945</v>
      </c>
      <c r="L5974" s="444">
        <f t="shared" ca="1" si="217"/>
        <v>-1.6084207855623954E+16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-1.6084207855623954E+16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-67017532731766.469</v>
      </c>
      <c r="L5975" s="444">
        <f t="shared" ca="1" si="217"/>
        <v>-1.615122538835572E+16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-1.615122538835572E+16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-67296772451482.156</v>
      </c>
      <c r="L5976" s="444">
        <f t="shared" ca="1" si="217"/>
        <v>-1.6218522160807202E+16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-1.6218522160807202E+16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-67577175670030.008</v>
      </c>
      <c r="L5977" s="444">
        <f t="shared" ca="1" si="217"/>
        <v>-1.6286099336477232E+16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-1.6286099336477232E+16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-67858747235321.805</v>
      </c>
      <c r="L5978" s="444">
        <f t="shared" ca="1" si="217"/>
        <v>-1.6353958083712554E+16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-1.6353958083712554E+16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-68141492015468.977</v>
      </c>
      <c r="L5979" s="444">
        <f t="shared" ca="1" si="217"/>
        <v>-1.6422099575728022E+16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-1.6422099575728022E+16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-68425414898866.758</v>
      </c>
      <c r="L5980" s="444">
        <f t="shared" ca="1" si="217"/>
        <v>-1.6490524990626888E+16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-1.6490524990626888E+16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-68710520794278.695</v>
      </c>
      <c r="L5981" s="444">
        <f t="shared" ca="1" si="217"/>
        <v>-1.6559235511421166E+16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-1.6559235511421166E+16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-68996814630921.523</v>
      </c>
      <c r="L5982" s="444">
        <f t="shared" ca="1" si="217"/>
        <v>-1.6628232326052088E+16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-1.6628232326052088E+16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-69284301358550.367</v>
      </c>
      <c r="L5983" s="444">
        <f t="shared" ca="1" si="217"/>
        <v>-1.6697516627410638E+16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-1.6697516627410638E+16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-69572985947544.32</v>
      </c>
      <c r="L5984" s="444">
        <f t="shared" ca="1" si="217"/>
        <v>-1.6767089613358182E+16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-1.6767089613358182E+16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-69862873388992.414</v>
      </c>
      <c r="L5985" s="444">
        <f t="shared" ca="1" si="217"/>
        <v>-1.6836952486747174E+16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-1.6836952486747174E+16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-70153968694779.883</v>
      </c>
      <c r="L5986" s="444">
        <f t="shared" ca="1" si="217"/>
        <v>-1.6907106455441954E+16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-1.6907106455441954E+16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-70446276897674.813</v>
      </c>
      <c r="L5987" s="444">
        <f t="shared" ca="1" si="217"/>
        <v>-1.6977552732339628E+16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-1.6977552732339628E+16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-70739803051415.109</v>
      </c>
      <c r="L5988" s="444">
        <f t="shared" ca="1" si="217"/>
        <v>-1.7048292535391044E+16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-1.7048292535391044E+16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-71034552230796</v>
      </c>
      <c r="L5989" s="444">
        <f t="shared" ca="1" si="217"/>
        <v>-1.711932708762184E+16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-1.711932708762184E+16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-71330529531757.672</v>
      </c>
      <c r="L5990" s="444">
        <f t="shared" ca="1" si="217"/>
        <v>-1.7190657617153598E+16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-1.7190657617153598E+16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-71627740071473.328</v>
      </c>
      <c r="L5991" s="444">
        <f t="shared" ca="1" si="217"/>
        <v>-1.7262285357225072E+16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-1.7262285357225072E+16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-71926188988437.813</v>
      </c>
      <c r="L5992" s="444">
        <f t="shared" ca="1" si="217"/>
        <v>-1.733421154621351E+16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-1.733421154621351E+16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-72225881442556.281</v>
      </c>
      <c r="L5993" s="444">
        <f t="shared" ca="1" si="217"/>
        <v>-1.7406437427656066E+16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-1.7406437427656066E+16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-72526822615233.594</v>
      </c>
      <c r="L5994" s="444">
        <f t="shared" ca="1" si="217"/>
        <v>-1.74789642502713E+16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-1.74789642502713E+16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-72829017709463.75</v>
      </c>
      <c r="L5995" s="444">
        <f t="shared" ca="1" si="217"/>
        <v>-1.7551793267980764E+16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-1.7551793267980764E+16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-73132471949919.844</v>
      </c>
      <c r="L5996" s="444">
        <f t="shared" ca="1" si="217"/>
        <v>-1.7624925739930684E+16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-1.7624925739930684E+16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-73437190583044.516</v>
      </c>
      <c r="L5997" s="444">
        <f t="shared" ca="1" si="217"/>
        <v>-1.7698362930513728E+16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-1.7698362930513728E+16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-73743178877140.531</v>
      </c>
      <c r="L5998" s="444">
        <f t="shared" ca="1" si="217"/>
        <v>-1.7772106109390868E+16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-1.7772106109390868E+16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-74050442122461.953</v>
      </c>
      <c r="L5999" s="444">
        <f t="shared" ca="1" si="217"/>
        <v>-1.784615655151333E+16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-1.784615655151333E+16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-74358985631305.547</v>
      </c>
      <c r="L6000" s="444">
        <f t="shared" ca="1" si="217"/>
        <v>-1.7920515537144636E+16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-1.7920515537144636E+16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-74668814738102.656</v>
      </c>
      <c r="L6001" s="444">
        <f t="shared" ca="1" si="217"/>
        <v>-1.7995184351882738E+16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-1.7995184351882738E+16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-74979934799511.406</v>
      </c>
      <c r="L6002" s="444">
        <f t="shared" ca="1" si="217"/>
        <v>-1.8070164286682248E+16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-1.8070164286682248E+16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-75292351194509.359</v>
      </c>
      <c r="L6003" s="444">
        <f t="shared" ca="1" si="217"/>
        <v>-1.8145456637876756E+16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-1.8145456637876756E+16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-75606069324486.484</v>
      </c>
      <c r="L6004" s="444">
        <f t="shared" ca="1" si="217"/>
        <v>-1.8221062707201244E+16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-1.8221062707201244E+16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-75921094613338.516</v>
      </c>
      <c r="L6005" s="444">
        <f t="shared" ca="1" si="217"/>
        <v>-1.8296983801814584E+16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-1.8296983801814584E+16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-76237432507560.766</v>
      </c>
      <c r="L6006" s="444">
        <f t="shared" ca="1" si="217"/>
        <v>-1.8373221234322144E+16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-1.8373221234322144E+16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-76555088476342.266</v>
      </c>
      <c r="L6007" s="444">
        <f t="shared" ca="1" si="217"/>
        <v>-1.8449776322798488E+16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-1.8449776322798488E+16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-76874068011660.359</v>
      </c>
      <c r="L6008" s="444">
        <f t="shared" ca="1" si="217"/>
        <v>-1.8526650390810148E+16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-1.8526650390810148E+16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-77194376628375.609</v>
      </c>
      <c r="L6009" s="444">
        <f t="shared" ca="1" si="217"/>
        <v>-1.8603844767438524E+16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-1.8603844767438524E+16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-77516019864327.188</v>
      </c>
      <c r="L6010" s="444">
        <f t="shared" ca="1" si="217"/>
        <v>-1.8681360787302852E+16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-1.8681360787302852E+16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-77839003280428.547</v>
      </c>
      <c r="L6011" s="444">
        <f t="shared" ca="1" si="217"/>
        <v>-1.875919979058328E+16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-1.875919979058328E+16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-78163332460763.672</v>
      </c>
      <c r="L6012" s="444">
        <f t="shared" ca="1" si="217"/>
        <v>-1.8837363123044044E+16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-1.8837363123044044E+16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-78489013012683.516</v>
      </c>
      <c r="L6013" s="444">
        <f t="shared" ca="1" si="217"/>
        <v>-1.8915852136056728E+16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-1.8915852136056728E+16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-78816050566903.031</v>
      </c>
      <c r="L6014" s="444">
        <f t="shared" ca="1" si="217"/>
        <v>-1.8994668186623632E+16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-1.8994668186623632E+16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-79144450777598.469</v>
      </c>
      <c r="L6015" s="444">
        <f t="shared" ca="1" si="217"/>
        <v>-1.9073812637401232E+16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-1.9073812637401232E+16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-79474219322505.125</v>
      </c>
      <c r="L6016" s="444">
        <f t="shared" ca="1" si="217"/>
        <v>-1.9153286856723736E+16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-1.9153286856723736E+16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-79805361903015.563</v>
      </c>
      <c r="L6017" s="444">
        <f t="shared" ca="1" si="217"/>
        <v>-1.9233092218626752E+16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-1.9233092218626752E+16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-80137884244278.125</v>
      </c>
      <c r="L6018" s="444">
        <f t="shared" ca="1" si="217"/>
        <v>-1.9313230102871032E+16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-1.9313230102871032E+16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-80471792095295.969</v>
      </c>
      <c r="L6019" s="444">
        <f t="shared" ca="1" si="217"/>
        <v>-1.9393701894966328E+16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-1.9393701894966328E+16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-80807091229026.359</v>
      </c>
      <c r="L6020" s="444">
        <f t="shared" ca="1" si="217"/>
        <v>-1.9474508986195356E+16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-1.9474508986195356E+16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-81143787442480.656</v>
      </c>
      <c r="L6021" s="444">
        <f t="shared" ca="1" si="217"/>
        <v>-1.9555652773637836E+16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-1.9555652773637836E+16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-81481886556824.313</v>
      </c>
      <c r="L6022" s="444">
        <f t="shared" ca="1" si="217"/>
        <v>-1.963713466019466E+16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-1.963713466019466E+16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-81821394417477.75</v>
      </c>
      <c r="L6023" s="444">
        <f t="shared" ca="1" si="217"/>
        <v>-1.9718956054612136E+16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-1.9718956054612136E+16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-82162316894217.234</v>
      </c>
      <c r="L6024" s="444">
        <f t="shared" ca="1" si="217"/>
        <v>-1.9801118371506352E+16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-1.9801118371506352E+16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-82504659881276.469</v>
      </c>
      <c r="L6025" s="444">
        <f t="shared" ca="1" si="217"/>
        <v>-1.9883623031387628E+16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-1.9883623031387628E+16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-82848429297448.453</v>
      </c>
      <c r="L6026" s="444">
        <f t="shared" ca="1" si="217"/>
        <v>-1.9966471460685076E+16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-1.9966471460685076E+16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-83193631086187.813</v>
      </c>
      <c r="L6027" s="444">
        <f t="shared" ca="1" si="217"/>
        <v>-2.0049665091771264E+16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-2.0049665091771264E+16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-83540271215713.594</v>
      </c>
      <c r="L6028" s="444">
        <f t="shared" ca="1" si="217"/>
        <v>-2.0133205362986976E+16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-2.0133205362986976E+16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-83888355679112.406</v>
      </c>
      <c r="L6029" s="444">
        <f t="shared" ca="1" si="217"/>
        <v>-2.0217093718666088E+16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-2.0217093718666088E+16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-84237890494442.031</v>
      </c>
      <c r="L6030" s="444">
        <f t="shared" ca="1" si="217"/>
        <v>-2.0301331609160532E+16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-2.0301331609160532E+16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-84588881704835.547</v>
      </c>
      <c r="L6031" s="444">
        <f t="shared" ca="1" si="217"/>
        <v>-2.0385920490865368E+16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-2.0385920490865368E+16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-84941335378605.703</v>
      </c>
      <c r="L6032" s="444">
        <f t="shared" ca="1" si="217"/>
        <v>-2.0470861826243972E+16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-2.0470861826243972E+16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-85295257609349.875</v>
      </c>
      <c r="L6033" s="444">
        <f t="shared" ca="1" si="217"/>
        <v>-2.055615708385332E+16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-2.055615708385332E+16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-85650654516055.5</v>
      </c>
      <c r="L6034" s="444">
        <f t="shared" ca="1" si="217"/>
        <v>-2.0641807738369376E+16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-2.0641807738369376E+16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-86007532243205.734</v>
      </c>
      <c r="L6035" s="444">
        <f t="shared" ca="1" si="217"/>
        <v>-2.072781527061258E+16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-2.072781527061258E+16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-86365896960885.75</v>
      </c>
      <c r="L6036" s="444">
        <f t="shared" ca="1" si="217"/>
        <v>-2.0814181167573464E+16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-2.0814181167573464E+16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-86725754864889.438</v>
      </c>
      <c r="L6037" s="444">
        <f t="shared" ca="1" si="217"/>
        <v>-2.0900906922438352E+16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-2.0900906922438352E+16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-87087112176826.469</v>
      </c>
      <c r="L6038" s="444">
        <f t="shared" ca="1" si="217"/>
        <v>-2.098799403461518E+16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-2.098799403461518E+16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-87449975144229.922</v>
      </c>
      <c r="L6039" s="444">
        <f t="shared" ca="1" si="217"/>
        <v>-2.1075444009759408E+16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-2.1075444009759408E+16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-87814350040664.203</v>
      </c>
      <c r="L6040" s="444">
        <f t="shared" ca="1" si="217"/>
        <v>-2.1163258359800072E+16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-2.1163258359800072E+16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-88180243165833.625</v>
      </c>
      <c r="L6041" s="444">
        <f t="shared" ca="1" si="217"/>
        <v>-2.1251438602965904E+16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-2.1251438602965904E+16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-88547660845691.266</v>
      </c>
      <c r="L6042" s="444">
        <f t="shared" ca="1" si="217"/>
        <v>-2.1339986263811596E+16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-2.1339986263811596E+16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-88916609432548.313</v>
      </c>
      <c r="L6043" s="444">
        <f t="shared" ca="1" si="217"/>
        <v>-2.1428902873244144E+16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-2.1428902873244144E+16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-89287095305183.938</v>
      </c>
      <c r="L6044" s="444">
        <f t="shared" ca="1" si="217"/>
        <v>-2.1518189968549328E+16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-2.1518189968549328E+16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-89659124868955.531</v>
      </c>
      <c r="L6045" s="444">
        <f t="shared" ca="1" si="217"/>
        <v>-2.1607849093418284E+16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-2.1607849093418284E+16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-90032704555909.516</v>
      </c>
      <c r="L6046" s="444">
        <f t="shared" ca="1" si="217"/>
        <v>-2.1697881797974192E+16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-2.1697881797974192E+16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-90407840824892.469</v>
      </c>
      <c r="L6047" s="444">
        <f t="shared" ca="1" si="217"/>
        <v>-2.1788289638799084E+16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-2.1788289638799084E+16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-90784540161662.844</v>
      </c>
      <c r="L6048" s="444">
        <f t="shared" ca="1" si="217"/>
        <v>-2.1879074178960748E+16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-2.1879074178960748E+16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-91162809079003.109</v>
      </c>
      <c r="L6049" s="444">
        <f t="shared" ca="1" si="217"/>
        <v>-2.1970236988039752E+16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-2.1970236988039752E+16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-91542654116832.297</v>
      </c>
      <c r="L6050" s="444">
        <f t="shared" ca="1" si="217"/>
        <v>-2.2061779642156584E+16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-2.2061779642156584E+16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-91924081842319.094</v>
      </c>
      <c r="L6051" s="444">
        <f t="shared" ca="1" si="217"/>
        <v>-2.2153703723998904E+16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-2.2153703723998904E+16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-92307098849995.438</v>
      </c>
      <c r="L6052" s="444">
        <f t="shared" ca="1" si="217"/>
        <v>-2.22460108228489E+16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-2.22460108228489E+16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-92691711761870.422</v>
      </c>
      <c r="L6053" s="444">
        <f t="shared" ca="1" si="217"/>
        <v>-2.2338702534610772E+16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-2.2338702534610772E+16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-93077927227544.875</v>
      </c>
      <c r="L6054" s="444">
        <f t="shared" ca="1" si="217"/>
        <v>-2.2431780461838316E+16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-2.2431780461838316E+16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-93465751924326.313</v>
      </c>
      <c r="L6055" s="444">
        <f t="shared" ca="1" si="217"/>
        <v>-2.2525246213762644E+16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-2.2525246213762644E+16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-93855192557344.344</v>
      </c>
      <c r="L6056" s="444">
        <f t="shared" ca="1" si="217"/>
        <v>-2.2619101406319988E+16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-2.2619101406319988E+16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-94246255859666.609</v>
      </c>
      <c r="L6057" s="444">
        <f t="shared" ca="1" si="217"/>
        <v>-2.2713347662179656E+16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-2.2713347662179656E+16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-94638948592415.234</v>
      </c>
      <c r="L6058" s="444">
        <f t="shared" ca="1" si="217"/>
        <v>-2.2807986610772072E+16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-2.2807986610772072E+16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-95033277544883.625</v>
      </c>
      <c r="L6059" s="444">
        <f t="shared" ca="1" si="217"/>
        <v>-2.2903019888316956E+16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-2.2903019888316956E+16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-95429249534653.984</v>
      </c>
      <c r="L6060" s="444">
        <f t="shared" ca="1" si="217"/>
        <v>-2.2998449137851608E+16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-2.2998449137851608E+16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-95826871407715.031</v>
      </c>
      <c r="L6061" s="444">
        <f t="shared" ca="1" si="217"/>
        <v>-2.3094276009259324E+16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-2.3094276009259324E+16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-96226150038580.516</v>
      </c>
      <c r="L6062" s="444">
        <f t="shared" ca="1" si="217"/>
        <v>-2.3190502159297904E+16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-2.3190502159297904E+16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-96627092330407.938</v>
      </c>
      <c r="L6063" s="444">
        <f t="shared" ca="1" si="217"/>
        <v>-2.3287129251628312E+16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-2.3287129251628312E+16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-97029705215117.969</v>
      </c>
      <c r="L6064" s="444">
        <f t="shared" ca="1" si="217"/>
        <v>-2.3384158956843428E+16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-2.3384158956843428E+16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-97433995653514.281</v>
      </c>
      <c r="L6065" s="444">
        <f t="shared" ca="1" si="217"/>
        <v>-2.3481592952496944E+16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-2.3481592952496944E+16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-97839970635403.938</v>
      </c>
      <c r="L6066" s="444">
        <f t="shared" ca="1" si="217"/>
        <v>-2.3579432923132348E+16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-2.3579432923132348E+16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-98247637179718.109</v>
      </c>
      <c r="L6067" s="444">
        <f t="shared" ca="1" si="217"/>
        <v>-2.3677680560312068E+16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-2.3677680560312068E+16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-98657002334633.609</v>
      </c>
      <c r="L6068" s="444">
        <f t="shared" ca="1" si="217"/>
        <v>-2.37763375626467E+16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-2.37763375626467E+16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-99068073177694.578</v>
      </c>
      <c r="L6069" s="444">
        <f t="shared" ca="1" si="217"/>
        <v>-2.3875405635824396E+16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-2.3875405635824396E+16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-99480856815934.984</v>
      </c>
      <c r="L6070" s="444">
        <f t="shared" ca="1" si="217"/>
        <v>-2.3974886492640332E+16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-2.3974886492640332E+16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-99895360386001.375</v>
      </c>
      <c r="L6071" s="444">
        <f t="shared" ca="1" si="217"/>
        <v>-2.4074781853026332E+16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-2.4074781853026332E+16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-100311591054276.38</v>
      </c>
      <c r="L6072" s="444">
        <f t="shared" ca="1" si="217"/>
        <v>-2.4175093444080608E+16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-2.4175093444080608E+16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-100729556017002.53</v>
      </c>
      <c r="L6073" s="444">
        <f t="shared" ca="1" si="217"/>
        <v>-2.4275823000097612E+16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-2.4275823000097612E+16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-101149262500406.72</v>
      </c>
      <c r="L6074" s="444">
        <f t="shared" ca="1" si="217"/>
        <v>-2.437697226259802E+16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-2.437697226259802E+16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-101570717760825.08</v>
      </c>
      <c r="L6075" s="444">
        <f t="shared" ca="1" si="217"/>
        <v>-2.4478542980358844E+16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-2.4478542980358844E+16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-101993929084828.52</v>
      </c>
      <c r="L6076" s="444">
        <f t="shared" ca="1" si="217"/>
        <v>-2.4580536909443672E+16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-2.4580536909443672E+16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-102418903789348.63</v>
      </c>
      <c r="L6077" s="444">
        <f t="shared" ca="1" si="217"/>
        <v>-2.468295581323302E+16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-2.468295581323302E+16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-102845649221804.25</v>
      </c>
      <c r="L6078" s="444">
        <f t="shared" ca="1" si="217"/>
        <v>-2.4785801462454824E+16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-2.4785801462454824E+16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-103274172760228.44</v>
      </c>
      <c r="L6079" s="444">
        <f t="shared" ca="1" si="217"/>
        <v>-2.4889075635215052E+16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-2.4889075635215052E+16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-103704481813396.05</v>
      </c>
      <c r="L6080" s="444">
        <f t="shared" ca="1" si="217"/>
        <v>-2.4992780117028448E+16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-2.4992780117028448E+16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-104136583820951.86</v>
      </c>
      <c r="L6081" s="444">
        <f t="shared" ca="1" si="217"/>
        <v>-2.50969167008494E+16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-2.50969167008494E+16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-104570486253539.17</v>
      </c>
      <c r="L6082" s="444">
        <f t="shared" ca="1" si="217"/>
        <v>-2.520148718710294E+16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-2.520148718710294E+16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-105006196612928.92</v>
      </c>
      <c r="L6083" s="444">
        <f t="shared" ca="1" si="217"/>
        <v>-2.5306493383715868E+16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-2.5306493383715868E+16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-105443722432149.45</v>
      </c>
      <c r="L6084" s="444">
        <f t="shared" ca="1" si="217"/>
        <v>-2.5411937106148016E+16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-2.5411937106148016E+16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-105883071275616.73</v>
      </c>
      <c r="L6085" s="444">
        <f t="shared" ca="1" si="217"/>
        <v>-2.5517820177423632E+16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-2.5517820177423632E+16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-106324250739265.13</v>
      </c>
      <c r="L6086" s="444">
        <f t="shared" ca="1" si="217"/>
        <v>-2.5624144428162896E+16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-2.5624144428162896E+16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-106767268450678.73</v>
      </c>
      <c r="L6087" s="444">
        <f t="shared" ca="1" si="217"/>
        <v>-2.5730911696613576E+16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-2.5730911696613576E+16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-107212132069223.23</v>
      </c>
      <c r="L6088" s="444">
        <f t="shared" ca="1" si="217"/>
        <v>-2.58381238286828E+16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-2.58381238286828E+16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-107658849286178.33</v>
      </c>
      <c r="L6089" s="444">
        <f t="shared" ca="1" si="217"/>
        <v>-2.594578267796898E+16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-2.594578267796898E+16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-108107427824870.75</v>
      </c>
      <c r="L6090" s="444">
        <f t="shared" ca="1" si="217"/>
        <v>-2.6053890105793852E+16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-2.6053890105793852E+16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-108557875440807.72</v>
      </c>
      <c r="L6091" s="444">
        <f t="shared" ca="1" si="217"/>
        <v>-2.616244798123466E+16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-2.616244798123466E+16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-109010199921811.08</v>
      </c>
      <c r="L6092" s="444">
        <f t="shared" ca="1" si="217"/>
        <v>-2.6271458181156472E+16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-2.6271458181156472E+16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-109464409088151.97</v>
      </c>
      <c r="L6093" s="444">
        <f t="shared" ca="1" si="217"/>
        <v>-2.6380922590244624E+16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-2.6380922590244624E+16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-109920510792685.94</v>
      </c>
      <c r="L6094" s="444">
        <f t="shared" ca="1" si="217"/>
        <v>-2.6490843101037308E+16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-2.6490843101037308E+16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-110378512920988.78</v>
      </c>
      <c r="L6095" s="444">
        <f t="shared" ca="1" si="217"/>
        <v>-2.6601221613958296E+16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-2.6601221613958296E+16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-110838423391492.91</v>
      </c>
      <c r="L6096" s="444">
        <f t="shared" ca="1" si="217"/>
        <v>-2.6712060037349788E+16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-2.6712060037349788E+16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-111300250155624.11</v>
      </c>
      <c r="L6097" s="444">
        <f t="shared" ca="1" si="217"/>
        <v>-2.6823360287505412E+16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-2.6823360287505412E+16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-111764001197939.22</v>
      </c>
      <c r="L6098" s="444">
        <f t="shared" ca="1" si="217"/>
        <v>-2.6935124288703352E+16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-2.6935124288703352E+16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-112229684536263.97</v>
      </c>
      <c r="L6099" s="444">
        <f t="shared" ca="1" si="217"/>
        <v>-2.7047353973239616E+16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-2.7047353973239616E+16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-112697308221831.73</v>
      </c>
      <c r="L6100" s="444">
        <f t="shared" ca="1" si="217"/>
        <v>-2.7160051281461448E+16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-2.7160051281461448E+16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-113166880339422.7</v>
      </c>
      <c r="L6101" s="444">
        <f t="shared" ca="1" si="217"/>
        <v>-2.7273218161800872E+16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-2.7273218161800872E+16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-113638409007503.63</v>
      </c>
      <c r="L6102" s="444">
        <f t="shared" ca="1" si="217"/>
        <v>-2.7386856570808376E+16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-2.7386856570808376E+16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-114111902378368.23</v>
      </c>
      <c r="L6103" s="444">
        <f t="shared" ca="1" si="217"/>
        <v>-2.7500968473186744E+16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-2.7500968473186744E+16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-114587368638278.09</v>
      </c>
      <c r="L6104" s="444">
        <f t="shared" ca="1" si="217"/>
        <v>-2.7615555841825024E+16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-2.7615555841825024E+16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-115064816007604.27</v>
      </c>
      <c r="L6105" s="444">
        <f t="shared" ca="1" si="217"/>
        <v>-2.7730620657832628E+16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-2.7730620657832628E+16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-115544252740969.28</v>
      </c>
      <c r="L6106" s="444">
        <f t="shared" ca="1" si="217"/>
        <v>-2.7846164910573596E+16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-2.7846164910573596E+16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-116025687127389.98</v>
      </c>
      <c r="L6107" s="444">
        <f t="shared" ca="1" si="217"/>
        <v>-2.7962190597700984E+16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-2.7962190597700984E+16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-116509127490420.77</v>
      </c>
      <c r="L6108" s="444">
        <f t="shared" ca="1" si="217"/>
        <v>-2.8078699725191404E+16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-2.8078699725191404E+16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-116994582188297.52</v>
      </c>
      <c r="L6109" s="444">
        <f t="shared" ca="1" si="217"/>
        <v>-2.81956943073797E+16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-2.81956943073797E+16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-117482059614082.08</v>
      </c>
      <c r="L6110" s="444">
        <f t="shared" ca="1" si="217"/>
        <v>-2.8313176366993784E+16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-2.8313176366993784E+16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-117971568195807.44</v>
      </c>
      <c r="L6111" s="444">
        <f t="shared" ca="1" si="217"/>
        <v>-2.8431147935189592E+16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-2.8431147935189592E+16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-118463116396623.3</v>
      </c>
      <c r="L6112" s="444">
        <f t="shared" ca="1" si="217"/>
        <v>-2.8549611051586216E+16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-2.8549611051586216E+16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-118956712714942.56</v>
      </c>
      <c r="L6113" s="444">
        <f t="shared" ca="1" si="217"/>
        <v>-2.866856776430116E+16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-2.866856776430116E+16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-119452365684588.17</v>
      </c>
      <c r="L6114" s="444">
        <f t="shared" ca="1" si="217"/>
        <v>-2.8788020129985748E+16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-2.8788020129985748E+16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-119950083874940.63</v>
      </c>
      <c r="L6115" s="444">
        <f t="shared" ca="1" si="217"/>
        <v>-2.8907970213860688E+16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-2.8907970213860688E+16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-120449875891086.22</v>
      </c>
      <c r="L6116" s="444">
        <f t="shared" ca="1" si="217"/>
        <v>-2.9028420089751776E+16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-2.9028420089751776E+16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-120951750373965.73</v>
      </c>
      <c r="L6117" s="444">
        <f t="shared" ca="1" si="217"/>
        <v>-2.914937184012574E+16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-2.914937184012574E+16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-121455716000523.92</v>
      </c>
      <c r="L6118" s="444">
        <f t="shared" ca="1" si="217"/>
        <v>-2.9270827556126264E+16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-2.9270827556126264E+16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-121961781483859.44</v>
      </c>
      <c r="L6119" s="444">
        <f t="shared" ca="1" si="217"/>
        <v>-2.9392789337610124E+16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-2.9392789337610124E+16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-122469955573375.5</v>
      </c>
      <c r="L6120" s="444">
        <f t="shared" ca="1" si="217"/>
        <v>-2.95152592931835E+16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-2.95152592931835E+16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-122980247054931.25</v>
      </c>
      <c r="L6121" s="444">
        <f t="shared" ca="1" si="217"/>
        <v>-2.9638239540238432E+16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-2.9638239540238432E+16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-123492664750993.45</v>
      </c>
      <c r="L6122" s="444">
        <f t="shared" ca="1" si="217"/>
        <v>-2.9761732204989424E+16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-2.9761732204989424E+16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-124007217520789.27</v>
      </c>
      <c r="L6123" s="444">
        <f t="shared" ca="1" si="217"/>
        <v>-2.9885739422510212E+16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-2.9885739422510212E+16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-124523914260459.22</v>
      </c>
      <c r="L6124" s="444">
        <f t="shared" ca="1" si="217"/>
        <v>-3.0010263336770672E+16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-3.0010263336770672E+16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-125042763903211.13</v>
      </c>
      <c r="L6125" s="444">
        <f t="shared" ca="1" si="217"/>
        <v>-3.0135306100673884E+16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-3.0135306100673884E+16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-125563775419474.53</v>
      </c>
      <c r="L6126" s="444">
        <f t="shared" ca="1" si="217"/>
        <v>-3.026086987609336E+16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-3.026086987609336E+16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-126086957817055.67</v>
      </c>
      <c r="L6127" s="444">
        <f t="shared" ca="1" si="217"/>
        <v>-3.0386956833910416E+16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-3.0386956833910416E+16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-126612320141293.39</v>
      </c>
      <c r="L6128" s="444">
        <f t="shared" ref="L6128:L6250" ca="1" si="222">I6128-J6128+K6128</f>
        <v>-3.0513569154051708E+16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-3.0513569154051708E+16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-127139871475215.45</v>
      </c>
      <c r="L6129" s="444">
        <f t="shared" ca="1" si="222"/>
        <v>-3.0640709025526924E+16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-3.0640709025526924E+16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-127669620939695.53</v>
      </c>
      <c r="L6130" s="444">
        <f t="shared" ca="1" si="222"/>
        <v>-3.076837864646662E+16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-3.076837864646662E+16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-128201577693610.94</v>
      </c>
      <c r="L6131" s="444">
        <f t="shared" ca="1" si="222"/>
        <v>-3.0896580224160232E+16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-3.0896580224160232E+16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-128735750934000.98</v>
      </c>
      <c r="L6132" s="444">
        <f t="shared" ca="1" si="222"/>
        <v>-3.1025315975094232E+16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-3.1025315975094232E+16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-129272149896225.97</v>
      </c>
      <c r="L6133" s="444">
        <f t="shared" ca="1" si="222"/>
        <v>-3.1154588124990456E+16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-3.1154588124990456E+16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-129810783854126.89</v>
      </c>
      <c r="L6134" s="444">
        <f t="shared" ca="1" si="222"/>
        <v>-3.1284398908844584E+16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-3.1284398908844584E+16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-130351662120185.78</v>
      </c>
      <c r="L6135" s="444">
        <f t="shared" ca="1" si="222"/>
        <v>-3.1414750570964768E+16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-3.1414750570964768E+16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-130894794045686.52</v>
      </c>
      <c r="L6136" s="444">
        <f t="shared" ca="1" si="222"/>
        <v>-3.1545645365010456E+16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-3.1545645365010456E+16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-131440189020876.88</v>
      </c>
      <c r="L6137" s="444">
        <f t="shared" ca="1" si="222"/>
        <v>-3.1677085554031332E+16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-3.1677085554031332E+16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-131987856475130.53</v>
      </c>
      <c r="L6138" s="444">
        <f t="shared" ca="1" si="222"/>
        <v>-3.1809073410506464E+16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-3.1809073410506464E+16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-132537805877110.27</v>
      </c>
      <c r="L6139" s="444">
        <f t="shared" ca="1" si="222"/>
        <v>-3.1941611216383576E+16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-3.1941611216383576E+16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-133090046734931.56</v>
      </c>
      <c r="L6140" s="444">
        <f t="shared" ca="1" si="222"/>
        <v>-3.2074701263118508E+16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-3.2074701263118508E+16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-133644588596327.11</v>
      </c>
      <c r="L6141" s="444">
        <f t="shared" ca="1" si="222"/>
        <v>-3.2208345851714836E+16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-3.2208345851714836E+16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-134201441048811.81</v>
      </c>
      <c r="L6142" s="444">
        <f t="shared" ca="1" si="222"/>
        <v>-3.2342547292763648E+16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-3.2342547292763648E+16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-134760613719848.53</v>
      </c>
      <c r="L6143" s="444">
        <f t="shared" ca="1" si="222"/>
        <v>-3.2477307906483496E+16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-3.2477307906483496E+16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-135322116277014.56</v>
      </c>
      <c r="L6144" s="444">
        <f t="shared" ca="1" si="222"/>
        <v>-3.2612630022760512E+16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-3.2612630022760512E+16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-135885958428168.8</v>
      </c>
      <c r="L6145" s="444">
        <f t="shared" ca="1" si="222"/>
        <v>-3.274851598118868E+16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-3.274851598118868E+16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-136452149921619.52</v>
      </c>
      <c r="L6146" s="444">
        <f t="shared" ca="1" si="222"/>
        <v>-3.28849681311103E+16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-3.28849681311103E+16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-137020700546292.94</v>
      </c>
      <c r="L6147" s="444">
        <f t="shared" ca="1" si="222"/>
        <v>-3.3021988831656592E+16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-3.3021988831656592E+16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-137591620131902.45</v>
      </c>
      <c r="L6148" s="444">
        <f t="shared" ca="1" si="222"/>
        <v>-3.3159580451788496E+16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-3.3159580451788496E+16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-138164918549118.73</v>
      </c>
      <c r="L6149" s="444">
        <f t="shared" ca="1" si="222"/>
        <v>-3.3297745370337616E+16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-3.3297745370337616E+16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-138740605709740.06</v>
      </c>
      <c r="L6150" s="444">
        <f t="shared" ca="1" si="222"/>
        <v>-3.3436485976047356E+16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-3.3436485976047356E+16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-139318691566863.98</v>
      </c>
      <c r="L6151" s="444">
        <f t="shared" ca="1" si="222"/>
        <v>-3.357580466761422E+16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-3.357580466761422E+16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-139899186115059.25</v>
      </c>
      <c r="L6152" s="444">
        <f t="shared" ca="1" si="222"/>
        <v>-3.371570385372928E+16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-3.371570385372928E+16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-140482099390538.69</v>
      </c>
      <c r="L6153" s="444">
        <f t="shared" ca="1" si="222"/>
        <v>-3.385618595311982E+16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-3.385618595311982E+16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-141067441471332.59</v>
      </c>
      <c r="L6154" s="444">
        <f t="shared" ca="1" si="222"/>
        <v>-3.3997253394591152E+16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-3.3997253394591152E+16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-141655222477463.13</v>
      </c>
      <c r="L6155" s="444">
        <f t="shared" ca="1" si="222"/>
        <v>-3.4138908617068616E+16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-3.4138908617068616E+16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-142245452571119.25</v>
      </c>
      <c r="L6156" s="444">
        <f t="shared" ca="1" si="222"/>
        <v>-3.4281154069639736E+16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-3.4281154069639736E+16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-142838141956832.22</v>
      </c>
      <c r="L6157" s="444">
        <f t="shared" ca="1" si="222"/>
        <v>-3.4423992211596568E+16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-3.4423992211596568E+16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-143433300881652.38</v>
      </c>
      <c r="L6158" s="444">
        <f t="shared" ca="1" si="222"/>
        <v>-3.456742551247822E+16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-3.456742551247822E+16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-144030939635325.91</v>
      </c>
      <c r="L6159" s="444">
        <f t="shared" ca="1" si="222"/>
        <v>-3.4711456452113544E+16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-3.4711456452113544E+16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-144631068550473.09</v>
      </c>
      <c r="L6160" s="444">
        <f t="shared" ca="1" si="222"/>
        <v>-3.4856087520664016E+16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-3.4856087520664016E+16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-145233698002766.75</v>
      </c>
      <c r="L6161" s="444">
        <f t="shared" ca="1" si="222"/>
        <v>-3.5001321218666784E+16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-3.5001321218666784E+16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-145838838411111.63</v>
      </c>
      <c r="L6162" s="444">
        <f t="shared" ca="1" si="222"/>
        <v>-3.5147160057077896E+16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-3.5147160057077896E+16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-146446500237824.56</v>
      </c>
      <c r="L6163" s="444">
        <f t="shared" ca="1" si="222"/>
        <v>-3.529360655731572E+16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-3.529360655731572E+16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-147056693988815.5</v>
      </c>
      <c r="L6164" s="444">
        <f t="shared" ca="1" si="222"/>
        <v>-3.5440663251304536E+16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-3.5440663251304536E+16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-147669430213768.88</v>
      </c>
      <c r="L6165" s="444">
        <f t="shared" ca="1" si="222"/>
        <v>-3.5588332681518304E+16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-3.5588332681518304E+16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-148284719506326.25</v>
      </c>
      <c r="L6166" s="444">
        <f t="shared" ca="1" si="222"/>
        <v>-3.5736617401024632E+16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-3.5736617401024632E+16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-148902572504269.31</v>
      </c>
      <c r="L6167" s="444">
        <f t="shared" ca="1" si="222"/>
        <v>-3.58855199735289E+16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-3.58855199735289E+16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-149522999889703.75</v>
      </c>
      <c r="L6168" s="444">
        <f t="shared" ca="1" si="222"/>
        <v>-3.60350429734186E+16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-3.60350429734186E+16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-150146012389244.16</v>
      </c>
      <c r="L6169" s="444">
        <f t="shared" ca="1" si="222"/>
        <v>-3.6185188985807848E+16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-3.6185188985807848E+16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-150771620774199.38</v>
      </c>
      <c r="L6170" s="444">
        <f t="shared" ca="1" si="222"/>
        <v>-3.6335960606582048E+16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-3.6335960606582048E+16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-151399835860758.53</v>
      </c>
      <c r="L6171" s="444">
        <f t="shared" ca="1" si="222"/>
        <v>-3.6487360442442808E+16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-3.6487360442442808E+16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-152030668510178.38</v>
      </c>
      <c r="L6172" s="444">
        <f t="shared" ca="1" si="222"/>
        <v>-3.6639391110952984E+16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-3.6639391110952984E+16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-152664129628970.75</v>
      </c>
      <c r="L6173" s="444">
        <f t="shared" ca="1" si="222"/>
        <v>-3.6792055240581952E+16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-3.6792055240581952E+16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-153300230169091.47</v>
      </c>
      <c r="L6174" s="444">
        <f t="shared" ca="1" si="222"/>
        <v>-3.694535547075104E+16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-3.694535547075104E+16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-153938981128129.34</v>
      </c>
      <c r="L6175" s="444">
        <f t="shared" ca="1" si="222"/>
        <v>-3.7099294451879168E+16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-3.7099294451879168E+16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-154580393549496.53</v>
      </c>
      <c r="L6176" s="444">
        <f t="shared" ca="1" si="222"/>
        <v>-3.7253874845428664E+16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-3.7253874845428664E+16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-155224478522619.44</v>
      </c>
      <c r="L6177" s="444">
        <f t="shared" ca="1" si="222"/>
        <v>-3.740909932395128E+16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-3.740909932395128E+16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-155871247183130.34</v>
      </c>
      <c r="L6178" s="444">
        <f t="shared" ca="1" si="222"/>
        <v>-3.7564970571134408E+16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-3.7564970571134408E+16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-156520710713060.03</v>
      </c>
      <c r="L6179" s="444">
        <f t="shared" ca="1" si="222"/>
        <v>-3.7721491281847472E+16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-3.7721491281847472E+16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-157172880341031.13</v>
      </c>
      <c r="L6180" s="444">
        <f t="shared" ca="1" si="222"/>
        <v>-3.7878664162188504E+16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-3.7878664162188504E+16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-157827767342452.09</v>
      </c>
      <c r="L6181" s="444">
        <f t="shared" ca="1" si="222"/>
        <v>-3.803649192953096E+16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-3.803649192953096E+16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-158485383039712.34</v>
      </c>
      <c r="L6182" s="444">
        <f t="shared" ca="1" si="222"/>
        <v>-3.8194977312570672E+16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-3.8194977312570672E+16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-159145738802377.81</v>
      </c>
      <c r="L6183" s="444">
        <f t="shared" ca="1" si="222"/>
        <v>-3.8354123051373048E+16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-3.8354123051373048E+16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-159808846047387.69</v>
      </c>
      <c r="L6184" s="444">
        <f t="shared" ca="1" si="222"/>
        <v>-3.8513931897420432E+16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-3.8513931897420432E+16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-160474716239251.81</v>
      </c>
      <c r="L6185" s="444">
        <f t="shared" ca="1" si="222"/>
        <v>-3.867440661365968E+16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-3.867440661365968E+16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-161143360890248.66</v>
      </c>
      <c r="L6186" s="444">
        <f t="shared" ca="1" si="222"/>
        <v>-3.8835549974549928E+16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-3.8835549974549928E+16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-161814791560624.69</v>
      </c>
      <c r="L6187" s="444">
        <f t="shared" ca="1" si="222"/>
        <v>-3.8997364766110552E+16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-3.8997364766110552E+16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-162489019858793.97</v>
      </c>
      <c r="L6188" s="444">
        <f t="shared" ca="1" si="222"/>
        <v>-3.9159853785969344E+16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-3.9159853785969344E+16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-163166057441538.94</v>
      </c>
      <c r="L6189" s="444">
        <f t="shared" ca="1" si="222"/>
        <v>-3.932301984341088E+16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-3.932301984341088E+16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-163845916014212</v>
      </c>
      <c r="L6190" s="444">
        <f t="shared" ca="1" si="222"/>
        <v>-3.9486865759425088E+16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-3.9486865759425088E+16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-164528607330937.88</v>
      </c>
      <c r="L6191" s="444">
        <f t="shared" ca="1" si="222"/>
        <v>-3.9651394366756024E+16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-3.9651394366756024E+16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-165214143194816.75</v>
      </c>
      <c r="L6192" s="444">
        <f t="shared" ca="1" si="222"/>
        <v>-3.981660850995084E+16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-3.981660850995084E+16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-165902535458128.5</v>
      </c>
      <c r="L6193" s="444">
        <f t="shared" ca="1" si="222"/>
        <v>-3.9982511045408968E+16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-3.9982511045408968E+16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-166593796022537.38</v>
      </c>
      <c r="L6194" s="444">
        <f t="shared" ca="1" si="222"/>
        <v>-4.0149104841431504E+16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-4.0149104841431504E+16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-167287936839297.94</v>
      </c>
      <c r="L6195" s="444">
        <f t="shared" ca="1" si="222"/>
        <v>-4.03163927782708E+16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-4.03163927782708E+16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-167984969909461.66</v>
      </c>
      <c r="L6196" s="444">
        <f t="shared" ca="1" si="222"/>
        <v>-4.0484377748180264E+16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-4.0484377748180264E+16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-168684907284084.44</v>
      </c>
      <c r="L6197" s="444">
        <f t="shared" ca="1" si="222"/>
        <v>-4.0653062655464352E+16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-4.0653062655464352E+16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-169387761064434.81</v>
      </c>
      <c r="L6198" s="444">
        <f t="shared" ca="1" si="222"/>
        <v>-4.0822450416528784E+16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-4.0822450416528784E+16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-170093543402203.25</v>
      </c>
      <c r="L6199" s="444">
        <f t="shared" ca="1" si="222"/>
        <v>-4.0992543959930984E+16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-4.0992543959930984E+16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-170802266499712.44</v>
      </c>
      <c r="L6200" s="444">
        <f t="shared" ca="1" si="222"/>
        <v>-4.1163346226430696E+16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-4.1163346226430696E+16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-171513942610127.91</v>
      </c>
      <c r="L6201" s="444">
        <f t="shared" ca="1" si="222"/>
        <v>-4.1334860169040824E+16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-4.1334860169040824E+16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-172228584037670.09</v>
      </c>
      <c r="L6202" s="444">
        <f t="shared" ca="1" si="222"/>
        <v>-4.1507088753078496E+16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-4.1507088753078496E+16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-172946203137827.06</v>
      </c>
      <c r="L6203" s="444">
        <f t="shared" ca="1" si="222"/>
        <v>-4.168003495621632E+16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-4.168003495621632E+16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-173666812317568</v>
      </c>
      <c r="L6204" s="444">
        <f t="shared" ca="1" si="222"/>
        <v>-4.1853701768533888E+16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-4.1853701768533888E+16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-174390424035557.88</v>
      </c>
      <c r="L6205" s="444">
        <f t="shared" ca="1" si="222"/>
        <v>-4.2028092192569448E+16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-4.2028092192569448E+16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-175117050802372.69</v>
      </c>
      <c r="L6206" s="444">
        <f t="shared" ca="1" si="222"/>
        <v>-4.2203209243371824E+16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-4.2203209243371824E+16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-175846705180715.94</v>
      </c>
      <c r="L6207" s="444">
        <f t="shared" ca="1" si="222"/>
        <v>-4.2379055948552536E+16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-4.2379055948552536E+16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-176579399785635.56</v>
      </c>
      <c r="L6208" s="444">
        <f t="shared" ca="1" si="222"/>
        <v>-4.2555635348338168E+16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-4.2555635348338168E+16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-177315147284742.38</v>
      </c>
      <c r="L6209" s="444">
        <f t="shared" ca="1" si="222"/>
        <v>-4.2732950495622912E+16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-4.2732950495622912E+16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-178053960398428.81</v>
      </c>
      <c r="L6210" s="444">
        <f t="shared" ca="1" si="222"/>
        <v>-4.2911004456021344E+16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-4.2911004456021344E+16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-178795851900088.94</v>
      </c>
      <c r="L6211" s="444">
        <f t="shared" ca="1" si="222"/>
        <v>-4.3089800307921432E+16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-4.3089800307921432E+16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-179540834616339.31</v>
      </c>
      <c r="L6212" s="444">
        <f t="shared" ca="1" si="222"/>
        <v>-4.3269341142537768E+16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-4.3269341142537768E+16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-180288921427240.69</v>
      </c>
      <c r="L6213" s="444">
        <f t="shared" ca="1" si="222"/>
        <v>-4.3449630063965008E+16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-4.3449630063965008E+16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-181040125266520.88</v>
      </c>
      <c r="L6214" s="444">
        <f t="shared" ca="1" si="222"/>
        <v>-4.3630670189231528E+16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-4.3630670189231528E+16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-181794459121798.03</v>
      </c>
      <c r="L6215" s="444">
        <f t="shared" ca="1" si="222"/>
        <v>-4.3812464648353328E+16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-4.3812464648353328E+16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-182551936034805.53</v>
      </c>
      <c r="L6216" s="444">
        <f t="shared" ca="1" si="222"/>
        <v>-4.3995016584388136E+16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-4.3995016584388136E+16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-183312569101617.22</v>
      </c>
      <c r="L6217" s="444">
        <f t="shared" ca="1" si="222"/>
        <v>-4.4178329153489752E+16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-4.4178329153489752E+16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-184076371472873.97</v>
      </c>
      <c r="L6218" s="444">
        <f t="shared" ca="1" si="222"/>
        <v>-4.4362405524962624E+16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-4.4362405524962624E+16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-184843356354010.94</v>
      </c>
      <c r="L6219" s="444">
        <f t="shared" ca="1" si="222"/>
        <v>-4.4547248881316632E+16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-4.4547248881316632E+16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-185613537005485.97</v>
      </c>
      <c r="L6220" s="444">
        <f t="shared" ca="1" si="222"/>
        <v>-4.473286241832212E+16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-4.473286241832212E+16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-186386926743008.84</v>
      </c>
      <c r="L6221" s="444">
        <f t="shared" ca="1" si="222"/>
        <v>-4.4919249345065128E+16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-4.4919249345065128E+16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-187163538937771.38</v>
      </c>
      <c r="L6222" s="444">
        <f t="shared" ca="1" si="222"/>
        <v>-4.5106412884002896E+16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-4.5106412884002896E+16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-187943387016678.72</v>
      </c>
      <c r="L6223" s="444">
        <f t="shared" ca="1" si="222"/>
        <v>-4.5294356271019576E+16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-4.5294356271019576E+16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-188726484462581.56</v>
      </c>
      <c r="L6224" s="444">
        <f t="shared" ca="1" si="222"/>
        <v>-4.548308275548216E+16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-4.548308275548216E+16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-189512844814509</v>
      </c>
      <c r="L6225" s="444">
        <f t="shared" ca="1" si="222"/>
        <v>-4.5672595600296672E+16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-4.5672595600296672E+16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-190302481667902.81</v>
      </c>
      <c r="L6226" s="444">
        <f t="shared" ca="1" si="222"/>
        <v>-4.5862898081964576E+16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-4.5862898081964576E+16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-191095408674852.41</v>
      </c>
      <c r="L6227" s="444">
        <f t="shared" ca="1" si="222"/>
        <v>-4.6053993490639432E+16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-4.6053993490639432E+16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-191891639544330.97</v>
      </c>
      <c r="L6228" s="444">
        <f t="shared" ca="1" si="222"/>
        <v>-4.624588513018376E+16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-4.624588513018376E+16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-192691188042432.34</v>
      </c>
      <c r="L6229" s="444">
        <f t="shared" ca="1" si="222"/>
        <v>-4.6438576318226192E+16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-4.6438576318226192E+16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-193494067992609.13</v>
      </c>
      <c r="L6230" s="444">
        <f t="shared" ca="1" si="222"/>
        <v>-4.66320703862188E+16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-4.66320703862188E+16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-194300293275911.66</v>
      </c>
      <c r="L6231" s="444">
        <f t="shared" ca="1" si="222"/>
        <v>-4.6826370679494712E+16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-4.6826370679494712E+16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-195109877831227.97</v>
      </c>
      <c r="L6232" s="444">
        <f t="shared" ca="1" si="222"/>
        <v>-4.7021480557325936E+16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-4.7021480557325936E+16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-195922835655524.72</v>
      </c>
      <c r="L6233" s="444">
        <f t="shared" ca="1" si="222"/>
        <v>-4.7217403392981464E+16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-4.7217403392981464E+16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-196739180804089.44</v>
      </c>
      <c r="L6234" s="444">
        <f t="shared" ca="1" si="222"/>
        <v>-4.7414142573785552E+16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-4.7414142573785552E+16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-197558927390773.13</v>
      </c>
      <c r="L6235" s="444">
        <f t="shared" ca="1" si="222"/>
        <v>-4.7611701501176328E+16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-4.7611701501176328E+16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-198382089588234.69</v>
      </c>
      <c r="L6236" s="444">
        <f t="shared" ca="1" si="222"/>
        <v>-4.781008359076456E+16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-4.781008359076456E+16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-199208681628185.66</v>
      </c>
      <c r="L6237" s="444">
        <f t="shared" ca="1" si="222"/>
        <v>-4.8009292272392744E+16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-4.8009292272392744E+16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-200038717801636.44</v>
      </c>
      <c r="L6238" s="444">
        <f t="shared" ca="1" si="222"/>
        <v>-4.8209330990194384E+16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-4.8209330990194384E+16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-200872212459143.25</v>
      </c>
      <c r="L6239" s="444">
        <f t="shared" ca="1" si="222"/>
        <v>-4.8410203202653528E+16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-4.8410203202653528E+16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-201709180011056.38</v>
      </c>
      <c r="L6240" s="444">
        <f t="shared" ca="1" si="222"/>
        <v>-4.8611912382664584E+16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-4.8611912382664584E+16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-202549634927769.09</v>
      </c>
      <c r="L6241" s="444">
        <f t="shared" ca="1" si="222"/>
        <v>-4.8814462017592352E+16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-4.8814462017592352E+16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-203393591739968.13</v>
      </c>
      <c r="L6242" s="444">
        <f t="shared" ca="1" si="222"/>
        <v>-4.901785560933232E+16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-4.901785560933232E+16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-204241065038884.66</v>
      </c>
      <c r="L6243" s="444">
        <f t="shared" ca="1" si="222"/>
        <v>-4.9222096674371208E+16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-4.9222096674371208E+16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-205092069476546.69</v>
      </c>
      <c r="L6244" s="444">
        <f t="shared" ca="1" si="222"/>
        <v>-4.9427188743847752E+16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-4.9427188743847752E+16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-205946619766032.31</v>
      </c>
      <c r="L6245" s="444">
        <f t="shared" ca="1" si="222"/>
        <v>-4.9633135363613784E+16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-4.9633135363613784E+16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-206804730681724.09</v>
      </c>
      <c r="L6246" s="444">
        <f t="shared" ca="1" si="222"/>
        <v>-4.9839940094295512E+16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-4.9839940094295512E+16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-207666417059564.63</v>
      </c>
      <c r="L6247" s="444">
        <f t="shared" ca="1" si="222"/>
        <v>-5.004760651135508E+16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-5.004760651135508E+16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-208531693797312.84</v>
      </c>
      <c r="L6248" s="444">
        <f t="shared" ca="1" si="222"/>
        <v>-5.0256138205152392E+16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-5.0256138205152392E+16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-209400575854801.63</v>
      </c>
      <c r="L6249" s="444">
        <f t="shared" ca="1" si="222"/>
        <v>-5.0465538781007192E+16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-5.0465538781007192E+16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-210273078254196.63</v>
      </c>
      <c r="L6250" s="444">
        <f t="shared" ca="1" si="222"/>
        <v>-5.0675811859261392E+16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3341036.6787061999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41.916666666666664</v>
      </c>
      <c r="C4" s="463">
        <f ca="1">(SUMIFS(H:H,I:I,"&gt;0",L:L,"&lt;0"))</f>
        <v>503</v>
      </c>
      <c r="D4" s="456">
        <f t="array" aca="1" ref="D4" ca="1">INDEX(N:N,MATCH(C4,H:H,0),0)</f>
        <v>66567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3341036.6787061999</v>
      </c>
      <c r="C8" s="447">
        <f t="shared" ref="C8:C71" si="0">SUMIF(G:G,A8,J:J)</f>
        <v>0</v>
      </c>
      <c r="D8" s="447">
        <f ca="1">SUMIF(G:G,1,K:K)</f>
        <v>170933.77737509159</v>
      </c>
      <c r="E8" s="447">
        <f t="shared" ref="E8:E71" ca="1" si="1">B8-C8+D8</f>
        <v>3511970.4560812917</v>
      </c>
      <c r="F8" s="431"/>
      <c r="G8" s="459">
        <v>1</v>
      </c>
      <c r="H8" s="459">
        <v>1</v>
      </c>
      <c r="I8" s="444">
        <f ca="1">B1</f>
        <v>3341036.6787061999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13920.986161275832</v>
      </c>
      <c r="L8" s="444">
        <f t="shared" ref="L8:L262" ca="1" si="3">I8-J8+K8</f>
        <v>3354957.6648674756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3511970.4560812917</v>
      </c>
      <c r="C9" s="447">
        <f t="shared" si="0"/>
        <v>0</v>
      </c>
      <c r="D9" s="447">
        <f ca="1">SUMIF(G:G,2,K:K)</f>
        <v>179679.07383769497</v>
      </c>
      <c r="E9" s="447">
        <f t="shared" ca="1" si="1"/>
        <v>3691649.5299189868</v>
      </c>
      <c r="F9" s="431"/>
      <c r="G9" s="459">
        <v>1</v>
      </c>
      <c r="H9" s="459">
        <v>2</v>
      </c>
      <c r="I9" s="444">
        <f t="shared" ref="I9:I263" ca="1" si="5">L8</f>
        <v>3354957.6648674756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13978.990270281149</v>
      </c>
      <c r="L9" s="444">
        <f t="shared" ca="1" si="3"/>
        <v>3368936.6551377568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3691649.5299189868</v>
      </c>
      <c r="C10" s="447">
        <f t="shared" si="0"/>
        <v>0</v>
      </c>
      <c r="D10" s="447">
        <f ca="1">SUMIF(G:G,3,K:K)</f>
        <v>188871.79626486357</v>
      </c>
      <c r="E10" s="447">
        <f t="shared" ca="1" si="1"/>
        <v>3880521.3261838504</v>
      </c>
      <c r="F10" s="431"/>
      <c r="G10" s="459">
        <v>1</v>
      </c>
      <c r="H10" s="459">
        <v>3</v>
      </c>
      <c r="I10" s="444">
        <f t="shared" ca="1" si="5"/>
        <v>3368936.6551377568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14037.236063073984</v>
      </c>
      <c r="L10" s="444">
        <f t="shared" ca="1" si="3"/>
        <v>3382973.8912008307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3880521.3261838504</v>
      </c>
      <c r="C11" s="447">
        <f t="shared" si="0"/>
        <v>0</v>
      </c>
      <c r="D11" s="447">
        <f ca="1">SUMIF(G:G,4,K:K)</f>
        <v>198534.83581810602</v>
      </c>
      <c r="E11" s="447">
        <f t="shared" ca="1" si="1"/>
        <v>4079056.1620019563</v>
      </c>
      <c r="F11" s="431"/>
      <c r="G11" s="459">
        <v>1</v>
      </c>
      <c r="H11" s="459">
        <v>4</v>
      </c>
      <c r="I11" s="444">
        <f t="shared" ca="1" si="5"/>
        <v>3382973.8912008307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14095.724546670126</v>
      </c>
      <c r="L11" s="444">
        <f t="shared" ca="1" si="3"/>
        <v>3397069.6157475007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4079056.1620019563</v>
      </c>
      <c r="C12" s="447">
        <f t="shared" si="0"/>
        <v>0</v>
      </c>
      <c r="D12" s="447">
        <f ca="1">SUMIF(G:G,5,K:K)</f>
        <v>208692.25481419859</v>
      </c>
      <c r="E12" s="447">
        <f t="shared" ca="1" si="1"/>
        <v>4287748.4168161545</v>
      </c>
      <c r="F12" s="431"/>
      <c r="G12" s="459">
        <v>1</v>
      </c>
      <c r="H12" s="459">
        <v>5</v>
      </c>
      <c r="I12" s="444">
        <f t="shared" ca="1" si="5"/>
        <v>3397069.6157475007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14154.456732281253</v>
      </c>
      <c r="L12" s="444">
        <f t="shared" ca="1" si="3"/>
        <v>3411224.0724797822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4287748.4168161545</v>
      </c>
      <c r="C13" s="447">
        <f t="shared" si="0"/>
        <v>116996.01957289393</v>
      </c>
      <c r="D13" s="447">
        <f ca="1">SUMIF(G:G,6,K:K)</f>
        <v>217898.7462433617</v>
      </c>
      <c r="E13" s="447">
        <f t="shared" ca="1" si="1"/>
        <v>4388651.1434866218</v>
      </c>
      <c r="F13" s="431"/>
      <c r="G13" s="459">
        <v>1</v>
      </c>
      <c r="H13" s="459">
        <v>6</v>
      </c>
      <c r="I13" s="444">
        <f t="shared" ca="1" si="5"/>
        <v>3411224.0724797822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14213.433635332423</v>
      </c>
      <c r="L13" s="444">
        <f t="shared" ca="1" si="3"/>
        <v>3425437.5061151148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4388651.1434866218</v>
      </c>
      <c r="C14" s="447">
        <f t="shared" si="0"/>
        <v>280790.44697494537</v>
      </c>
      <c r="D14" s="447">
        <f ca="1">SUMIF(G:G,7,K:K)</f>
        <v>216809.57744940033</v>
      </c>
      <c r="E14" s="447">
        <f t="shared" ca="1" si="1"/>
        <v>4324670.2739610765</v>
      </c>
      <c r="F14" s="431"/>
      <c r="G14" s="459">
        <v>1</v>
      </c>
      <c r="H14" s="459">
        <v>7</v>
      </c>
      <c r="I14" s="444">
        <f t="shared" ca="1" si="5"/>
        <v>3425437.5061151148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14272.656275479647</v>
      </c>
      <c r="L14" s="444">
        <f t="shared" ca="1" si="3"/>
        <v>3439710.1623905944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4324670.2739610765</v>
      </c>
      <c r="C15" s="447">
        <f t="shared" si="0"/>
        <v>280790.44697494537</v>
      </c>
      <c r="D15" s="447">
        <f ca="1">SUMIF(G:G,8,K:K)</f>
        <v>213536.19473634975</v>
      </c>
      <c r="E15" s="447">
        <f t="shared" ca="1" si="1"/>
        <v>4257416.0217224807</v>
      </c>
      <c r="F15" s="431"/>
      <c r="G15" s="459">
        <v>1</v>
      </c>
      <c r="H15" s="459">
        <v>8</v>
      </c>
      <c r="I15" s="444">
        <f t="shared" ca="1" si="5"/>
        <v>3439710.1623905944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14332.125676627476</v>
      </c>
      <c r="L15" s="444">
        <f t="shared" ca="1" si="3"/>
        <v>3454042.2880672216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4257416.0217224807</v>
      </c>
      <c r="C16" s="447">
        <f t="shared" si="0"/>
        <v>261607.54257494543</v>
      </c>
      <c r="D16" s="447">
        <f ca="1">SUMIF(G:G,9,K:K)</f>
        <v>210581.63575457776</v>
      </c>
      <c r="E16" s="447">
        <f t="shared" ca="1" si="1"/>
        <v>4206390.1149021126</v>
      </c>
      <c r="F16" s="431"/>
      <c r="G16" s="459">
        <v>1</v>
      </c>
      <c r="H16" s="459">
        <v>9</v>
      </c>
      <c r="I16" s="444">
        <f t="shared" ca="1" si="5"/>
        <v>3454042.2880672216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14391.842866946756</v>
      </c>
      <c r="L16" s="444">
        <f t="shared" ca="1" si="3"/>
        <v>3468434.1309341686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4206390.1149021126</v>
      </c>
      <c r="C17" s="447">
        <f t="shared" si="0"/>
        <v>259863.64217494545</v>
      </c>
      <c r="D17" s="447">
        <f ca="1">SUMIF(G:G,10,K:K)</f>
        <v>208060.27477469205</v>
      </c>
      <c r="E17" s="447">
        <f t="shared" ca="1" si="1"/>
        <v>4154586.7475018594</v>
      </c>
      <c r="F17" s="431"/>
      <c r="G17" s="459">
        <v>1</v>
      </c>
      <c r="H17" s="459">
        <v>10</v>
      </c>
      <c r="I17" s="444">
        <f t="shared" ca="1" si="5"/>
        <v>3468434.1309341686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14451.808878892367</v>
      </c>
      <c r="L17" s="444">
        <f t="shared" ca="1" si="3"/>
        <v>3482885.9398130612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4154586.7475018594</v>
      </c>
      <c r="C18" s="447">
        <f t="shared" si="0"/>
        <v>259863.64217494545</v>
      </c>
      <c r="D18" s="447">
        <f ca="1">SUMIF(G:G,11,K:K)</f>
        <v>205409.91618183034</v>
      </c>
      <c r="E18" s="447">
        <f t="shared" ca="1" si="1"/>
        <v>4100133.0215087445</v>
      </c>
      <c r="F18" s="431"/>
      <c r="G18" s="459">
        <v>1</v>
      </c>
      <c r="H18" s="459">
        <v>11</v>
      </c>
      <c r="I18" s="444">
        <f t="shared" ca="1" si="5"/>
        <v>3482885.9398130612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14512.024749221087</v>
      </c>
      <c r="L18" s="444">
        <f t="shared" ca="1" si="3"/>
        <v>3497397.9645622824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4100133.0215087445</v>
      </c>
      <c r="C19" s="447">
        <f t="shared" si="0"/>
        <v>259863.64217494545</v>
      </c>
      <c r="D19" s="447">
        <f ca="1">SUMIF(G:G,12,K:K)</f>
        <v>202623.96021329064</v>
      </c>
      <c r="E19" s="447">
        <f t="shared" ca="1" si="1"/>
        <v>4042893.3395470893</v>
      </c>
      <c r="F19" s="431"/>
      <c r="G19" s="459">
        <v>1</v>
      </c>
      <c r="H19" s="459">
        <v>12</v>
      </c>
      <c r="I19" s="444">
        <f t="shared" ca="1" si="5"/>
        <v>3497397.9645622824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14572.491519009511</v>
      </c>
      <c r="L19" s="444">
        <f t="shared" ca="1" si="3"/>
        <v>3511970.4560812921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4042893.3395470893</v>
      </c>
      <c r="C20" s="447">
        <f t="shared" si="0"/>
        <v>259863.64217494545</v>
      </c>
      <c r="D20" s="447">
        <f ca="1">SUMIF(G:G,13,K:K)</f>
        <v>199695.46944998557</v>
      </c>
      <c r="E20" s="447">
        <f t="shared" ca="1" si="1"/>
        <v>3982725.1668221299</v>
      </c>
      <c r="F20" s="431"/>
      <c r="G20" s="459">
        <v>2</v>
      </c>
      <c r="H20" s="459">
        <v>13</v>
      </c>
      <c r="I20" s="444">
        <f t="shared" ca="1" si="5"/>
        <v>3511970.4560812921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14633.210233672051</v>
      </c>
      <c r="L20" s="444">
        <f t="shared" ca="1" si="3"/>
        <v>3526603.6663149642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3982725.1668221299</v>
      </c>
      <c r="C21" s="447">
        <f t="shared" si="0"/>
        <v>259863.64217494545</v>
      </c>
      <c r="D21" s="447">
        <f ca="1">SUMIF(G:G,14,K:K)</f>
        <v>196617.15154130061</v>
      </c>
      <c r="E21" s="447">
        <f t="shared" ca="1" si="1"/>
        <v>3919478.6761884852</v>
      </c>
      <c r="F21" s="431"/>
      <c r="G21" s="459">
        <v>2</v>
      </c>
      <c r="H21" s="459">
        <v>14</v>
      </c>
      <c r="I21" s="444">
        <f t="shared" ca="1" si="5"/>
        <v>3526603.6663149642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14694.181942979016</v>
      </c>
      <c r="L21" s="444">
        <f t="shared" ca="1" si="3"/>
        <v>3541297.8482579431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3919478.6761884852</v>
      </c>
      <c r="C22" s="447">
        <f t="shared" si="0"/>
        <v>259863.64217494545</v>
      </c>
      <c r="D22" s="447">
        <f ca="1">SUMIF(G:G,15,K:K)</f>
        <v>193381.34104612406</v>
      </c>
      <c r="E22" s="447">
        <f t="shared" ca="1" si="1"/>
        <v>3852996.3750596638</v>
      </c>
      <c r="F22" s="431"/>
      <c r="G22" s="459">
        <v>2</v>
      </c>
      <c r="H22" s="459">
        <v>15</v>
      </c>
      <c r="I22" s="444">
        <f t="shared" ca="1" si="5"/>
        <v>3541297.8482579431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14755.407701074762</v>
      </c>
      <c r="L22" s="444">
        <f t="shared" ca="1" si="3"/>
        <v>3556053.2559590177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3852996.3750596638</v>
      </c>
      <c r="C23" s="447">
        <f t="shared" si="0"/>
        <v>259863.64217494545</v>
      </c>
      <c r="D23" s="447">
        <f ca="1">SUMIF(G:G,16,K:K)</f>
        <v>189979.98034482863</v>
      </c>
      <c r="E23" s="447">
        <f t="shared" ca="1" si="1"/>
        <v>3783112.7132295468</v>
      </c>
      <c r="F23" s="431"/>
      <c r="G23" s="459">
        <v>2</v>
      </c>
      <c r="H23" s="459">
        <v>16</v>
      </c>
      <c r="I23" s="444">
        <f t="shared" ca="1" si="5"/>
        <v>3556053.2559590177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14816.888566495907</v>
      </c>
      <c r="L23" s="444">
        <f t="shared" ca="1" si="3"/>
        <v>3570870.1445255135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3783112.7132295468</v>
      </c>
      <c r="C24" s="447">
        <f t="shared" si="0"/>
        <v>259863.64217494545</v>
      </c>
      <c r="D24" s="447">
        <f ca="1">SUMIF(G:G,17,K:K)</f>
        <v>186404.59957467456</v>
      </c>
      <c r="E24" s="447">
        <f t="shared" ca="1" si="1"/>
        <v>3709653.6706292755</v>
      </c>
      <c r="F24" s="431"/>
      <c r="G24" s="459">
        <v>2</v>
      </c>
      <c r="H24" s="459">
        <v>17</v>
      </c>
      <c r="I24" s="444">
        <f t="shared" ca="1" si="5"/>
        <v>3570870.1445255135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14878.625602189639</v>
      </c>
      <c r="L24" s="444">
        <f t="shared" ca="1" si="3"/>
        <v>3585748.770127703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3709653.6706292755</v>
      </c>
      <c r="C25" s="447">
        <f t="shared" si="0"/>
        <v>259863.64217494545</v>
      </c>
      <c r="D25" s="447">
        <f ca="1">SUMIF(G:G,18,K:K)</f>
        <v>182646.29553866951</v>
      </c>
      <c r="E25" s="447">
        <f t="shared" ca="1" si="1"/>
        <v>3632436.3239929993</v>
      </c>
      <c r="F25" s="431"/>
      <c r="G25" s="459">
        <v>2</v>
      </c>
      <c r="H25" s="459">
        <v>18</v>
      </c>
      <c r="I25" s="444">
        <f t="shared" ca="1" si="5"/>
        <v>3585748.770127703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14940.619875532095</v>
      </c>
      <c r="L25" s="444">
        <f t="shared" ca="1" si="3"/>
        <v>3600689.3900032351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3632436.3239929993</v>
      </c>
      <c r="C26" s="447">
        <f t="shared" si="0"/>
        <v>259863.64217494545</v>
      </c>
      <c r="D26" s="447">
        <f ca="1">SUMIF(G:G,19,K:K)</f>
        <v>178695.70953536601</v>
      </c>
      <c r="E26" s="447">
        <f t="shared" ca="1" si="1"/>
        <v>3551268.39135342</v>
      </c>
      <c r="F26" s="431"/>
      <c r="G26" s="459">
        <v>2</v>
      </c>
      <c r="H26" s="459">
        <v>19</v>
      </c>
      <c r="I26" s="444">
        <f t="shared" ca="1" si="5"/>
        <v>3600689.3900032351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15002.872458346812</v>
      </c>
      <c r="L26" s="444">
        <f t="shared" ca="1" si="3"/>
        <v>3615692.2624615817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3551268.39135342</v>
      </c>
      <c r="C27" s="447">
        <f t="shared" si="0"/>
        <v>259863.64217494545</v>
      </c>
      <c r="D27" s="447">
        <f ca="1">SUMIF(G:G,20,K:K)</f>
        <v>174543.00405438841</v>
      </c>
      <c r="E27" s="447">
        <f t="shared" ca="1" si="1"/>
        <v>3465947.7532328633</v>
      </c>
      <c r="F27" s="431"/>
      <c r="G27" s="459">
        <v>2</v>
      </c>
      <c r="H27" s="459">
        <v>20</v>
      </c>
      <c r="I27" s="444">
        <f t="shared" ca="1" si="5"/>
        <v>3615692.2624615817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15065.384426923258</v>
      </c>
      <c r="L27" s="444">
        <f t="shared" ca="1" si="3"/>
        <v>3630757.6468885052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3465947.7532328633</v>
      </c>
      <c r="C28" s="447">
        <f t="shared" si="0"/>
        <v>259863.64217494545</v>
      </c>
      <c r="D28" s="447">
        <f ca="1">SUMIF(G:G,21,K:K)</f>
        <v>170177.83827966009</v>
      </c>
      <c r="E28" s="447">
        <f t="shared" ca="1" si="1"/>
        <v>3376261.9493375774</v>
      </c>
      <c r="F28" s="431"/>
      <c r="G28" s="459">
        <v>2</v>
      </c>
      <c r="H28" s="459">
        <v>21</v>
      </c>
      <c r="I28" s="444">
        <f t="shared" ca="1" si="5"/>
        <v>3630757.6468885052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15128.156862035437</v>
      </c>
      <c r="L28" s="444">
        <f t="shared" ca="1" si="3"/>
        <v>3645885.8037505406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3376261.9493375774</v>
      </c>
      <c r="C29" s="447">
        <f t="shared" si="0"/>
        <v>259863.64217494545</v>
      </c>
      <c r="D29" s="447">
        <f ca="1">SUMIF(G:G,22,K:K)</f>
        <v>165589.34233932834</v>
      </c>
      <c r="E29" s="447">
        <f t="shared" ca="1" si="1"/>
        <v>3281987.6495019607</v>
      </c>
      <c r="F29" s="431"/>
      <c r="G29" s="459">
        <v>2</v>
      </c>
      <c r="H29" s="459">
        <v>22</v>
      </c>
      <c r="I29" s="444">
        <f t="shared" ca="1" si="5"/>
        <v>3645885.8037505406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15191.190848960583</v>
      </c>
      <c r="L29" s="444">
        <f t="shared" ca="1" si="3"/>
        <v>3661076.9945995011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3281987.6495019607</v>
      </c>
      <c r="C30" s="447">
        <f t="shared" si="0"/>
        <v>259863.64217494545</v>
      </c>
      <c r="D30" s="447">
        <f ca="1">SUMIF(G:G,23,K:K)</f>
        <v>160766.09023826651</v>
      </c>
      <c r="E30" s="447">
        <f t="shared" ca="1" si="1"/>
        <v>3182890.0975652821</v>
      </c>
      <c r="F30" s="431"/>
      <c r="G30" s="459">
        <v>2</v>
      </c>
      <c r="H30" s="459">
        <v>23</v>
      </c>
      <c r="I30" s="444">
        <f t="shared" ca="1" si="5"/>
        <v>3661076.9945995011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15254.487477497922</v>
      </c>
      <c r="L30" s="444">
        <f t="shared" ca="1" si="3"/>
        <v>3676331.4820769993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3182890.0975652821</v>
      </c>
      <c r="C31" s="447">
        <f t="shared" si="0"/>
        <v>259863.64217494545</v>
      </c>
      <c r="D31" s="447">
        <f ca="1">SUMIF(G:G,24,K:K)</f>
        <v>155696.07140575239</v>
      </c>
      <c r="E31" s="447">
        <f t="shared" ca="1" si="1"/>
        <v>3078722.5267960895</v>
      </c>
      <c r="F31" s="431"/>
      <c r="G31" s="459">
        <v>2</v>
      </c>
      <c r="H31" s="459">
        <v>24</v>
      </c>
      <c r="I31" s="444">
        <f t="shared" ca="1" si="5"/>
        <v>3676331.4820769993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15318.047841987496</v>
      </c>
      <c r="L31" s="444">
        <f t="shared" ca="1" si="3"/>
        <v>3691649.5299189868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3078722.5267960895</v>
      </c>
      <c r="C32" s="447">
        <f t="shared" si="0"/>
        <v>259863.64217494545</v>
      </c>
      <c r="D32" s="447">
        <f ca="1">SUMIF(G:G,25,K:K)</f>
        <v>150366.66078747067</v>
      </c>
      <c r="E32" s="447">
        <f t="shared" ca="1" si="1"/>
        <v>2969225.5454086149</v>
      </c>
      <c r="F32" s="431"/>
      <c r="G32" s="459">
        <v>3</v>
      </c>
      <c r="H32" s="459">
        <v>25</v>
      </c>
      <c r="I32" s="444">
        <f t="shared" ca="1" si="5"/>
        <v>3691649.5299189868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15381.873041329112</v>
      </c>
      <c r="L32" s="444">
        <f t="shared" ca="1" si="3"/>
        <v>3707031.4029603158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2969225.5454086149</v>
      </c>
      <c r="C33" s="447">
        <f t="shared" si="0"/>
        <v>259863.64217494545</v>
      </c>
      <c r="D33" s="447">
        <f ca="1">SUMIF(G:G,26,K:K)</f>
        <v>144764.58740736663</v>
      </c>
      <c r="E33" s="447">
        <f t="shared" ca="1" si="1"/>
        <v>2854126.4906410365</v>
      </c>
      <c r="F33" s="431"/>
      <c r="G33" s="459">
        <v>3</v>
      </c>
      <c r="H33" s="459">
        <v>26</v>
      </c>
      <c r="I33" s="444">
        <f t="shared" ca="1" si="5"/>
        <v>3707031.4029603158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15445.964179001316</v>
      </c>
      <c r="L33" s="444">
        <f t="shared" ca="1" si="3"/>
        <v>3722477.3671393171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2854126.4906410365</v>
      </c>
      <c r="C34" s="447">
        <f t="shared" si="0"/>
        <v>259863.64217494545</v>
      </c>
      <c r="D34" s="447">
        <f ca="1">SUMIF(G:G,27,K:K)</f>
        <v>138875.90132106366</v>
      </c>
      <c r="E34" s="447">
        <f t="shared" ca="1" si="1"/>
        <v>2733138.7497871546</v>
      </c>
      <c r="F34" s="431"/>
      <c r="G34" s="459">
        <v>3</v>
      </c>
      <c r="H34" s="459">
        <v>27</v>
      </c>
      <c r="I34" s="444">
        <f t="shared" ca="1" si="5"/>
        <v>3722477.3671393171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15510.322363080488</v>
      </c>
      <c r="L34" s="444">
        <f t="shared" ca="1" si="3"/>
        <v>3737987.6895023976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2733138.7497871546</v>
      </c>
      <c r="C35" s="447">
        <f t="shared" si="0"/>
        <v>259863.64217494545</v>
      </c>
      <c r="D35" s="447">
        <f ca="1">SUMIF(G:G,28,K:K)</f>
        <v>132685.93887855572</v>
      </c>
      <c r="E35" s="447">
        <f t="shared" ca="1" si="1"/>
        <v>2605961.0464907652</v>
      </c>
      <c r="F35" s="431"/>
      <c r="G35" s="459">
        <v>3</v>
      </c>
      <c r="H35" s="459">
        <v>28</v>
      </c>
      <c r="I35" s="444">
        <f t="shared" ca="1" si="5"/>
        <v>3737987.6895023976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15574.948706259987</v>
      </c>
      <c r="L35" s="444">
        <f t="shared" ca="1" si="3"/>
        <v>3753562.6382086575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2605961.0464907652</v>
      </c>
      <c r="C36" s="447">
        <f t="shared" si="0"/>
        <v>259863.64217494545</v>
      </c>
      <c r="D36" s="447">
        <f ca="1">SUMIF(G:G,29,K:K)</f>
        <v>126179.28620967246</v>
      </c>
      <c r="E36" s="447">
        <f t="shared" ca="1" si="1"/>
        <v>2472276.6905254927</v>
      </c>
      <c r="F36" s="431"/>
      <c r="G36" s="459">
        <v>3</v>
      </c>
      <c r="H36" s="459">
        <v>29</v>
      </c>
      <c r="I36" s="444">
        <f t="shared" ca="1" si="5"/>
        <v>3753562.6382086575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15639.844325869406</v>
      </c>
      <c r="L36" s="444">
        <f t="shared" ca="1" si="3"/>
        <v>3769202.4825345268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2472276.6905254927</v>
      </c>
      <c r="C37" s="447">
        <f t="shared" si="0"/>
        <v>259863.64217494545</v>
      </c>
      <c r="D37" s="447">
        <f ca="1">SUMIF(G:G,30,K:K)</f>
        <v>119339.74084139183</v>
      </c>
      <c r="E37" s="447">
        <f t="shared" ca="1" si="1"/>
        <v>2331752.7891919394</v>
      </c>
      <c r="F37" s="431"/>
      <c r="G37" s="459">
        <v>3</v>
      </c>
      <c r="H37" s="459">
        <v>30</v>
      </c>
      <c r="I37" s="444">
        <f t="shared" ca="1" si="5"/>
        <v>3769202.4825345268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15705.010343893862</v>
      </c>
      <c r="L37" s="444">
        <f t="shared" ca="1" si="3"/>
        <v>3784907.4928784207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2331752.7891919394</v>
      </c>
      <c r="C38" s="447">
        <f t="shared" si="0"/>
        <v>259863.64217494545</v>
      </c>
      <c r="D38" s="447">
        <f ca="1">SUMIF(G:G,31,K:K)</f>
        <v>112150.27135142178</v>
      </c>
      <c r="E38" s="447">
        <f t="shared" ca="1" si="1"/>
        <v>2184039.4183684159</v>
      </c>
      <c r="F38" s="431"/>
      <c r="G38" s="459">
        <v>3</v>
      </c>
      <c r="H38" s="459">
        <v>31</v>
      </c>
      <c r="I38" s="444">
        <f t="shared" ca="1" si="5"/>
        <v>3784907.4928784207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15770.447886993421</v>
      </c>
      <c r="L38" s="444">
        <f t="shared" ca="1" si="3"/>
        <v>3800677.9407654144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2184039.4183684159</v>
      </c>
      <c r="C39" s="447">
        <f t="shared" si="0"/>
        <v>259863.64217494545</v>
      </c>
      <c r="D39" s="447">
        <f ca="1">SUMIF(G:G,32,K:K)</f>
        <v>104592.97495758205</v>
      </c>
      <c r="E39" s="447">
        <f t="shared" ca="1" si="1"/>
        <v>2028768.7511510525</v>
      </c>
      <c r="F39" s="431"/>
      <c r="G39" s="459">
        <v>3</v>
      </c>
      <c r="H39" s="459">
        <v>32</v>
      </c>
      <c r="I39" s="444">
        <f t="shared" ca="1" si="5"/>
        <v>3800677.9407654144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15836.158086522562</v>
      </c>
      <c r="L39" s="444">
        <f t="shared" ca="1" si="3"/>
        <v>3816514.0988519369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2028768.7511510525</v>
      </c>
      <c r="C40" s="447">
        <f t="shared" si="0"/>
        <v>259863.64217494545</v>
      </c>
      <c r="D40" s="447">
        <f ca="1">SUMIF(G:G,33,K:K)</f>
        <v>96649.032937378681</v>
      </c>
      <c r="E40" s="447">
        <f t="shared" ca="1" si="1"/>
        <v>1865554.1419134857</v>
      </c>
      <c r="F40" s="431"/>
      <c r="G40" s="459">
        <v>3</v>
      </c>
      <c r="H40" s="459">
        <v>33</v>
      </c>
      <c r="I40" s="444">
        <f t="shared" ca="1" si="5"/>
        <v>3816514.0988519369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15902.142078549739</v>
      </c>
      <c r="L40" s="444">
        <f t="shared" ca="1" si="3"/>
        <v>3832416.2409304865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1865554.1419134857</v>
      </c>
      <c r="C41" s="447">
        <f t="shared" si="0"/>
        <v>259863.64217494545</v>
      </c>
      <c r="D41" s="447">
        <f ca="1">SUMIF(G:G,34,K:K)</f>
        <v>88298.663766759273</v>
      </c>
      <c r="E41" s="447">
        <f t="shared" ca="1" si="1"/>
        <v>1693989.1635052995</v>
      </c>
      <c r="F41" s="431"/>
      <c r="G41" s="459">
        <v>3</v>
      </c>
      <c r="H41" s="459">
        <v>34</v>
      </c>
      <c r="I41" s="444">
        <f t="shared" ca="1" si="5"/>
        <v>3832416.2409304865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15968.401003877028</v>
      </c>
      <c r="L41" s="444">
        <f t="shared" ca="1" si="3"/>
        <v>3848384.6419343636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1693989.1635052995</v>
      </c>
      <c r="C42" s="447">
        <f t="shared" si="0"/>
        <v>259863.64217494545</v>
      </c>
      <c r="D42" s="447">
        <f ca="1">SUMIF(G:G,35,K:K)</f>
        <v>79521.073861357872</v>
      </c>
      <c r="E42" s="447">
        <f t="shared" ca="1" si="1"/>
        <v>1513646.595191712</v>
      </c>
      <c r="F42" s="431"/>
      <c r="G42" s="459">
        <v>3</v>
      </c>
      <c r="H42" s="459">
        <v>35</v>
      </c>
      <c r="I42" s="444">
        <f t="shared" ca="1" si="5"/>
        <v>3848384.6419343636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16034.936008059847</v>
      </c>
      <c r="L42" s="444">
        <f t="shared" ca="1" si="3"/>
        <v>3864419.5779424235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1513646.595191712</v>
      </c>
      <c r="C43" s="447">
        <f t="shared" si="0"/>
        <v>259863.64217494545</v>
      </c>
      <c r="D43" s="447">
        <f ca="1">SUMIF(G:G,36,K:K)</f>
        <v>70294.405797568586</v>
      </c>
      <c r="E43" s="447">
        <f t="shared" ca="1" si="1"/>
        <v>1324077.3588143352</v>
      </c>
      <c r="F43" s="431"/>
      <c r="G43" s="459">
        <v>3</v>
      </c>
      <c r="H43" s="459">
        <v>36</v>
      </c>
      <c r="I43" s="444">
        <f t="shared" ca="1" si="5"/>
        <v>3864419.5779424235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16101.748241426765</v>
      </c>
      <c r="L43" s="444">
        <f t="shared" ca="1" si="3"/>
        <v>3880521.3261838504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1324077.3588143352</v>
      </c>
      <c r="C44" s="447">
        <f t="shared" si="0"/>
        <v>259863.64217494545</v>
      </c>
      <c r="D44" s="447">
        <f ca="1">SUMIF(G:G,37,K:K)</f>
        <v>60595.683884511032</v>
      </c>
      <c r="E44" s="447">
        <f t="shared" ca="1" si="1"/>
        <v>1124809.4005239008</v>
      </c>
      <c r="F44" s="431"/>
      <c r="G44" s="459">
        <v>4</v>
      </c>
      <c r="H44" s="459">
        <v>37</v>
      </c>
      <c r="I44" s="444">
        <f t="shared" ca="1" si="5"/>
        <v>3880521.3261838504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16168.838859099376</v>
      </c>
      <c r="L44" s="444">
        <f t="shared" ca="1" si="3"/>
        <v>3896690.1650429498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1124809.4005239008</v>
      </c>
      <c r="C45" s="447">
        <f t="shared" si="0"/>
        <v>259863.64217494545</v>
      </c>
      <c r="D45" s="447">
        <f ca="1">SUMIF(G:G,38,K:K)</f>
        <v>50400.75695135432</v>
      </c>
      <c r="E45" s="447">
        <f t="shared" ca="1" si="1"/>
        <v>915346.51530030963</v>
      </c>
      <c r="F45" s="431"/>
      <c r="G45" s="459">
        <v>4</v>
      </c>
      <c r="H45" s="459">
        <v>38</v>
      </c>
      <c r="I45" s="444">
        <f t="shared" ca="1" si="5"/>
        <v>3896690.1650429498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16236.209021012291</v>
      </c>
      <c r="L45" s="444">
        <f t="shared" ca="1" si="3"/>
        <v>3912926.3740639621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915346.51530030963</v>
      </c>
      <c r="C46" s="447">
        <f t="shared" si="0"/>
        <v>259863.64217494545</v>
      </c>
      <c r="D46" s="447">
        <f ca="1">SUMIF(G:G,39,K:K)</f>
        <v>39684.238207531744</v>
      </c>
      <c r="E46" s="447">
        <f t="shared" ca="1" si="1"/>
        <v>695167.11133289593</v>
      </c>
      <c r="F46" s="431"/>
      <c r="G46" s="459">
        <v>4</v>
      </c>
      <c r="H46" s="459">
        <v>39</v>
      </c>
      <c r="I46" s="444">
        <f t="shared" ca="1" si="5"/>
        <v>3912926.3740639621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16303.859891933176</v>
      </c>
      <c r="L46" s="444">
        <f t="shared" ca="1" si="3"/>
        <v>3929230.2339558955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695167.11133289593</v>
      </c>
      <c r="C47" s="447">
        <f t="shared" si="0"/>
        <v>259863.64217494545</v>
      </c>
      <c r="D47" s="447">
        <f ca="1">SUMIF(G:G,40,K:K)</f>
        <v>28419.442026090052</v>
      </c>
      <c r="E47" s="447">
        <f t="shared" ca="1" si="1"/>
        <v>463722.91118404054</v>
      </c>
      <c r="F47" s="431"/>
      <c r="G47" s="459">
        <v>4</v>
      </c>
      <c r="H47" s="459">
        <v>40</v>
      </c>
      <c r="I47" s="444">
        <f t="shared" ca="1" si="5"/>
        <v>3929230.2339558955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16371.7926414829</v>
      </c>
      <c r="L47" s="444">
        <f t="shared" ca="1" si="3"/>
        <v>3945602.0265973783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463722.91118404054</v>
      </c>
      <c r="C48" s="447">
        <f t="shared" si="0"/>
        <v>259863.64217494545</v>
      </c>
      <c r="D48" s="447">
        <f ca="1">SUMIF(G:G,41,K:K)</f>
        <v>16578.317492754886</v>
      </c>
      <c r="E48" s="447">
        <f t="shared" ca="1" si="1"/>
        <v>220437.58650184999</v>
      </c>
      <c r="F48" s="431"/>
      <c r="G48" s="459">
        <v>4</v>
      </c>
      <c r="H48" s="459">
        <v>41</v>
      </c>
      <c r="I48" s="444">
        <f t="shared" ca="1" si="5"/>
        <v>3945602.0265973783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16440.008444155741</v>
      </c>
      <c r="L48" s="444">
        <f t="shared" ca="1" si="3"/>
        <v>3962042.0350415339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220437.58650184999</v>
      </c>
      <c r="C49" s="447">
        <f t="shared" si="0"/>
        <v>259863.64217494545</v>
      </c>
      <c r="D49" s="447">
        <f ca="1">SUMIF(G:G,42,K:K)</f>
        <v>4131.3785552403506</v>
      </c>
      <c r="E49" s="447">
        <f t="shared" ca="1" si="1"/>
        <v>-35294.677117855106</v>
      </c>
      <c r="F49" s="431"/>
      <c r="G49" s="459">
        <v>4</v>
      </c>
      <c r="H49" s="459">
        <v>42</v>
      </c>
      <c r="I49" s="444">
        <f t="shared" ca="1" si="5"/>
        <v>3962042.0350415339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16508.508479339725</v>
      </c>
      <c r="L49" s="444">
        <f t="shared" ca="1" si="3"/>
        <v>3978550.5435208734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-35294.677117855106</v>
      </c>
      <c r="C50" s="447">
        <f t="shared" si="0"/>
        <v>259863.64217494545</v>
      </c>
      <c r="D50" s="447">
        <f ca="1">SUMIF(G:G,43,K:K)</f>
        <v>-8952.3694011354728</v>
      </c>
      <c r="E50" s="447">
        <f t="shared" ca="1" si="1"/>
        <v>-304110.68869393604</v>
      </c>
      <c r="F50" s="431"/>
      <c r="G50" s="459">
        <v>4</v>
      </c>
      <c r="H50" s="459">
        <v>43</v>
      </c>
      <c r="I50" s="444">
        <f t="shared" ca="1" si="5"/>
        <v>3978550.5435208734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16577.293931336972</v>
      </c>
      <c r="L50" s="444">
        <f t="shared" ca="1" si="3"/>
        <v>3995127.8374522105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-304110.68869393604</v>
      </c>
      <c r="C51" s="447">
        <f t="shared" si="0"/>
        <v>259863.64217494545</v>
      </c>
      <c r="D51" s="447">
        <f ca="1">SUMIF(G:G,44,K:K)</f>
        <v>-22705.506734365725</v>
      </c>
      <c r="E51" s="447">
        <f t="shared" ca="1" si="1"/>
        <v>-586679.83760324714</v>
      </c>
      <c r="F51" s="431"/>
      <c r="G51" s="459">
        <v>4</v>
      </c>
      <c r="H51" s="459">
        <v>44</v>
      </c>
      <c r="I51" s="444">
        <f t="shared" ca="1" si="5"/>
        <v>3995127.8374522105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16646.365989384209</v>
      </c>
      <c r="L51" s="444">
        <f t="shared" ca="1" si="3"/>
        <v>4011774.2034415947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-586679.83760324714</v>
      </c>
      <c r="C52" s="447">
        <f t="shared" si="0"/>
        <v>259863.64217494545</v>
      </c>
      <c r="D52" s="447">
        <f ca="1">SUMIF(G:G,45,K:K)</f>
        <v>-37162.280675392154</v>
      </c>
      <c r="E52" s="447">
        <f t="shared" ca="1" si="1"/>
        <v>-883705.76045358472</v>
      </c>
      <c r="F52" s="431"/>
      <c r="G52" s="459">
        <v>4</v>
      </c>
      <c r="H52" s="459">
        <v>45</v>
      </c>
      <c r="I52" s="444">
        <f t="shared" ca="1" si="5"/>
        <v>4011774.2034415947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16715.725847673311</v>
      </c>
      <c r="L52" s="444">
        <f t="shared" ca="1" si="3"/>
        <v>4028489.9292892679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-883705.76045358472</v>
      </c>
      <c r="C53" s="447">
        <f t="shared" si="0"/>
        <v>259863.64217494545</v>
      </c>
      <c r="D53" s="447">
        <f ca="1">SUMIF(G:G,46,K:K)</f>
        <v>-52358.690608488694</v>
      </c>
      <c r="E53" s="447">
        <f t="shared" ca="1" si="1"/>
        <v>-1195928.0932370189</v>
      </c>
      <c r="F53" s="431"/>
      <c r="G53" s="459">
        <v>4</v>
      </c>
      <c r="H53" s="459">
        <v>46</v>
      </c>
      <c r="I53" s="444">
        <f t="shared" ca="1" si="5"/>
        <v>4028489.9292892679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16785.374705371949</v>
      </c>
      <c r="L53" s="444">
        <f t="shared" ca="1" si="3"/>
        <v>4045275.3039946398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-1195928.0932370189</v>
      </c>
      <c r="C54" s="447">
        <f t="shared" si="0"/>
        <v>259863.64217494545</v>
      </c>
      <c r="D54" s="447">
        <f ca="1">SUMIF(G:G,47,K:K)</f>
        <v>-68332.577714751285</v>
      </c>
      <c r="E54" s="447">
        <f t="shared" ca="1" si="1"/>
        <v>-1524124.3131267156</v>
      </c>
      <c r="F54" s="431"/>
      <c r="G54" s="459">
        <v>4</v>
      </c>
      <c r="H54" s="459">
        <v>47</v>
      </c>
      <c r="I54" s="444">
        <f t="shared" ca="1" si="5"/>
        <v>4045275.3039946398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16855.313766644333</v>
      </c>
      <c r="L54" s="444">
        <f t="shared" ca="1" si="3"/>
        <v>4062130.6177612841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-1524124.3131267156</v>
      </c>
      <c r="C55" s="447">
        <f t="shared" si="0"/>
        <v>259863.64217494545</v>
      </c>
      <c r="D55" s="447">
        <f ca="1">SUMIF(G:G,48,K:K)</f>
        <v>-85123.719201918837</v>
      </c>
      <c r="E55" s="447">
        <f t="shared" ca="1" si="1"/>
        <v>-1869111.67450358</v>
      </c>
      <c r="F55" s="431"/>
      <c r="G55" s="459">
        <v>4</v>
      </c>
      <c r="H55" s="459">
        <v>48</v>
      </c>
      <c r="I55" s="444">
        <f t="shared" ca="1" si="5"/>
        <v>4062130.6177612841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16925.544240672018</v>
      </c>
      <c r="L55" s="444">
        <f t="shared" ca="1" si="3"/>
        <v>4079056.1620019563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-1869111.67450358</v>
      </c>
      <c r="C56" s="447">
        <f t="shared" si="0"/>
        <v>259863.64217494545</v>
      </c>
      <c r="D56" s="447">
        <f ca="1">SUMIF(G:G,49,K:K)</f>
        <v>-102773.92735517058</v>
      </c>
      <c r="E56" s="447">
        <f t="shared" ca="1" si="1"/>
        <v>-2231749.2440336961</v>
      </c>
      <c r="F56" s="431"/>
      <c r="G56" s="459">
        <f>G55+1</f>
        <v>5</v>
      </c>
      <c r="H56" s="459">
        <v>49</v>
      </c>
      <c r="I56" s="444">
        <f t="shared" ca="1" si="5"/>
        <v>4079056.1620019563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16996.067341674818</v>
      </c>
      <c r="L56" s="444">
        <f t="shared" ca="1" si="3"/>
        <v>4096052.2293436313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-2231749.2440336961</v>
      </c>
      <c r="C57" s="447">
        <f t="shared" si="0"/>
        <v>259863.64217494545</v>
      </c>
      <c r="D57" s="447">
        <f ca="1">SUMIF(G:G,50,K:K)</f>
        <v>-121327.15365555031</v>
      </c>
      <c r="E57" s="447">
        <f t="shared" ca="1" si="1"/>
        <v>-2612940.0398641918</v>
      </c>
      <c r="F57" s="431"/>
      <c r="G57" s="459">
        <f t="shared" ref="G57:G67" si="8">G56</f>
        <v>5</v>
      </c>
      <c r="H57" s="459">
        <v>50</v>
      </c>
      <c r="I57" s="444">
        <f t="shared" ca="1" si="5"/>
        <v>4096052.2293436313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17066.884288931797</v>
      </c>
      <c r="L57" s="444">
        <f t="shared" ca="1" si="3"/>
        <v>4113119.113632563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-2612940.0398641918</v>
      </c>
      <c r="C58" s="447">
        <f t="shared" si="0"/>
        <v>259863.64217494545</v>
      </c>
      <c r="D58" s="447">
        <f ca="1">SUMIF(G:G,51,K:K)</f>
        <v>-140829.59822528673</v>
      </c>
      <c r="E58" s="447">
        <f t="shared" ca="1" si="1"/>
        <v>-3013633.2802644237</v>
      </c>
      <c r="F58" s="431"/>
      <c r="G58" s="459">
        <f t="shared" si="8"/>
        <v>5</v>
      </c>
      <c r="H58" s="459">
        <v>51</v>
      </c>
      <c r="I58" s="444">
        <f t="shared" ca="1" si="5"/>
        <v>4113119.113632563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17137.996306802343</v>
      </c>
      <c r="L58" s="444">
        <f t="shared" ca="1" si="3"/>
        <v>4130257.1099393652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-3013633.2802644237</v>
      </c>
      <c r="C59" s="447">
        <f t="shared" si="0"/>
        <v>259863.64217494545</v>
      </c>
      <c r="D59" s="447">
        <f ca="1">SUMIF(G:G,52,K:K)</f>
        <v>-161329.82487254424</v>
      </c>
      <c r="E59" s="447">
        <f t="shared" ca="1" si="1"/>
        <v>-3434826.7473119134</v>
      </c>
      <c r="F59" s="431"/>
      <c r="G59" s="459">
        <f t="shared" si="8"/>
        <v>5</v>
      </c>
      <c r="H59" s="459">
        <v>52</v>
      </c>
      <c r="I59" s="444">
        <f t="shared" ca="1" si="5"/>
        <v>4130257.1099393652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17209.404624747356</v>
      </c>
      <c r="L59" s="444">
        <f t="shared" ca="1" si="3"/>
        <v>4147466.5145641128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-3434826.7473119134</v>
      </c>
      <c r="C60" s="447">
        <f t="shared" si="0"/>
        <v>259863.64217494545</v>
      </c>
      <c r="D60" s="447">
        <f ca="1">SUMIF(G:G,53,K:K)</f>
        <v>-182878.88202208109</v>
      </c>
      <c r="E60" s="447">
        <f t="shared" ca="1" si="1"/>
        <v>-3877569.2715089396</v>
      </c>
      <c r="F60" s="431"/>
      <c r="G60" s="459">
        <f t="shared" si="8"/>
        <v>5</v>
      </c>
      <c r="H60" s="459">
        <v>53</v>
      </c>
      <c r="I60" s="444">
        <f t="shared" ca="1" si="5"/>
        <v>4147466.5145641128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17281.11047735047</v>
      </c>
      <c r="L60" s="444">
        <f t="shared" ca="1" si="3"/>
        <v>4164747.6250414634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-3877569.2715089396</v>
      </c>
      <c r="C61" s="447">
        <f t="shared" si="0"/>
        <v>259863.64217494545</v>
      </c>
      <c r="D61" s="447">
        <f ca="1">SUMIF(G:G,54,K:K)</f>
        <v>-205530.42983295015</v>
      </c>
      <c r="E61" s="447">
        <f t="shared" ca="1" si="1"/>
        <v>-4342963.343516835</v>
      </c>
      <c r="F61" s="431"/>
      <c r="G61" s="459">
        <f t="shared" si="8"/>
        <v>5</v>
      </c>
      <c r="H61" s="459">
        <v>54</v>
      </c>
      <c r="I61" s="444">
        <f t="shared" ca="1" si="5"/>
        <v>4164747.6250414634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17353.115104339431</v>
      </c>
      <c r="L61" s="444">
        <f t="shared" ca="1" si="3"/>
        <v>4182100.740145803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-4342963.343516835</v>
      </c>
      <c r="C62" s="447">
        <f t="shared" si="0"/>
        <v>259863.64217494545</v>
      </c>
      <c r="D62" s="447">
        <f ca="1">SUMIF(G:G,55,K:K)</f>
        <v>-229340.8738197819</v>
      </c>
      <c r="E62" s="447">
        <f t="shared" ca="1" si="1"/>
        <v>-4832167.8595115617</v>
      </c>
      <c r="F62" s="431"/>
      <c r="G62" s="459">
        <f t="shared" si="8"/>
        <v>5</v>
      </c>
      <c r="H62" s="459">
        <v>55</v>
      </c>
      <c r="I62" s="444">
        <f t="shared" ca="1" si="5"/>
        <v>4182100.740145803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17425.419750607511</v>
      </c>
      <c r="L62" s="444">
        <f t="shared" ca="1" si="3"/>
        <v>4199526.1598964101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-4832167.8595115617</v>
      </c>
      <c r="C63" s="447">
        <f t="shared" si="0"/>
        <v>259863.64217494545</v>
      </c>
      <c r="D63" s="447">
        <f ca="1">SUMIF(G:G,56,K:K)</f>
        <v>-254369.50531038659</v>
      </c>
      <c r="E63" s="447">
        <f t="shared" ca="1" si="1"/>
        <v>-5346401.0069968933</v>
      </c>
      <c r="F63" s="431"/>
      <c r="G63" s="459">
        <f t="shared" si="8"/>
        <v>5</v>
      </c>
      <c r="H63" s="459">
        <v>56</v>
      </c>
      <c r="I63" s="444">
        <f t="shared" ca="1" si="5"/>
        <v>4199526.1598964101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17498.02566623504</v>
      </c>
      <c r="L63" s="444">
        <f t="shared" ca="1" si="3"/>
        <v>4217024.1855626451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-5346401.0069968933</v>
      </c>
      <c r="C64" s="447">
        <f t="shared" si="0"/>
        <v>259863.64217494545</v>
      </c>
      <c r="D64" s="447">
        <f ca="1">SUMIF(G:G,57,K:K)</f>
        <v>-280678.64908943319</v>
      </c>
      <c r="E64" s="447">
        <f t="shared" ca="1" si="1"/>
        <v>-5886943.2982612718</v>
      </c>
      <c r="F64" s="431"/>
      <c r="G64" s="459">
        <f t="shared" si="8"/>
        <v>5</v>
      </c>
      <c r="H64" s="459">
        <v>57</v>
      </c>
      <c r="I64" s="444">
        <f t="shared" ca="1" si="5"/>
        <v>4217024.1855626451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17570.93410651102</v>
      </c>
      <c r="L64" s="444">
        <f t="shared" ca="1" si="3"/>
        <v>4234595.1196691561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-5886943.2982612718</v>
      </c>
      <c r="C65" s="447">
        <f t="shared" si="0"/>
        <v>259863.64217494545</v>
      </c>
      <c r="D65" s="447">
        <f ca="1">SUMIF(G:G,58,K:K)</f>
        <v>-308333.81859585922</v>
      </c>
      <c r="E65" s="447">
        <f t="shared" ca="1" si="1"/>
        <v>-6455140.7590320762</v>
      </c>
      <c r="F65" s="431"/>
      <c r="G65" s="459">
        <f t="shared" si="8"/>
        <v>5</v>
      </c>
      <c r="H65" s="459">
        <v>58</v>
      </c>
      <c r="I65" s="444">
        <f t="shared" ca="1" si="5"/>
        <v>4234595.1196691561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17644.146331954817</v>
      </c>
      <c r="L65" s="444">
        <f t="shared" ca="1" si="3"/>
        <v>4252239.2660011109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-6455140.7590320762</v>
      </c>
      <c r="C66" s="447">
        <f t="shared" si="0"/>
        <v>259863.64217494545</v>
      </c>
      <c r="D66" s="447">
        <f ca="1">SUMIF(G:G,59,K:K)</f>
        <v>-337403.87906047504</v>
      </c>
      <c r="E66" s="447">
        <f t="shared" ca="1" si="1"/>
        <v>-7052408.2802674966</v>
      </c>
      <c r="F66" s="431"/>
      <c r="G66" s="459">
        <f t="shared" si="8"/>
        <v>5</v>
      </c>
      <c r="H66" s="459">
        <v>59</v>
      </c>
      <c r="I66" s="444">
        <f t="shared" ca="1" si="5"/>
        <v>4252239.2660011109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17717.663608337964</v>
      </c>
      <c r="L66" s="444">
        <f t="shared" ca="1" si="3"/>
        <v>4269956.9296094486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-7052408.2802674966</v>
      </c>
      <c r="C67" s="447">
        <f t="shared" si="0"/>
        <v>259863.64217494545</v>
      </c>
      <c r="D67" s="447">
        <f t="shared" ref="D67:D71" ca="1" si="9">SUMIF(G:G,60,K:K)</f>
        <v>-367961.21898999729</v>
      </c>
      <c r="E67" s="447">
        <f t="shared" ca="1" si="1"/>
        <v>-7680233.141432439</v>
      </c>
      <c r="F67" s="431"/>
      <c r="G67" s="459">
        <f t="shared" si="8"/>
        <v>5</v>
      </c>
      <c r="H67" s="459">
        <v>60</v>
      </c>
      <c r="I67" s="444">
        <f t="shared" ca="1" si="5"/>
        <v>4269956.9296094486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17791.487206706035</v>
      </c>
      <c r="L67" s="444">
        <f t="shared" ca="1" si="3"/>
        <v>4287748.4168161545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-7680233.141432439</v>
      </c>
      <c r="C68" s="447">
        <f t="shared" si="0"/>
        <v>259863.64217494545</v>
      </c>
      <c r="D68" s="447">
        <f t="shared" ca="1" si="9"/>
        <v>-367961.21898999729</v>
      </c>
      <c r="E68" s="447">
        <f t="shared" ca="1" si="1"/>
        <v>-8308058.0025973814</v>
      </c>
      <c r="F68" s="431"/>
      <c r="G68" s="459">
        <f>G67+1</f>
        <v>6</v>
      </c>
      <c r="H68" s="459">
        <v>61</v>
      </c>
      <c r="I68" s="444">
        <f t="shared" ca="1" si="5"/>
        <v>4287748.4168161545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17865.618403400644</v>
      </c>
      <c r="L68" s="444">
        <f t="shared" ca="1" si="3"/>
        <v>4305614.0352195548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-8308058.0025973814</v>
      </c>
      <c r="C69" s="447">
        <f t="shared" si="0"/>
        <v>259863.64217494545</v>
      </c>
      <c r="D69" s="447">
        <f t="shared" ca="1" si="9"/>
        <v>-367961.21898999729</v>
      </c>
      <c r="E69" s="447">
        <f t="shared" ca="1" si="1"/>
        <v>-8935882.8637623247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4305614.0352195548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17940.05848008148</v>
      </c>
      <c r="L69" s="444">
        <f t="shared" ca="1" si="3"/>
        <v>4323554.0936996359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-8935882.8637623247</v>
      </c>
      <c r="C70" s="447">
        <f t="shared" si="0"/>
        <v>259863.64217494545</v>
      </c>
      <c r="D70" s="447">
        <f t="shared" ca="1" si="9"/>
        <v>-367961.21898999729</v>
      </c>
      <c r="E70" s="447">
        <f t="shared" ca="1" si="1"/>
        <v>-9563707.7249272689</v>
      </c>
      <c r="F70" s="431"/>
      <c r="G70" s="459">
        <f t="shared" si="10"/>
        <v>6</v>
      </c>
      <c r="H70" s="459">
        <v>63</v>
      </c>
      <c r="I70" s="444">
        <f t="shared" ca="1" si="5"/>
        <v>4323554.0936996359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18014.808723748483</v>
      </c>
      <c r="L70" s="444">
        <f t="shared" ca="1" si="3"/>
        <v>4341568.9024233846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-9563707.7249272689</v>
      </c>
      <c r="C71" s="447">
        <f t="shared" si="0"/>
        <v>259863.64217494545</v>
      </c>
      <c r="D71" s="447">
        <f t="shared" ca="1" si="9"/>
        <v>-367961.21898999729</v>
      </c>
      <c r="E71" s="447">
        <f t="shared" ca="1" si="1"/>
        <v>-10191532.586092213</v>
      </c>
      <c r="F71" s="431"/>
      <c r="G71" s="459">
        <f t="shared" si="10"/>
        <v>6</v>
      </c>
      <c r="H71" s="459">
        <v>64</v>
      </c>
      <c r="I71" s="444">
        <f t="shared" ca="1" si="5"/>
        <v>4341568.9024233846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18089.870426764101</v>
      </c>
      <c r="L71" s="444">
        <f t="shared" ca="1" si="3"/>
        <v>4359658.7728501484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4359658.7728501484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18165.244886875618</v>
      </c>
      <c r="L72" s="444">
        <f t="shared" ca="1" si="3"/>
        <v>4377824.0177370235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4377824.0177370235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18240.933407237597</v>
      </c>
      <c r="L73" s="444">
        <f t="shared" ca="1" si="3"/>
        <v>4396064.9511442613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4396064.9511442613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18316.937296434422</v>
      </c>
      <c r="L74" s="444">
        <f t="shared" ca="1" si="3"/>
        <v>4414381.8884406956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4414381.8884406956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18295.761185525487</v>
      </c>
      <c r="L75" s="444">
        <f t="shared" ca="1" si="3"/>
        <v>4409278.4457116425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4409278.4457116425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18274.496840821099</v>
      </c>
      <c r="L76" s="444">
        <f t="shared" ca="1" si="3"/>
        <v>4404153.7386378841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4404153.7386378841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18253.143894680437</v>
      </c>
      <c r="L77" s="444">
        <f t="shared" ca="1" si="3"/>
        <v>4399007.6786179859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4399007.6786179859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18231.701977930861</v>
      </c>
      <c r="L78" s="444">
        <f t="shared" ca="1" si="3"/>
        <v>4393840.1766813379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4393840.1766813379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18210.170719861497</v>
      </c>
      <c r="L79" s="444">
        <f t="shared" ca="1" si="3"/>
        <v>4388651.1434866199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4388651.1434866199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18188.549748216836</v>
      </c>
      <c r="L80" s="444">
        <f t="shared" ca="1" si="3"/>
        <v>4383440.4893202577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4383440.4893202577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18166.838689190328</v>
      </c>
      <c r="L81" s="444">
        <f t="shared" ca="1" si="3"/>
        <v>4378208.124094869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4378208.124094869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18145.037167417875</v>
      </c>
      <c r="L82" s="444">
        <f t="shared" ca="1" si="3"/>
        <v>4372953.9573477078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4372953.9573477078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18123.144805971369</v>
      </c>
      <c r="L83" s="444">
        <f t="shared" ca="1" si="3"/>
        <v>4367677.8982391004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4367677.8982391004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18101.161226352171</v>
      </c>
      <c r="L84" s="444">
        <f t="shared" ca="1" si="3"/>
        <v>4362379.8555508731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4362379.8555508731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18079.086048484558</v>
      </c>
      <c r="L85" s="444">
        <f t="shared" ca="1" si="3"/>
        <v>4357059.7376847789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4357059.7376847789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18056.918890709167</v>
      </c>
      <c r="L86" s="444">
        <f t="shared" ca="1" si="3"/>
        <v>4351717.4526609089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4351717.4526609089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18034.659369776375</v>
      </c>
      <c r="L87" s="444">
        <f t="shared" ca="1" si="3"/>
        <v>4346352.9081161059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4346352.9081161059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18012.307100839695</v>
      </c>
      <c r="L88" s="444">
        <f t="shared" ca="1" si="3"/>
        <v>4340966.0113023669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4340966.0113023669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17989.861697449116</v>
      </c>
      <c r="L89" s="444">
        <f t="shared" ca="1" si="3"/>
        <v>4335556.6690852372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4335556.6690852372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17967.322771544408</v>
      </c>
      <c r="L90" s="444">
        <f t="shared" ca="1" si="3"/>
        <v>4330124.7879422028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4330124.7879422028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17944.689933448433</v>
      </c>
      <c r="L91" s="444">
        <f t="shared" ca="1" si="3"/>
        <v>4324670.2739610719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4324670.2739610719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17921.962791860387</v>
      </c>
      <c r="L92" s="444">
        <f t="shared" ca="1" si="3"/>
        <v>4319193.032838353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4319193.032838353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17899.140953849059</v>
      </c>
      <c r="L93" s="444">
        <f t="shared" ca="1" si="3"/>
        <v>4313692.969877623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4313692.969877623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17876.224024846015</v>
      </c>
      <c r="L94" s="444">
        <f t="shared" ca="1" si="3"/>
        <v>4308169.9899878902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4308169.9899878902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17853.211608638798</v>
      </c>
      <c r="L95" s="444">
        <f t="shared" ca="1" si="3"/>
        <v>4302623.9976819502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4302623.9976819502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17830.103307364046</v>
      </c>
      <c r="L96" s="444">
        <f t="shared" ca="1" si="3"/>
        <v>4297054.8970747357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4297054.8970747357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17806.898721500653</v>
      </c>
      <c r="L97" s="444">
        <f t="shared" ca="1" si="3"/>
        <v>4291462.591881657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4291462.591881657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17783.597449862824</v>
      </c>
      <c r="L98" s="444">
        <f t="shared" ca="1" si="3"/>
        <v>4285846.9854169404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4285846.9854169404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17760.199089593174</v>
      </c>
      <c r="L99" s="444">
        <f t="shared" ca="1" si="3"/>
        <v>4280207.9805919547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4280207.9805919547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17736.703236155732</v>
      </c>
      <c r="L100" s="444">
        <f t="shared" ca="1" si="3"/>
        <v>4274545.4799135318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4274545.4799135318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17713.109483328968</v>
      </c>
      <c r="L101" s="444">
        <f t="shared" ca="1" si="3"/>
        <v>4268859.3854822814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4268859.3854822814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17689.41742319876</v>
      </c>
      <c r="L102" s="444">
        <f t="shared" ca="1" si="3"/>
        <v>4263149.5989909014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4263149.5989909014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17665.626646151344</v>
      </c>
      <c r="L103" s="444">
        <f t="shared" ca="1" si="3"/>
        <v>4257416.0217224741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4257416.0217224741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17641.736740866229</v>
      </c>
      <c r="L104" s="444">
        <f t="shared" ca="1" si="3"/>
        <v>4251658.5545487618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4251658.5545487618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17625.013545975766</v>
      </c>
      <c r="L105" s="444">
        <f t="shared" ca="1" si="3"/>
        <v>4247628.2645801594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4247628.2645801594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17608.220671106588</v>
      </c>
      <c r="L106" s="444">
        <f t="shared" ca="1" si="3"/>
        <v>4243581.1817366872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4243581.1817366872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17591.357825925454</v>
      </c>
      <c r="L107" s="444">
        <f t="shared" ca="1" si="3"/>
        <v>4239517.2360480344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4239517.2360480344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17574.424718889401</v>
      </c>
      <c r="L108" s="444">
        <f t="shared" ca="1" si="3"/>
        <v>4235436.3572523454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4235436.3572523454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17557.421057240696</v>
      </c>
      <c r="L109" s="444">
        <f t="shared" ca="1" si="3"/>
        <v>4231338.4747950081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4231338.4747950081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17540.346547001791</v>
      </c>
      <c r="L110" s="444">
        <f t="shared" ca="1" si="3"/>
        <v>4227223.5178274317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4227223.5178274317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17523.200892970221</v>
      </c>
      <c r="L111" s="444">
        <f t="shared" ca="1" si="3"/>
        <v>4223091.4152058233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4223091.4152058233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17505.983798713522</v>
      </c>
      <c r="L112" s="444">
        <f t="shared" ca="1" si="3"/>
        <v>4218942.0954899583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4218942.0954899583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17488.694966564082</v>
      </c>
      <c r="L113" s="444">
        <f t="shared" ca="1" si="3"/>
        <v>4214775.4869419439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4214775.4869419439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17471.334097614021</v>
      </c>
      <c r="L114" s="444">
        <f t="shared" ca="1" si="3"/>
        <v>4210591.5175249791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4210591.5175249791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17453.90089171</v>
      </c>
      <c r="L115" s="444">
        <f t="shared" ca="1" si="3"/>
        <v>4206390.1149021098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4206390.1149021098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17436.395047448048</v>
      </c>
      <c r="L116" s="444">
        <f t="shared" ca="1" si="3"/>
        <v>4202171.2064349791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4202171.2064349791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17418.816262168333</v>
      </c>
      <c r="L117" s="444">
        <f t="shared" ca="1" si="3"/>
        <v>4197934.7191825686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4197934.7191825686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17401.164231949959</v>
      </c>
      <c r="L118" s="444">
        <f t="shared" ca="1" si="3"/>
        <v>4193680.5798999397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4193680.5798999397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17383.438651605669</v>
      </c>
      <c r="L119" s="444">
        <f t="shared" ca="1" si="3"/>
        <v>4189408.7150369664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4189408.7150369664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17365.639214676616</v>
      </c>
      <c r="L120" s="444">
        <f t="shared" ca="1" si="3"/>
        <v>4185119.0507370643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4185119.0507370643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17347.765613427022</v>
      </c>
      <c r="L121" s="444">
        <f t="shared" ca="1" si="3"/>
        <v>4180811.5128359124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4180811.5128359124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17329.817538838888</v>
      </c>
      <c r="L122" s="444">
        <f t="shared" ca="1" si="3"/>
        <v>4176486.0268601724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4176486.0268601724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17311.794680606639</v>
      </c>
      <c r="L123" s="444">
        <f t="shared" ca="1" si="3"/>
        <v>4172142.5180262001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4172142.5180262001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17293.696727131755</v>
      </c>
      <c r="L124" s="444">
        <f t="shared" ca="1" si="3"/>
        <v>4167780.9112387532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4167780.9112387532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17275.523365517394</v>
      </c>
      <c r="L125" s="444">
        <f t="shared" ca="1" si="3"/>
        <v>4163401.131089692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4163401.131089692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17257.274281562972</v>
      </c>
      <c r="L126" s="444">
        <f t="shared" ca="1" si="3"/>
        <v>4159003.1018566759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4159003.1018566759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17238.949159758737</v>
      </c>
      <c r="L127" s="444">
        <f t="shared" ca="1" si="3"/>
        <v>4154586.7475018557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4154586.7475018557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17220.547683280322</v>
      </c>
      <c r="L128" s="444">
        <f t="shared" ca="1" si="3"/>
        <v>4150151.9916705573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4150151.9916705573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17202.069533983242</v>
      </c>
      <c r="L129" s="444">
        <f t="shared" ca="1" si="3"/>
        <v>4145698.7576899617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4145698.7576899617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17183.514392397428</v>
      </c>
      <c r="L130" s="444">
        <f t="shared" ca="1" si="3"/>
        <v>4141226.9685677802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4141226.9685677802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17164.881937721671</v>
      </c>
      <c r="L131" s="444">
        <f t="shared" ca="1" si="3"/>
        <v>4136736.5469909231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4136736.5469909231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17146.171847818099</v>
      </c>
      <c r="L132" s="444">
        <f t="shared" ca="1" si="3"/>
        <v>4132227.4153241622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4132227.4153241622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17127.383799206596</v>
      </c>
      <c r="L133" s="444">
        <f t="shared" ca="1" si="3"/>
        <v>4127699.4956087898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4127699.4956087898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17108.517467059213</v>
      </c>
      <c r="L134" s="444">
        <f t="shared" ca="1" si="3"/>
        <v>4123152.7095612702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4123152.7095612702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17089.572525194548</v>
      </c>
      <c r="L135" s="444">
        <f t="shared" ca="1" si="3"/>
        <v>4118586.9785718857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4118586.9785718857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17070.548646072111</v>
      </c>
      <c r="L136" s="444">
        <f t="shared" ca="1" si="3"/>
        <v>4114002.2237033788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4114002.2237033788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17051.445500786667</v>
      </c>
      <c r="L137" s="444">
        <f t="shared" ca="1" si="3"/>
        <v>4109398.3656895868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4109398.3656895868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17032.262759062534</v>
      </c>
      <c r="L138" s="444">
        <f t="shared" ca="1" si="3"/>
        <v>4104775.3249340705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4104775.3249340705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17013.000089247882</v>
      </c>
      <c r="L139" s="444">
        <f t="shared" ca="1" si="3"/>
        <v>4100133.0215087393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4100133.0215087393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16993.657158309001</v>
      </c>
      <c r="L140" s="444">
        <f t="shared" ca="1" si="3"/>
        <v>4095471.3751524696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4095471.3751524696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16974.233631824547</v>
      </c>
      <c r="L141" s="444">
        <f t="shared" ca="1" si="3"/>
        <v>4090790.3052697154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4090790.3052697154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16954.729173979737</v>
      </c>
      <c r="L142" s="444">
        <f t="shared" ca="1" si="3"/>
        <v>4086089.7309291163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4086089.7309291163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16935.143447560571</v>
      </c>
      <c r="L143" s="444">
        <f t="shared" ca="1" si="3"/>
        <v>4081369.5708620981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4081369.5708620981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16915.476113947996</v>
      </c>
      <c r="L144" s="444">
        <f t="shared" ca="1" si="3"/>
        <v>4076629.7434614673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4076629.7434614673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16895.726833112036</v>
      </c>
      <c r="L145" s="444">
        <f t="shared" ca="1" si="3"/>
        <v>4071870.1667800006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4071870.1667800006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16875.895263605922</v>
      </c>
      <c r="L146" s="444">
        <f t="shared" ca="1" si="3"/>
        <v>4067090.7585290275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4067090.7585290275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16855.981062560204</v>
      </c>
      <c r="L147" s="444">
        <f t="shared" ca="1" si="3"/>
        <v>4062291.436077009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4062291.436077009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16835.983885676793</v>
      </c>
      <c r="L148" s="444">
        <f t="shared" ca="1" si="3"/>
        <v>4057472.1164481067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4057472.1164481067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16815.903387223036</v>
      </c>
      <c r="L149" s="444">
        <f t="shared" ca="1" si="3"/>
        <v>4052632.7163207508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4052632.7163207508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16795.739220025716</v>
      </c>
      <c r="L150" s="444">
        <f t="shared" ca="1" si="3"/>
        <v>4047773.1520261979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4047773.1520261979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16775.491035465078</v>
      </c>
      <c r="L151" s="444">
        <f t="shared" ca="1" si="3"/>
        <v>4042893.3395470842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4042893.3395470842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16755.158483468775</v>
      </c>
      <c r="L152" s="444">
        <f t="shared" ca="1" si="3"/>
        <v>4037993.1945159743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4037993.1945159743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16734.741212505814</v>
      </c>
      <c r="L153" s="444">
        <f t="shared" ca="1" si="3"/>
        <v>4033072.6322139013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4033072.6322139013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16714.238869580509</v>
      </c>
      <c r="L154" s="444">
        <f t="shared" ca="1" si="3"/>
        <v>4028131.5675689029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4028131.5675689029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16693.651100226351</v>
      </c>
      <c r="L155" s="444">
        <f t="shared" ca="1" si="3"/>
        <v>4023169.9151545502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4023169.9151545502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16672.977548499879</v>
      </c>
      <c r="L156" s="444">
        <f t="shared" ca="1" si="3"/>
        <v>4018187.5891884714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4018187.5891884714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16652.217856974556</v>
      </c>
      <c r="L157" s="444">
        <f t="shared" ca="1" si="3"/>
        <v>4013184.5035308669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4013184.5035308669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16631.371666734532</v>
      </c>
      <c r="L158" s="444">
        <f t="shared" ca="1" si="3"/>
        <v>4008160.5716830227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4008160.5716830227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16610.438617368516</v>
      </c>
      <c r="L159" s="444">
        <f t="shared" ca="1" si="3"/>
        <v>4003115.7067858125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4003115.7067858125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16589.418346963474</v>
      </c>
      <c r="L160" s="444">
        <f t="shared" ca="1" si="3"/>
        <v>3998049.821618197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3998049.821618197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16568.310492098411</v>
      </c>
      <c r="L161" s="444">
        <f t="shared" ca="1" si="3"/>
        <v>3992962.8285957165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3992962.8285957165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16547.114687838075</v>
      </c>
      <c r="L162" s="444">
        <f t="shared" ca="1" si="3"/>
        <v>3987854.6397689758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3987854.6397689758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16525.830567726651</v>
      </c>
      <c r="L163" s="444">
        <f t="shared" ca="1" si="3"/>
        <v>3982725.1668221238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3982725.1668221238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16504.457763781436</v>
      </c>
      <c r="L164" s="444">
        <f t="shared" ca="1" si="3"/>
        <v>3977574.3210713263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3977574.3210713263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16482.995906486449</v>
      </c>
      <c r="L165" s="444">
        <f t="shared" ca="1" si="3"/>
        <v>3972402.0134632341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3972402.0134632341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16461.444624786061</v>
      </c>
      <c r="L166" s="444">
        <f t="shared" ca="1" si="3"/>
        <v>3967208.1545734415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3967208.1545734415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16439.80354607859</v>
      </c>
      <c r="L167" s="444">
        <f t="shared" ca="1" si="3"/>
        <v>3961992.6546049411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3961992.6546049411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16418.072296209844</v>
      </c>
      <c r="L168" s="444">
        <f t="shared" ca="1" si="3"/>
        <v>3956755.4233865719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3956755.4233865719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16396.250499466634</v>
      </c>
      <c r="L169" s="444">
        <f t="shared" ca="1" si="3"/>
        <v>3951496.3703714595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3951496.3703714595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16374.337778570336</v>
      </c>
      <c r="L170" s="444">
        <f t="shared" ca="1" si="3"/>
        <v>3946215.4046354508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3946215.4046354508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16352.333754670297</v>
      </c>
      <c r="L171" s="444">
        <f t="shared" ca="1" si="3"/>
        <v>3940912.4348755423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3940912.4348755423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16330.238047337347</v>
      </c>
      <c r="L172" s="444">
        <f t="shared" ca="1" si="3"/>
        <v>3935587.3694083006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3935587.3694083006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16308.050274557172</v>
      </c>
      <c r="L173" s="444">
        <f t="shared" ca="1" si="3"/>
        <v>3930240.1161682787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3930240.1161682787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16285.770052723748</v>
      </c>
      <c r="L174" s="444">
        <f t="shared" ca="1" si="3"/>
        <v>3924870.5827064235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3924870.5827064235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16263.396996632684</v>
      </c>
      <c r="L175" s="444">
        <f t="shared" ca="1" si="3"/>
        <v>3919478.6761884773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3919478.6761884773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16240.930719474576</v>
      </c>
      <c r="L176" s="444">
        <f t="shared" ca="1" si="3"/>
        <v>3914064.3033933733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3914064.3033933733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16218.370832828312</v>
      </c>
      <c r="L177" s="444">
        <f t="shared" ca="1" si="3"/>
        <v>3908627.3707116228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3908627.3707116228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16195.716946654347</v>
      </c>
      <c r="L178" s="444">
        <f t="shared" ca="1" si="3"/>
        <v>3903167.7841436984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3903167.7841436984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16172.968669287999</v>
      </c>
      <c r="L179" s="444">
        <f t="shared" ca="1" si="3"/>
        <v>3897685.4492984074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3897685.4492984074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16150.125607432619</v>
      </c>
      <c r="L180" s="444">
        <f t="shared" ca="1" si="3"/>
        <v>3892180.2713912614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3892180.2713912614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16127.187366152844</v>
      </c>
      <c r="L181" s="444">
        <f t="shared" ca="1" si="3"/>
        <v>3886652.1552428352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3886652.1552428352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16104.153548867736</v>
      </c>
      <c r="L182" s="444">
        <f t="shared" ca="1" si="3"/>
        <v>3881101.0052771242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3881101.0052771242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16081.023757343939</v>
      </c>
      <c r="L183" s="444">
        <f t="shared" ca="1" si="3"/>
        <v>3875526.7255198895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3875526.7255198895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16057.797591688795</v>
      </c>
      <c r="L184" s="444">
        <f t="shared" ca="1" si="3"/>
        <v>3869929.2195969992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3869929.2195969992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16034.474650343416</v>
      </c>
      <c r="L185" s="444">
        <f t="shared" ca="1" si="3"/>
        <v>3864308.3907327638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3864308.3907327638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16011.054530075771</v>
      </c>
      <c r="L186" s="444">
        <f t="shared" ca="1" si="3"/>
        <v>3858664.1417482607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3858664.1417482607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15987.536825973677</v>
      </c>
      <c r="L187" s="444">
        <f t="shared" ca="1" si="3"/>
        <v>3852996.3750596554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3852996.3750596554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15963.921131437819</v>
      </c>
      <c r="L188" s="444">
        <f t="shared" ca="1" si="3"/>
        <v>3847304.9926765142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3847304.9926765142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15940.207038174729</v>
      </c>
      <c r="L189" s="444">
        <f t="shared" ca="1" si="3"/>
        <v>3841589.8962001102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3841589.8962001102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15916.394136189716</v>
      </c>
      <c r="L190" s="444">
        <f t="shared" ca="1" si="3"/>
        <v>3835850.9868217213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3835850.9868217213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15892.482013779761</v>
      </c>
      <c r="L191" s="444">
        <f t="shared" ca="1" si="3"/>
        <v>3830088.1653209222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3830088.1653209222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15868.470257526429</v>
      </c>
      <c r="L192" s="444">
        <f t="shared" ca="1" si="3"/>
        <v>3824301.3320638696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3824301.3320638696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15844.358452288709</v>
      </c>
      <c r="L193" s="444">
        <f t="shared" ca="1" si="3"/>
        <v>3818490.3870015796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3818490.3870015796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15820.146181195836</v>
      </c>
      <c r="L194" s="444">
        <f t="shared" ca="1" si="3"/>
        <v>3812655.2296681968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3812655.2296681968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15795.833025640077</v>
      </c>
      <c r="L195" s="444">
        <f t="shared" ca="1" si="3"/>
        <v>3806795.7591792578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3806795.7591792578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15771.418565269498</v>
      </c>
      <c r="L196" s="444">
        <f t="shared" ca="1" si="3"/>
        <v>3800911.8742299485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3800911.8742299485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15746.902377980707</v>
      </c>
      <c r="L197" s="444">
        <f t="shared" ca="1" si="3"/>
        <v>3795003.4730933504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3795003.4730933504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15722.28403991155</v>
      </c>
      <c r="L198" s="444">
        <f t="shared" ca="1" si="3"/>
        <v>3789070.4536186829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3789070.4536186829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15697.563125433766</v>
      </c>
      <c r="L199" s="444">
        <f t="shared" ca="1" si="3"/>
        <v>3783112.7132295379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3783112.7132295379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15672.739207145663</v>
      </c>
      <c r="L200" s="444">
        <f t="shared" ca="1" si="3"/>
        <v>3777130.1489221049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3777130.1489221049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15647.811855864691</v>
      </c>
      <c r="L201" s="444">
        <f t="shared" ca="1" si="3"/>
        <v>3771122.6572633907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3771122.6572633907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15622.780640620049</v>
      </c>
      <c r="L202" s="444">
        <f t="shared" ca="1" si="3"/>
        <v>3765090.1343894321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3765090.1343894321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15597.645128645221</v>
      </c>
      <c r="L203" s="444">
        <f t="shared" ca="1" si="3"/>
        <v>3759032.4760034983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3759032.4760034983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15572.404885370495</v>
      </c>
      <c r="L204" s="444">
        <f t="shared" ca="1" si="3"/>
        <v>3752949.5773742897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3752949.5773742897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15547.059474415462</v>
      </c>
      <c r="L205" s="444">
        <f t="shared" ca="1" si="3"/>
        <v>3746841.3333341265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3746841.3333341265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15521.608457581451</v>
      </c>
      <c r="L206" s="444">
        <f t="shared" ca="1" si="3"/>
        <v>3740707.6382771293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3740707.6382771293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15496.051394843962</v>
      </c>
      <c r="L207" s="444">
        <f t="shared" ca="1" si="3"/>
        <v>3734548.3861573944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3734548.3861573944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15470.387844345065</v>
      </c>
      <c r="L208" s="444">
        <f t="shared" ca="1" si="3"/>
        <v>3728363.4704871606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3728363.4704871606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15444.617362385758</v>
      </c>
      <c r="L209" s="444">
        <f t="shared" ca="1" si="3"/>
        <v>3722152.7843349674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3722152.7843349674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15418.739503418285</v>
      </c>
      <c r="L210" s="444">
        <f t="shared" ca="1" si="3"/>
        <v>3715916.2203238066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3715916.2203238066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15392.75382003845</v>
      </c>
      <c r="L211" s="444">
        <f t="shared" ca="1" si="3"/>
        <v>3709653.6706292662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3709653.6706292662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15366.659862977864</v>
      </c>
      <c r="L212" s="444">
        <f t="shared" ca="1" si="3"/>
        <v>3703365.0269776653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3703365.0269776653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15340.457181096193</v>
      </c>
      <c r="L213" s="444">
        <f t="shared" ca="1" si="3"/>
        <v>3697050.1806441825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3697050.1806441825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15314.145321373349</v>
      </c>
      <c r="L214" s="444">
        <f t="shared" ca="1" si="3"/>
        <v>3690709.022450977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3690709.022450977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15287.72382890166</v>
      </c>
      <c r="L215" s="444">
        <f t="shared" ca="1" si="3"/>
        <v>3684341.4427652997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3684341.4427652997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15261.192246878003</v>
      </c>
      <c r="L216" s="444">
        <f t="shared" ca="1" si="3"/>
        <v>3677947.3314975989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3677947.3314975989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15234.550116595916</v>
      </c>
      <c r="L217" s="444">
        <f t="shared" ca="1" si="3"/>
        <v>3671526.5780996159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3671526.5780996159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15207.796977437654</v>
      </c>
      <c r="L218" s="444">
        <f t="shared" ca="1" si="3"/>
        <v>3665079.0715624746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3665079.0715624746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15180.932366866233</v>
      </c>
      <c r="L219" s="444">
        <f t="shared" ca="1" si="3"/>
        <v>3658604.7004147619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3658604.7004147619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15153.95582041743</v>
      </c>
      <c r="L220" s="444">
        <f t="shared" ca="1" si="3"/>
        <v>3652103.3527206006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3652103.3527206006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15126.866871691756</v>
      </c>
      <c r="L221" s="444">
        <f t="shared" ca="1" si="3"/>
        <v>3645574.9160777135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3645574.9160777135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15099.665052346394</v>
      </c>
      <c r="L222" s="444">
        <f t="shared" ca="1" si="3"/>
        <v>3639019.2776154811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3639019.2776154811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15072.349892087092</v>
      </c>
      <c r="L223" s="444">
        <f t="shared" ca="1" si="3"/>
        <v>3632436.3239929895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3632436.3239929895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15044.920918660044</v>
      </c>
      <c r="L224" s="444">
        <f t="shared" ca="1" si="3"/>
        <v>3625825.9413970709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3625825.9413970709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15017.377657843717</v>
      </c>
      <c r="L225" s="444">
        <f t="shared" ca="1" si="3"/>
        <v>3619188.0155403358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3619188.0155403358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14989.719633440654</v>
      </c>
      <c r="L226" s="444">
        <f t="shared" ca="1" si="3"/>
        <v>3612522.4316591974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3612522.4316591974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14961.946367269244</v>
      </c>
      <c r="L227" s="444">
        <f t="shared" ca="1" si="3"/>
        <v>3605829.074511888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3605829.074511888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14934.057379155453</v>
      </c>
      <c r="L228" s="444">
        <f t="shared" ca="1" si="3"/>
        <v>3599107.8283764645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3599107.8283764645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14906.052186924524</v>
      </c>
      <c r="L229" s="444">
        <f t="shared" ca="1" si="3"/>
        <v>3592358.5770488102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3592358.5770488102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14877.930306392631</v>
      </c>
      <c r="L230" s="444">
        <f t="shared" ca="1" si="3"/>
        <v>3585581.2038406241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3585581.2038406241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14849.691251358521</v>
      </c>
      <c r="L231" s="444">
        <f t="shared" ca="1" si="3"/>
        <v>3578775.5915774037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3578775.5915774037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14821.334533595103</v>
      </c>
      <c r="L232" s="444">
        <f t="shared" ca="1" si="3"/>
        <v>3571941.6225964199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3571941.6225964199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14792.859662841007</v>
      </c>
      <c r="L233" s="444">
        <f t="shared" ca="1" si="3"/>
        <v>3565079.1787446821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3565079.1787446821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14764.266146792097</v>
      </c>
      <c r="L234" s="444">
        <f t="shared" ca="1" si="3"/>
        <v>3558188.1413768954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3558188.1413768954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14735.553491092985</v>
      </c>
      <c r="L235" s="444">
        <f t="shared" ca="1" si="3"/>
        <v>3551268.3913534097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3551268.3913534097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14706.721199328462</v>
      </c>
      <c r="L236" s="444">
        <f t="shared" ca="1" si="3"/>
        <v>3544319.8090381594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3544319.8090381594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14677.768773014919</v>
      </c>
      <c r="L237" s="444">
        <f t="shared" ca="1" si="3"/>
        <v>3537342.2742965957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3537342.2742965957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14648.695711591734</v>
      </c>
      <c r="L238" s="444">
        <f t="shared" ca="1" si="3"/>
        <v>3530335.6664936086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3530335.6664936086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14619.501512412626</v>
      </c>
      <c r="L239" s="444">
        <f t="shared" ca="1" si="3"/>
        <v>3523299.8644914422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3523299.8644914422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14590.185670736928</v>
      </c>
      <c r="L240" s="444">
        <f t="shared" ca="1" si="3"/>
        <v>3516234.7466476001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3516234.7466476001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14560.747679720922</v>
      </c>
      <c r="L241" s="444">
        <f t="shared" ca="1" si="3"/>
        <v>3509140.1908127423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3509140.1908127423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14531.187030409012</v>
      </c>
      <c r="L242" s="444">
        <f t="shared" ca="1" si="3"/>
        <v>3502016.0743285725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3502016.0743285725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14501.503211724972</v>
      </c>
      <c r="L243" s="444">
        <f t="shared" ca="1" si="3"/>
        <v>3494862.2740257187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3494862.2740257187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14471.695710463082</v>
      </c>
      <c r="L244" s="444">
        <f t="shared" ca="1" si="3"/>
        <v>3487678.6662216028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3487678.6662216028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14441.764011279267</v>
      </c>
      <c r="L245" s="444">
        <f t="shared" ca="1" si="3"/>
        <v>3480465.1267183032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3480465.1267183032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14411.707596682183</v>
      </c>
      <c r="L246" s="444">
        <f t="shared" ca="1" si="3"/>
        <v>3473221.5308004064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3473221.5308004064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14381.52594702428</v>
      </c>
      <c r="L247" s="444">
        <f t="shared" ca="1" si="3"/>
        <v>3465947.7532328516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3465947.7532328516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14351.218540492804</v>
      </c>
      <c r="L248" s="444">
        <f t="shared" ca="1" si="3"/>
        <v>3458643.6682587657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3458643.6682587657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14320.784853100778</v>
      </c>
      <c r="L249" s="444">
        <f t="shared" ca="1" si="3"/>
        <v>3451309.1495972876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3451309.1495972876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14290.224358677955</v>
      </c>
      <c r="L250" s="444">
        <f t="shared" ca="1" si="3"/>
        <v>3443944.0704413867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3443944.0704413867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14259.536528861699</v>
      </c>
      <c r="L251" s="444">
        <f t="shared" ca="1" si="3"/>
        <v>3436548.3034556694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3436548.3034556694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14228.720833087877</v>
      </c>
      <c r="L252" s="444">
        <f t="shared" ca="1" si="3"/>
        <v>3429121.7207741784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3429121.7207741784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14197.776738581664</v>
      </c>
      <c r="L253" s="444">
        <f t="shared" ca="1" si="3"/>
        <v>3421664.1939981813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3421664.1939981813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14166.703710348344</v>
      </c>
      <c r="L254" s="444">
        <f t="shared" ca="1" si="3"/>
        <v>3414175.5941939508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3414175.5941939508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14135.50121116405</v>
      </c>
      <c r="L255" s="444">
        <f t="shared" ca="1" si="3"/>
        <v>3406655.791890536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3406655.791890536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14104.168701566488</v>
      </c>
      <c r="L256" s="444">
        <f t="shared" ca="1" si="3"/>
        <v>3399104.6570775234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3399104.6570775234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14072.705639845602</v>
      </c>
      <c r="L257" s="444">
        <f t="shared" ca="1" si="3"/>
        <v>3391522.0592027903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3391522.0592027903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14041.111482034215</v>
      </c>
      <c r="L258" s="444">
        <f t="shared" ca="1" si="3"/>
        <v>3383907.8671702459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3383907.8671702459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14009.385681898611</v>
      </c>
      <c r="L259" s="444">
        <f t="shared" ca="1" si="3"/>
        <v>3376261.9493375658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3376261.9493375658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13977.527690929111</v>
      </c>
      <c r="L260" s="444">
        <f t="shared" ca="1" si="3"/>
        <v>3368584.1735139159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3368584.1735139159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13945.536958330571</v>
      </c>
      <c r="L261" s="444">
        <f t="shared" ca="1" si="3"/>
        <v>3360874.4069576678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3360874.4069576678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13913.412931012868</v>
      </c>
      <c r="L262" s="444">
        <f t="shared" ca="1" si="3"/>
        <v>3353132.5163741019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3353132.5163741019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13881.155053581348</v>
      </c>
      <c r="L263" s="444">
        <f t="shared" ref="L263:L517" ca="1" si="28">I263-J263+K263</f>
        <v>3345358.3679131046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3345358.3679131046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13848.762768327191</v>
      </c>
      <c r="L264" s="444">
        <f t="shared" ca="1" si="28"/>
        <v>3337551.827166853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3337551.827166853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13816.235515217806</v>
      </c>
      <c r="L265" s="444">
        <f t="shared" ca="1" si="28"/>
        <v>3329712.7591674919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3329712.7591674919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13783.572731887138</v>
      </c>
      <c r="L266" s="444">
        <f t="shared" ca="1" si="28"/>
        <v>3321841.0283848001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3321841.0283848001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13750.773853625922</v>
      </c>
      <c r="L267" s="444">
        <f t="shared" ca="1" si="28"/>
        <v>3313936.4987238473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3313936.4987238473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13717.838313371953</v>
      </c>
      <c r="L268" s="444">
        <f t="shared" ca="1" si="28"/>
        <v>3305999.0335226404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3305999.0335226404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13684.765541700255</v>
      </c>
      <c r="L269" s="444">
        <f t="shared" ca="1" si="28"/>
        <v>3298028.4955497617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3298028.4955497617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13651.554966813261</v>
      </c>
      <c r="L270" s="444">
        <f t="shared" ca="1" si="28"/>
        <v>3290024.7470019963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3290024.7470019963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13618.206014530906</v>
      </c>
      <c r="L271" s="444">
        <f t="shared" ca="1" si="28"/>
        <v>3281987.6495019482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3281987.6495019482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13584.718108280706</v>
      </c>
      <c r="L272" s="444">
        <f t="shared" ca="1" si="28"/>
        <v>3273917.0640956499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3273917.0640956499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13551.090669087796</v>
      </c>
      <c r="L273" s="444">
        <f t="shared" ca="1" si="28"/>
        <v>3265812.8512501586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3265812.8512501586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13517.323115564915</v>
      </c>
      <c r="L274" s="444">
        <f t="shared" ca="1" si="28"/>
        <v>3257674.8708511447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3257674.8708511447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13483.414863902357</v>
      </c>
      <c r="L275" s="444">
        <f t="shared" ca="1" si="28"/>
        <v>3249502.982200468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3249502.982200468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13449.365327857871</v>
      </c>
      <c r="L276" s="444">
        <f t="shared" ca="1" si="28"/>
        <v>3241297.044013747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3241297.044013747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13415.173918746534</v>
      </c>
      <c r="L277" s="444">
        <f t="shared" ca="1" si="28"/>
        <v>3233056.9144179146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3233056.9144179146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13380.840045430565</v>
      </c>
      <c r="L278" s="444">
        <f t="shared" ca="1" si="28"/>
        <v>3224782.4509487664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3224782.4509487664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13346.363114309115</v>
      </c>
      <c r="L279" s="444">
        <f t="shared" ca="1" si="28"/>
        <v>3216473.5105484966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3216473.5105484966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13311.74252930799</v>
      </c>
      <c r="L280" s="444">
        <f t="shared" ca="1" si="28"/>
        <v>3208129.9495632257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3208129.9495632257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13276.977691869362</v>
      </c>
      <c r="L281" s="444">
        <f t="shared" ca="1" si="28"/>
        <v>3199751.6237405161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3199751.6237405161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13242.068000941405</v>
      </c>
      <c r="L282" s="444">
        <f t="shared" ca="1" si="28"/>
        <v>3191338.3882268788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3191338.3882268788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13207.012852967917</v>
      </c>
      <c r="L283" s="444">
        <f t="shared" ca="1" si="28"/>
        <v>3182890.0975652677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3182890.0975652677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13171.81164187787</v>
      </c>
      <c r="L284" s="444">
        <f t="shared" ca="1" si="28"/>
        <v>3174406.6056925668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3174406.6056925668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13136.46375907495</v>
      </c>
      <c r="L285" s="444">
        <f t="shared" ca="1" si="28"/>
        <v>3165887.7659370629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3165887.7659370629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13100.968593427016</v>
      </c>
      <c r="L286" s="444">
        <f t="shared" ca="1" si="28"/>
        <v>3157333.431015911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3157333.431015911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13065.32553125555</v>
      </c>
      <c r="L287" s="444">
        <f t="shared" ca="1" si="28"/>
        <v>3148743.4530325877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3148743.4530325877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13029.533956325036</v>
      </c>
      <c r="L288" s="444">
        <f t="shared" ca="1" si="28"/>
        <v>3140117.683474334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3140117.683474334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12993.593249832313</v>
      </c>
      <c r="L289" s="444">
        <f t="shared" ca="1" si="28"/>
        <v>3131455.9732095874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3131455.9732095874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12957.502790395869</v>
      </c>
      <c r="L290" s="444">
        <f t="shared" ca="1" si="28"/>
        <v>3122758.1724854046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3122758.1724854046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12921.261954045107</v>
      </c>
      <c r="L291" s="444">
        <f t="shared" ca="1" si="28"/>
        <v>3114024.1309248707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3114024.1309248707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12884.870114209549</v>
      </c>
      <c r="L292" s="444">
        <f t="shared" ca="1" si="28"/>
        <v>3105253.6975245015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3105253.6975245015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12848.32664170801</v>
      </c>
      <c r="L293" s="444">
        <f t="shared" ca="1" si="28"/>
        <v>3096446.7206516308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3096446.7206516308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12811.630904737716</v>
      </c>
      <c r="L294" s="444">
        <f t="shared" ca="1" si="28"/>
        <v>3087603.0480417898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3087603.0480417898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12774.782268863379</v>
      </c>
      <c r="L295" s="444">
        <f t="shared" ca="1" si="28"/>
        <v>3078722.5267960741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3078722.5267960741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12737.780097006231</v>
      </c>
      <c r="L296" s="444">
        <f t="shared" ca="1" si="28"/>
        <v>3069805.0033785016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3069805.0033785016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12700.623749433011</v>
      </c>
      <c r="L297" s="444">
        <f t="shared" ca="1" si="28"/>
        <v>3060850.3236133559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3060850.3236133559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12663.312583744904</v>
      </c>
      <c r="L298" s="444">
        <f t="shared" ca="1" si="28"/>
        <v>3051858.332682522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3051858.332682522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12625.84595486643</v>
      </c>
      <c r="L299" s="444">
        <f t="shared" ca="1" si="28"/>
        <v>3042828.8751228098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3042828.8751228098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12588.223215034295</v>
      </c>
      <c r="L300" s="444">
        <f t="shared" ca="1" si="28"/>
        <v>3033761.7948232652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3033761.7948232652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12550.443713786193</v>
      </c>
      <c r="L301" s="444">
        <f t="shared" ca="1" si="28"/>
        <v>3024656.9350224724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3024656.9350224724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12512.506797949556</v>
      </c>
      <c r="L302" s="444">
        <f t="shared" ca="1" si="28"/>
        <v>3015514.1383058433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3015514.1383058433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12474.411811630269</v>
      </c>
      <c r="L303" s="444">
        <f t="shared" ca="1" si="28"/>
        <v>3006333.2466028947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3006333.2466028947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12436.158096201316</v>
      </c>
      <c r="L304" s="444">
        <f t="shared" ca="1" si="28"/>
        <v>2997114.1011845171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2997114.1011845171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12397.744990291409</v>
      </c>
      <c r="L305" s="444">
        <f t="shared" ca="1" si="28"/>
        <v>2987856.5426602298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2987856.5426602298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12359.171829773546</v>
      </c>
      <c r="L306" s="444">
        <f t="shared" ca="1" si="28"/>
        <v>2978560.4109754246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2978560.4109754246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12320.437947753524</v>
      </c>
      <c r="L307" s="444">
        <f t="shared" ca="1" si="28"/>
        <v>2969225.5454085991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2969225.5454085991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12281.542674558417</v>
      </c>
      <c r="L308" s="444">
        <f t="shared" ca="1" si="28"/>
        <v>2959851.7845685785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2959851.7845685785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12242.485337724998</v>
      </c>
      <c r="L309" s="444">
        <f t="shared" ca="1" si="28"/>
        <v>2950438.9663917245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2950438.9663917245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12203.265261988106</v>
      </c>
      <c r="L310" s="444">
        <f t="shared" ca="1" si="28"/>
        <v>2940986.9281391338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2940986.9281391338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12163.881769268979</v>
      </c>
      <c r="L311" s="444">
        <f t="shared" ca="1" si="28"/>
        <v>2931495.5063938238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2931495.5063938238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12124.334178663521</v>
      </c>
      <c r="L312" s="444">
        <f t="shared" ca="1" si="28"/>
        <v>2921964.5370579083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2921964.5370579083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12084.621806430539</v>
      </c>
      <c r="L313" s="444">
        <f t="shared" ca="1" si="28"/>
        <v>2912393.85534976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2912393.85534976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12044.743965979922</v>
      </c>
      <c r="L314" s="444">
        <f t="shared" ca="1" si="28"/>
        <v>2902783.2958011613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2902783.2958011613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12004.699967860761</v>
      </c>
      <c r="L315" s="444">
        <f t="shared" ca="1" si="28"/>
        <v>2893132.6922544432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2893132.6922544432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11964.489119749434</v>
      </c>
      <c r="L316" s="444">
        <f t="shared" ca="1" si="28"/>
        <v>2883441.8778596139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2883441.8778596139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11924.110726437646</v>
      </c>
      <c r="L317" s="444">
        <f t="shared" ca="1" si="28"/>
        <v>2873710.6850714725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2873710.6850714725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11883.564089820391</v>
      </c>
      <c r="L318" s="444">
        <f t="shared" ca="1" si="28"/>
        <v>2863938.945646714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2863938.945646714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11842.848508883897</v>
      </c>
      <c r="L319" s="444">
        <f t="shared" ca="1" si="28"/>
        <v>2854126.4906410188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2854126.4906410188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11801.9632796935</v>
      </c>
      <c r="L320" s="444">
        <f t="shared" ca="1" si="28"/>
        <v>2844273.1504061334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2844273.1504061334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11760.907695381477</v>
      </c>
      <c r="L321" s="444">
        <f t="shared" ca="1" si="28"/>
        <v>2834378.754586936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2834378.754586936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11719.681046134821</v>
      </c>
      <c r="L322" s="444">
        <f t="shared" ca="1" si="28"/>
        <v>2824443.1321184919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2824443.1321184919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11678.282619182972</v>
      </c>
      <c r="L323" s="444">
        <f t="shared" ca="1" si="28"/>
        <v>2814466.111223096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2814466.111223096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11636.711698785488</v>
      </c>
      <c r="L324" s="444">
        <f t="shared" ca="1" si="28"/>
        <v>2804447.5194073026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2804447.5194073026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11594.967566219682</v>
      </c>
      <c r="L325" s="444">
        <f t="shared" ca="1" si="28"/>
        <v>2794387.1834589434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2794387.1834589434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11553.049499768185</v>
      </c>
      <c r="L326" s="444">
        <f t="shared" ca="1" si="28"/>
        <v>2784284.9294441328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2784284.9294441328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11510.956774706476</v>
      </c>
      <c r="L327" s="444">
        <f t="shared" ca="1" si="28"/>
        <v>2774140.5827042605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2774140.5827042605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11468.688663290341</v>
      </c>
      <c r="L328" s="444">
        <f t="shared" ca="1" si="28"/>
        <v>2763953.967852972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2763953.967852972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11426.244434743305</v>
      </c>
      <c r="L329" s="444">
        <f t="shared" ca="1" si="28"/>
        <v>2753724.9087731363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2753724.9087731363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11383.62335524399</v>
      </c>
      <c r="L330" s="444">
        <f t="shared" ca="1" si="28"/>
        <v>2743453.2286138013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2743453.2286138013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11340.824687913428</v>
      </c>
      <c r="L331" s="444">
        <f t="shared" ca="1" si="28"/>
        <v>2733138.749787136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2733138.749787136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11297.847692802321</v>
      </c>
      <c r="L332" s="444">
        <f t="shared" ca="1" si="28"/>
        <v>2722781.2939653597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2722781.2939653597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11254.691626878253</v>
      </c>
      <c r="L333" s="444">
        <f t="shared" ca="1" si="28"/>
        <v>2712380.6820776593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2712380.6820776593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11211.355744012835</v>
      </c>
      <c r="L334" s="444">
        <f t="shared" ca="1" si="28"/>
        <v>2701936.7343070931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2701936.7343070931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11167.83929496881</v>
      </c>
      <c r="L335" s="444">
        <f t="shared" ca="1" si="28"/>
        <v>2691449.2700874829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2691449.2700874829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11124.141527387101</v>
      </c>
      <c r="L336" s="444">
        <f t="shared" ca="1" si="28"/>
        <v>2680918.1081002913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2680918.1081002913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11080.261685773801</v>
      </c>
      <c r="L337" s="444">
        <f t="shared" ca="1" si="28"/>
        <v>2670343.0662714862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2670343.0662714862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11036.199011487113</v>
      </c>
      <c r="L338" s="444">
        <f t="shared" ca="1" si="28"/>
        <v>2659723.9617683943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2659723.9617683943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10991.952742724232</v>
      </c>
      <c r="L339" s="444">
        <f t="shared" ca="1" si="28"/>
        <v>2649060.6109965397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2649060.6109965397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10947.52211450817</v>
      </c>
      <c r="L340" s="444">
        <f t="shared" ca="1" si="28"/>
        <v>2638352.8295964692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2638352.8295964692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10902.906358674543</v>
      </c>
      <c r="L341" s="444">
        <f t="shared" ca="1" si="28"/>
        <v>2627600.432440565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2627600.432440565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10858.104703858275</v>
      </c>
      <c r="L342" s="444">
        <f t="shared" ca="1" si="28"/>
        <v>2616803.2336298446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2616803.2336298446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10813.116375480275</v>
      </c>
      <c r="L343" s="444">
        <f t="shared" ca="1" si="28"/>
        <v>2605961.0464907461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2605961.0464907461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10767.94059573403</v>
      </c>
      <c r="L344" s="444">
        <f t="shared" ca="1" si="28"/>
        <v>2595073.6835719012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2595073.6835719012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10722.576583572176</v>
      </c>
      <c r="L345" s="444">
        <f t="shared" ca="1" si="28"/>
        <v>2584140.9566408945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2584140.9566408945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10677.023554692982</v>
      </c>
      <c r="L346" s="444">
        <f t="shared" ca="1" si="28"/>
        <v>2573162.6766810087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2573162.6766810087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10631.280721526791</v>
      </c>
      <c r="L347" s="444">
        <f t="shared" ca="1" si="28"/>
        <v>2562138.6538879564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2562138.6538879564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10585.347293222407</v>
      </c>
      <c r="L348" s="444">
        <f t="shared" ca="1" si="28"/>
        <v>2551068.6976665999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2551068.6976665999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10539.222475633422</v>
      </c>
      <c r="L349" s="444">
        <f t="shared" ca="1" si="28"/>
        <v>2539952.6166276545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2539952.6166276545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10492.905471304482</v>
      </c>
      <c r="L350" s="444">
        <f t="shared" ca="1" si="28"/>
        <v>2528790.2185843801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2528790.2185843801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10446.395479457506</v>
      </c>
      <c r="L351" s="444">
        <f t="shared" ca="1" si="28"/>
        <v>2517581.3105492587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2517581.3105492587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10399.691695977832</v>
      </c>
      <c r="L352" s="444">
        <f t="shared" ca="1" si="28"/>
        <v>2506325.6987306578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2506325.6987306578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10352.793313400329</v>
      </c>
      <c r="L353" s="444">
        <f t="shared" ca="1" si="28"/>
        <v>2495023.1885294793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2495023.1885294793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10305.699520895418</v>
      </c>
      <c r="L354" s="444">
        <f t="shared" ca="1" si="28"/>
        <v>2483673.5845357957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2483673.5845357957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10258.409504255071</v>
      </c>
      <c r="L355" s="444">
        <f t="shared" ca="1" si="28"/>
        <v>2472276.6905254722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2472276.6905254722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10210.922445878721</v>
      </c>
      <c r="L356" s="444">
        <f t="shared" ca="1" si="28"/>
        <v>2460832.3094567722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2460832.3094567722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10163.237524759139</v>
      </c>
      <c r="L357" s="444">
        <f t="shared" ca="1" si="28"/>
        <v>2449340.2434669523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2449340.2434669523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10115.353916468222</v>
      </c>
      <c r="L358" s="444">
        <f t="shared" ca="1" si="28"/>
        <v>2437800.2938688416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2437800.2938688416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10067.270793142761</v>
      </c>
      <c r="L359" s="444">
        <f t="shared" ca="1" si="28"/>
        <v>2426212.2611474055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2426212.2611474055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10018.987323470112</v>
      </c>
      <c r="L360" s="444">
        <f t="shared" ca="1" si="28"/>
        <v>2414575.9449562966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2414575.9449562966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9970.5026726738233</v>
      </c>
      <c r="L361" s="444">
        <f t="shared" ca="1" si="28"/>
        <v>2402891.1441143914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2402891.1441143914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9921.8160024992194</v>
      </c>
      <c r="L362" s="444">
        <f t="shared" ca="1" si="28"/>
        <v>2391157.6566023119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2391157.6566023119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9872.9264711988872</v>
      </c>
      <c r="L363" s="444">
        <f t="shared" ca="1" si="28"/>
        <v>2379375.2795589319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2379375.2795589319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9823.8332335181385</v>
      </c>
      <c r="L364" s="444">
        <f t="shared" ca="1" si="28"/>
        <v>2367543.8092778712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2367543.8092778712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9774.5354406803854</v>
      </c>
      <c r="L365" s="444">
        <f t="shared" ca="1" si="28"/>
        <v>2355663.0412039729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2355663.0412039729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9725.0322403724749</v>
      </c>
      <c r="L366" s="444">
        <f t="shared" ca="1" si="28"/>
        <v>2343732.7699297667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2343732.7699297667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9675.3227767299486</v>
      </c>
      <c r="L367" s="444">
        <f t="shared" ca="1" si="28"/>
        <v>2331752.789191918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2331752.789191918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9625.4061903222464</v>
      </c>
      <c r="L368" s="444">
        <f t="shared" ca="1" si="28"/>
        <v>2319722.8918676614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2319722.8918676614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9575.2816181378439</v>
      </c>
      <c r="L369" s="444">
        <f t="shared" ca="1" si="28"/>
        <v>2307642.8699712204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2307642.8699712204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9524.9481935693402</v>
      </c>
      <c r="L370" s="444">
        <f t="shared" ca="1" si="28"/>
        <v>2295512.5146502107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2295512.5146502107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9474.4050463984659</v>
      </c>
      <c r="L371" s="444">
        <f t="shared" ca="1" si="28"/>
        <v>2283331.6161820302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2283331.6161820302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9423.651302781047</v>
      </c>
      <c r="L372" s="444">
        <f t="shared" ca="1" si="28"/>
        <v>2271099.9639702323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2271099.9639702323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9372.6860852318896</v>
      </c>
      <c r="L373" s="444">
        <f t="shared" ca="1" si="28"/>
        <v>2258817.3465408855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2258817.3465408855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9321.508512609611</v>
      </c>
      <c r="L374" s="444">
        <f t="shared" ca="1" si="28"/>
        <v>2246483.5515389163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2246483.5515389163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9270.1177001014057</v>
      </c>
      <c r="L375" s="444">
        <f t="shared" ca="1" si="28"/>
        <v>2234098.3657244388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2234098.3657244388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9218.5127592077497</v>
      </c>
      <c r="L376" s="444">
        <f t="shared" ca="1" si="28"/>
        <v>2221661.5749690677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2221661.5749690677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9166.692797727037</v>
      </c>
      <c r="L377" s="444">
        <f t="shared" ca="1" si="28"/>
        <v>2209172.9642522158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2209172.9642522158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9114.6569197401532</v>
      </c>
      <c r="L378" s="444">
        <f t="shared" ca="1" si="28"/>
        <v>2196632.3176573771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2196632.3176573771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9062.4042255949935</v>
      </c>
      <c r="L379" s="444">
        <f t="shared" ca="1" si="28"/>
        <v>2184039.4183683931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2184039.4183683931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9009.9338118908927</v>
      </c>
      <c r="L380" s="444">
        <f t="shared" ca="1" si="28"/>
        <v>2171394.0486657051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2171394.0486657051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8957.2447714630252</v>
      </c>
      <c r="L381" s="444">
        <f t="shared" ca="1" si="28"/>
        <v>2158695.9899225892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2158695.9899225892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8904.3361933667093</v>
      </c>
      <c r="L382" s="444">
        <f t="shared" ca="1" si="28"/>
        <v>2145945.0226013772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2145945.0226013772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8851.2071628616595</v>
      </c>
      <c r="L383" s="444">
        <f t="shared" ca="1" si="28"/>
        <v>2133140.9262496601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2133140.9262496601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8797.8567613961714</v>
      </c>
      <c r="L384" s="444">
        <f t="shared" ca="1" si="28"/>
        <v>2120283.4794964776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2120283.4794964776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8744.2840665912445</v>
      </c>
      <c r="L385" s="444">
        <f t="shared" ca="1" si="28"/>
        <v>2107372.4600484902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2107372.4600484902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8690.4881522246324</v>
      </c>
      <c r="L386" s="444">
        <f t="shared" ca="1" si="28"/>
        <v>2094407.6446861359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2094407.6446861359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8636.4680882148205</v>
      </c>
      <c r="L387" s="444">
        <f t="shared" ca="1" si="28"/>
        <v>2081388.8092597718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2081388.8092597718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8582.2229406049719</v>
      </c>
      <c r="L388" s="444">
        <f t="shared" ca="1" si="28"/>
        <v>2068315.7286857979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2068315.7286857979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8527.7517715467457</v>
      </c>
      <c r="L389" s="444">
        <f t="shared" ca="1" si="28"/>
        <v>2055188.1769427657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2055188.1769427657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8473.0536392841113</v>
      </c>
      <c r="L390" s="444">
        <f t="shared" ca="1" si="28"/>
        <v>2042005.927067471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2042005.927067471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8418.1275981370491</v>
      </c>
      <c r="L391" s="444">
        <f t="shared" ca="1" si="28"/>
        <v>2028768.7511510293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2028768.7511510293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8362.9726984852114</v>
      </c>
      <c r="L392" s="444">
        <f t="shared" ca="1" si="28"/>
        <v>2015476.4203349357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2015476.4203349357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8307.5879867514868</v>
      </c>
      <c r="L393" s="444">
        <f t="shared" ca="1" si="28"/>
        <v>2002128.7048071083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2002128.7048071083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8251.97250538554</v>
      </c>
      <c r="L394" s="444">
        <f t="shared" ca="1" si="28"/>
        <v>1988725.3737979149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1988725.3737979149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8196.1252928472331</v>
      </c>
      <c r="L395" s="444">
        <f t="shared" ca="1" si="28"/>
        <v>1975266.1955761833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1975266.1955761833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8140.045383590018</v>
      </c>
      <c r="L396" s="444">
        <f t="shared" ca="1" si="28"/>
        <v>1961750.9374451945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1961750.9374451945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8083.7318080442319</v>
      </c>
      <c r="L397" s="444">
        <f t="shared" ca="1" si="28"/>
        <v>1948179.3657386599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1948179.3657386599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8027.1835926003387</v>
      </c>
      <c r="L398" s="444">
        <f t="shared" ca="1" si="28"/>
        <v>1934551.2458166813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1934551.2458166813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7970.3997595920946</v>
      </c>
      <c r="L399" s="444">
        <f t="shared" ca="1" si="28"/>
        <v>1920866.3420616945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1920866.3420616945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7913.3793272796484</v>
      </c>
      <c r="L400" s="444">
        <f t="shared" ca="1" si="28"/>
        <v>1907124.4178743954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1907124.4178743954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7856.1213098325679</v>
      </c>
      <c r="L401" s="444">
        <f t="shared" ca="1" si="28"/>
        <v>1893325.2356696492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1893325.2356696492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7798.6247173127922</v>
      </c>
      <c r="L402" s="444">
        <f t="shared" ca="1" si="28"/>
        <v>1879468.5568723832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1879468.5568723832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7740.8885556575187</v>
      </c>
      <c r="L403" s="444">
        <f t="shared" ca="1" si="28"/>
        <v>1865554.141913462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1865554.141913462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7682.9118266620126</v>
      </c>
      <c r="L404" s="444">
        <f t="shared" ca="1" si="28"/>
        <v>1851581.7502255451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1851581.7502255451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7624.6935279623594</v>
      </c>
      <c r="L405" s="444">
        <f t="shared" ca="1" si="28"/>
        <v>1837551.1402389286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1837551.1402389286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7566.2326530181235</v>
      </c>
      <c r="L406" s="444">
        <f t="shared" ca="1" si="28"/>
        <v>1823462.0693773679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1823462.0693773679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7507.5281910949552</v>
      </c>
      <c r="L407" s="444">
        <f t="shared" ca="1" si="28"/>
        <v>1809314.294053884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1809314.294053884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7448.579127247106</v>
      </c>
      <c r="L408" s="444">
        <f t="shared" ca="1" si="28"/>
        <v>1795107.5696665524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1795107.5696665524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7389.3844422998891</v>
      </c>
      <c r="L409" s="444">
        <f t="shared" ca="1" si="28"/>
        <v>1780841.6505942733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1780841.6505942733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7329.9431128320603</v>
      </c>
      <c r="L410" s="444">
        <f t="shared" ca="1" si="28"/>
        <v>1766516.2901925265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1766516.2901925265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7270.2541111581158</v>
      </c>
      <c r="L411" s="444">
        <f t="shared" ca="1" si="28"/>
        <v>1752131.2407891059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1752131.2407891059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7210.3164053105293</v>
      </c>
      <c r="L412" s="444">
        <f t="shared" ca="1" si="28"/>
        <v>1737686.2536798376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1737686.2536798376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7150.1289590219103</v>
      </c>
      <c r="L413" s="444">
        <f t="shared" ca="1" si="28"/>
        <v>1723181.0791242807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1723181.0791242807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7089.6907317070909</v>
      </c>
      <c r="L414" s="444">
        <f t="shared" ca="1" si="28"/>
        <v>1708615.4663414089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1708615.4663414089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7029.0006784451252</v>
      </c>
      <c r="L415" s="444">
        <f t="shared" ca="1" si="28"/>
        <v>1693989.1635052753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1693989.1635052753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6968.0577499612345</v>
      </c>
      <c r="L416" s="444">
        <f t="shared" ca="1" si="28"/>
        <v>1679301.9177406577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1679301.9177406577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6906.8608926086617</v>
      </c>
      <c r="L417" s="444">
        <f t="shared" ca="1" si="28"/>
        <v>1664553.4751186876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1664553.4751186876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6845.4090483504542</v>
      </c>
      <c r="L418" s="444">
        <f t="shared" ca="1" si="28"/>
        <v>1649743.5806524593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1649743.5806524593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6783.7011547411685</v>
      </c>
      <c r="L419" s="444">
        <f t="shared" ca="1" si="28"/>
        <v>1634871.9782926217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1634871.9782926217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6721.736144908512</v>
      </c>
      <c r="L420" s="444">
        <f t="shared" ca="1" si="28"/>
        <v>1619938.4109229513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1619938.4109229513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6659.5129475348849</v>
      </c>
      <c r="L421" s="444">
        <f t="shared" ca="1" si="28"/>
        <v>1604942.6203559074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1604942.6203559074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6597.0304868388685</v>
      </c>
      <c r="L422" s="444">
        <f t="shared" ca="1" si="28"/>
        <v>1589884.3473281674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1589884.3473281674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6534.2876825566191</v>
      </c>
      <c r="L423" s="444">
        <f t="shared" ca="1" si="28"/>
        <v>1574763.3314961451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1574763.3314961451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6471.2834499231931</v>
      </c>
      <c r="L424" s="444">
        <f t="shared" ca="1" si="28"/>
        <v>1559579.3114314894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1559579.3114314894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6408.0166996537937</v>
      </c>
      <c r="L425" s="444">
        <f t="shared" ca="1" si="28"/>
        <v>1544332.0246165644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1544332.0246165644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6344.48633792494</v>
      </c>
      <c r="L426" s="444">
        <f t="shared" ca="1" si="28"/>
        <v>1529021.2074399104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1529021.2074399104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6280.6912663555477</v>
      </c>
      <c r="L427" s="444">
        <f t="shared" ca="1" si="28"/>
        <v>1513646.5951916871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1513646.5951916871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6216.6303819879513</v>
      </c>
      <c r="L428" s="444">
        <f t="shared" ca="1" si="28"/>
        <v>1498207.9220590962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1498207.9220590962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6152.3025772688225</v>
      </c>
      <c r="L429" s="444">
        <f t="shared" ca="1" si="28"/>
        <v>1482704.9211217861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1482704.9211217861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6087.7067400300302</v>
      </c>
      <c r="L430" s="444">
        <f t="shared" ca="1" si="28"/>
        <v>1467137.3243472374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1467137.3243472374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6022.8417534694108</v>
      </c>
      <c r="L431" s="444">
        <f t="shared" ca="1" si="28"/>
        <v>1451504.8625861278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1451504.8625861278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5957.7064961314536</v>
      </c>
      <c r="L432" s="444">
        <f t="shared" ca="1" si="28"/>
        <v>1435807.2655676804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1435807.2655676804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5892.2998418879233</v>
      </c>
      <c r="L433" s="444">
        <f t="shared" ca="1" si="28"/>
        <v>1420044.2618949895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1420044.2618949895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5826.6206599183779</v>
      </c>
      <c r="L434" s="444">
        <f t="shared" ca="1" si="28"/>
        <v>1404215.579040329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1404215.579040329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5760.6678146906252</v>
      </c>
      <c r="L435" s="444">
        <f t="shared" ca="1" si="28"/>
        <v>1388320.9433404407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1388320.9433404407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5694.4401659410914</v>
      </c>
      <c r="L436" s="444">
        <f t="shared" ca="1" si="28"/>
        <v>1372360.079991803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1372360.079991803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5627.9365686551009</v>
      </c>
      <c r="L437" s="444">
        <f t="shared" ca="1" si="28"/>
        <v>1356332.7130458793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1356332.7130458793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5561.1558730470852</v>
      </c>
      <c r="L438" s="444">
        <f t="shared" ca="1" si="28"/>
        <v>1340238.5654043476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1340238.5654043476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5494.0969245407032</v>
      </c>
      <c r="L439" s="444">
        <f t="shared" ca="1" si="28"/>
        <v>1324077.3588143094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1324077.3588143094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5426.7585637488774</v>
      </c>
      <c r="L440" s="444">
        <f t="shared" ca="1" si="28"/>
        <v>1307848.8138634793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1307848.8138634793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5359.1396264537516</v>
      </c>
      <c r="L441" s="444">
        <f t="shared" ca="1" si="28"/>
        <v>1291552.6499753543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1291552.6499753543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5291.2389435865643</v>
      </c>
      <c r="L442" s="444">
        <f t="shared" ca="1" si="28"/>
        <v>1275188.5854043621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1275188.5854043621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5223.0553412074296</v>
      </c>
      <c r="L443" s="444">
        <f t="shared" ca="1" si="28"/>
        <v>1258756.3372309906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1258756.3372309906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5154.5876404850487</v>
      </c>
      <c r="L444" s="444">
        <f t="shared" ca="1" si="28"/>
        <v>1242255.6213568968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1242255.6213568968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5085.8346576763252</v>
      </c>
      <c r="L445" s="444">
        <f t="shared" ca="1" si="28"/>
        <v>1225686.1524999943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1225686.1524999943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5016.7952041058979</v>
      </c>
      <c r="L446" s="444">
        <f t="shared" ca="1" si="28"/>
        <v>1209047.6441895212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1209047.6441895212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4947.4680861455927</v>
      </c>
      <c r="L447" s="444">
        <f t="shared" ca="1" si="28"/>
        <v>1192339.8087610879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1192339.8087610879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4877.8521051937878</v>
      </c>
      <c r="L448" s="444">
        <f t="shared" ca="1" si="28"/>
        <v>1175562.3573517029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1175562.3573517029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4807.9460576546835</v>
      </c>
      <c r="L449" s="444">
        <f t="shared" ca="1" si="28"/>
        <v>1158714.9998947787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1158714.9998947787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4737.748734917499</v>
      </c>
      <c r="L450" s="444">
        <f t="shared" ca="1" si="28"/>
        <v>1141797.4451151174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1141797.4451151174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4667.2589233355775</v>
      </c>
      <c r="L451" s="444">
        <f t="shared" ca="1" si="28"/>
        <v>1124809.400523874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1124809.400523874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4596.4754042053964</v>
      </c>
      <c r="L452" s="444">
        <f t="shared" ca="1" si="28"/>
        <v>1107750.5724135006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1107750.5724135006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4525.3969537455077</v>
      </c>
      <c r="L453" s="444">
        <f t="shared" ca="1" si="28"/>
        <v>1090620.6658526673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1090620.6658526673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4454.0223430753686</v>
      </c>
      <c r="L454" s="444">
        <f t="shared" ca="1" si="28"/>
        <v>1073419.3846811638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1073419.3846811638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4382.3503381941036</v>
      </c>
      <c r="L455" s="444">
        <f t="shared" ca="1" si="28"/>
        <v>1056146.431504779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1056146.431504779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4310.3796999591677</v>
      </c>
      <c r="L456" s="444">
        <f t="shared" ca="1" si="28"/>
        <v>1038801.5076901594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1038801.5076901594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4238.1091840649187</v>
      </c>
      <c r="L457" s="444">
        <f t="shared" ca="1" si="28"/>
        <v>1021384.3133596454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1021384.3133596454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4165.5375410211109</v>
      </c>
      <c r="L458" s="444">
        <f t="shared" ca="1" si="28"/>
        <v>1003894.5473860877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1003894.5473860877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4092.6635161312865</v>
      </c>
      <c r="L459" s="444">
        <f t="shared" ca="1" si="28"/>
        <v>986331.90738764009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986331.90738764009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4019.4858494710884</v>
      </c>
      <c r="L460" s="444">
        <f t="shared" ca="1" si="28"/>
        <v>968696.08972253231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968696.08972253231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3946.0032758664724</v>
      </c>
      <c r="L461" s="444">
        <f t="shared" ca="1" si="28"/>
        <v>950986.78948381997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950986.78948381997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3872.214524871838</v>
      </c>
      <c r="L462" s="444">
        <f t="shared" ca="1" si="28"/>
        <v>933203.70049411303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933203.70049411303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3798.1183207480594</v>
      </c>
      <c r="L463" s="444">
        <f t="shared" ca="1" si="28"/>
        <v>915346.51530028239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915346.51530028239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3723.7133824404323</v>
      </c>
      <c r="L464" s="444">
        <f t="shared" ca="1" si="28"/>
        <v>897414.92516814405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897414.92516814405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3648.9984235565212</v>
      </c>
      <c r="L465" s="444">
        <f t="shared" ca="1" si="28"/>
        <v>879408.62007712177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879408.62007712177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3573.9721523439289</v>
      </c>
      <c r="L466" s="444">
        <f t="shared" ca="1" si="28"/>
        <v>861327.28871488688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861327.28871488688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3498.6332716679499</v>
      </c>
      <c r="L467" s="444">
        <f t="shared" ca="1" si="28"/>
        <v>843170.61847197602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843170.61847197602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3422.9804789891555</v>
      </c>
      <c r="L468" s="444">
        <f t="shared" ca="1" si="28"/>
        <v>824938.29543638648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824938.29543638648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3347.0124663408651</v>
      </c>
      <c r="L469" s="444">
        <f t="shared" ca="1" si="28"/>
        <v>806630.00438814855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806630.00438814855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3270.7279203065409</v>
      </c>
      <c r="L470" s="444">
        <f t="shared" ca="1" si="28"/>
        <v>788245.42879387632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788245.42879387632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3194.1255219970731</v>
      </c>
      <c r="L471" s="444">
        <f t="shared" ca="1" si="28"/>
        <v>769784.25080129469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769784.25080129469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3117.2039470279833</v>
      </c>
      <c r="L472" s="444">
        <f t="shared" ca="1" si="28"/>
        <v>751246.15123374399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751246.15123374399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3039.961865496522</v>
      </c>
      <c r="L473" s="444">
        <f t="shared" ca="1" si="28"/>
        <v>732630.80958466174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732630.80958466174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2962.397941958679</v>
      </c>
      <c r="L474" s="444">
        <f t="shared" ca="1" si="28"/>
        <v>713937.90401204163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713937.90401204163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2884.5108354060949</v>
      </c>
      <c r="L475" s="444">
        <f t="shared" ca="1" si="28"/>
        <v>695167.11133286892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695167.11133286892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2806.2991992428751</v>
      </c>
      <c r="L476" s="444">
        <f t="shared" ca="1" si="28"/>
        <v>676318.10701753292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676318.10701753292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2727.7616812623087</v>
      </c>
      <c r="L477" s="444">
        <f t="shared" ca="1" si="28"/>
        <v>657390.56518421636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657390.56518421636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2648.8969236234902</v>
      </c>
      <c r="L478" s="444">
        <f t="shared" ca="1" si="28"/>
        <v>638384.15859326115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638384.15859326115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2569.7035628278427</v>
      </c>
      <c r="L479" s="444">
        <f t="shared" ca="1" si="28"/>
        <v>619298.5586415102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619298.5586415102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2490.180229695548</v>
      </c>
      <c r="L480" s="444">
        <f t="shared" ca="1" si="28"/>
        <v>600133.43535662699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600133.43535662699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2410.3255493418674</v>
      </c>
      <c r="L481" s="444">
        <f t="shared" ca="1" si="28"/>
        <v>580888.45739138999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580888.45739138999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2330.1381411533803</v>
      </c>
      <c r="L482" s="444">
        <f t="shared" ca="1" si="28"/>
        <v>561563.29201796465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561563.29201796465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2249.6166187641074</v>
      </c>
      <c r="L483" s="444">
        <f t="shared" ca="1" si="28"/>
        <v>542157.60512214992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542157.60512214992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2168.7595900315464</v>
      </c>
      <c r="L484" s="444">
        <f t="shared" ca="1" si="28"/>
        <v>522671.06119760266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522671.06119760266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2087.5656570125998</v>
      </c>
      <c r="L485" s="444">
        <f t="shared" ca="1" si="28"/>
        <v>503103.32334003644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503103.32334003644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2006.0334159394072</v>
      </c>
      <c r="L486" s="444">
        <f t="shared" ca="1" si="28"/>
        <v>483454.05324139708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483454.05324139708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1924.1614571950761</v>
      </c>
      <c r="L487" s="444">
        <f t="shared" ca="1" si="28"/>
        <v>463722.91118401336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463722.91118401336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1841.9483652893107</v>
      </c>
      <c r="L488" s="444">
        <f t="shared" ca="1" si="28"/>
        <v>443909.55603472388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443909.55603472388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1759.3927188339376</v>
      </c>
      <c r="L489" s="444">
        <f t="shared" ca="1" si="28"/>
        <v>424013.64523897902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424013.64523897902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1676.4930905183344</v>
      </c>
      <c r="L490" s="444">
        <f t="shared" ca="1" si="28"/>
        <v>404034.83481491858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404034.83481491858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1593.248047084749</v>
      </c>
      <c r="L491" s="444">
        <f t="shared" ca="1" si="28"/>
        <v>383972.77934742451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383972.77934742451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1509.6561493035238</v>
      </c>
      <c r="L492" s="444">
        <f t="shared" ca="1" si="28"/>
        <v>363827.13198214927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363827.13198214927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1425.7159519482102</v>
      </c>
      <c r="L493" s="444">
        <f t="shared" ca="1" si="28"/>
        <v>343597.54441951867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343597.54441951867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1341.4260037705828</v>
      </c>
      <c r="L494" s="444">
        <f t="shared" ca="1" si="28"/>
        <v>323283.6669087105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323283.6669087105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1256.7848474755488</v>
      </c>
      <c r="L495" s="444">
        <f t="shared" ca="1" si="28"/>
        <v>302885.14824160724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302885.14824160724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1171.7910196959519</v>
      </c>
      <c r="L496" s="444">
        <f t="shared" ca="1" si="28"/>
        <v>282401.63574672438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282401.63574672438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1086.4430509672734</v>
      </c>
      <c r="L497" s="444">
        <f t="shared" ca="1" si="28"/>
        <v>261832.77528311286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261832.77528311286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1000.7394657022254</v>
      </c>
      <c r="L498" s="444">
        <f t="shared" ca="1" si="28"/>
        <v>241178.21123423631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241178.21123423631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914.67878216523968</v>
      </c>
      <c r="L499" s="444">
        <f t="shared" ca="1" si="28"/>
        <v>220437.58650182275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220437.58650182275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828.25951244684984</v>
      </c>
      <c r="L500" s="444">
        <f t="shared" ca="1" si="28"/>
        <v>199610.54249969081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199610.54249969081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741.48016243796678</v>
      </c>
      <c r="L501" s="444">
        <f t="shared" ca="1" si="28"/>
        <v>178696.71914755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178696.71914755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654.33923180404668</v>
      </c>
      <c r="L502" s="444">
        <f t="shared" ca="1" si="28"/>
        <v>157695.75486477526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157695.75486477526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566.83521395915193</v>
      </c>
      <c r="L503" s="444">
        <f t="shared" ca="1" si="28"/>
        <v>136607.28656415563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136607.28656415563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478.96659603990349</v>
      </c>
      <c r="L504" s="444">
        <f t="shared" ca="1" si="28"/>
        <v>115430.94964561674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115430.94964561674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390.73185887932482</v>
      </c>
      <c r="L505" s="444">
        <f t="shared" ca="1" si="28"/>
        <v>94166.377989917281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94166.377989917281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302.12947698057707</v>
      </c>
      <c r="L506" s="444">
        <f t="shared" ca="1" si="28"/>
        <v>72813.203952319076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72813.203952319076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213.15791849058451</v>
      </c>
      <c r="L507" s="444">
        <f t="shared" ca="1" si="28"/>
        <v>51371.058356230875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51371.058356230875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123.81564517355035</v>
      </c>
      <c r="L508" s="444">
        <f t="shared" ca="1" si="28"/>
        <v>29839.570486825636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29839.570486825636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34.101112384361869</v>
      </c>
      <c r="L509" s="444">
        <f t="shared" ca="1" si="28"/>
        <v>8218.3680846312109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8218.3680846312109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-55.9872309581149</v>
      </c>
      <c r="L510" s="444">
        <f t="shared" ca="1" si="28"/>
        <v>-13492.922660905691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-13492.922660905691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-146.450942397852</v>
      </c>
      <c r="L511" s="444">
        <f t="shared" ca="1" si="28"/>
        <v>-35294.677117882333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-35294.677117882333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-237.29158596858804</v>
      </c>
      <c r="L512" s="444">
        <f t="shared" ca="1" si="28"/>
        <v>-57187.272218429709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-57187.272218429709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-328.51073222086876</v>
      </c>
      <c r="L513" s="444">
        <f t="shared" ca="1" si="28"/>
        <v>-79171.086465229368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-79171.086465229368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-420.10995824920064</v>
      </c>
      <c r="L514" s="444">
        <f t="shared" ca="1" si="28"/>
        <v>-101246.49993805736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-101246.49993805736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-512.09084771931725</v>
      </c>
      <c r="L515" s="444">
        <f t="shared" ca="1" si="28"/>
        <v>-123413.89430035546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-123413.89430035546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-604.45499089555938</v>
      </c>
      <c r="L516" s="444">
        <f t="shared" ca="1" si="28"/>
        <v>-145673.6528058298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-145673.6528058298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-697.20398466836912</v>
      </c>
      <c r="L517" s="444">
        <f t="shared" ca="1" si="28"/>
        <v>-168026.16030507695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-168026.16030507695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-790.3394325818989</v>
      </c>
      <c r="L518" s="444">
        <f t="shared" ref="L518:L772" ca="1" si="54">I518-J518+K518</f>
        <v>-190471.80325223765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-190471.80325223765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-883.86294486173517</v>
      </c>
      <c r="L519" s="444">
        <f t="shared" ca="1" si="54"/>
        <v>-213010.96971167816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-213010.96971167816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-977.77613844273731</v>
      </c>
      <c r="L520" s="444">
        <f t="shared" ca="1" si="54"/>
        <v>-235644.04936469969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-235644.04936469969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-1072.0806369969937</v>
      </c>
      <c r="L521" s="444">
        <f t="shared" ca="1" si="54"/>
        <v>-258371.43351627546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-258371.43351627546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-1166.7780709618926</v>
      </c>
      <c r="L522" s="444">
        <f t="shared" ca="1" si="54"/>
        <v>-281193.5151018161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-281193.5151018161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-1261.8700775683119</v>
      </c>
      <c r="L523" s="444">
        <f t="shared" ca="1" si="54"/>
        <v>-304110.68869396322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-304110.68869396322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-1357.358300868925</v>
      </c>
      <c r="L524" s="444">
        <f t="shared" ca="1" si="54"/>
        <v>-327123.35050941096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-327123.35050941096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-1453.2443917666239</v>
      </c>
      <c r="L525" s="444">
        <f t="shared" ca="1" si="54"/>
        <v>-350231.89841575635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-350231.89841575635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-1549.5300080430632</v>
      </c>
      <c r="L526" s="444">
        <f t="shared" ca="1" si="54"/>
        <v>-373436.73193837819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-373436.73193837819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-1646.2168143873207</v>
      </c>
      <c r="L527" s="444">
        <f t="shared" ca="1" si="54"/>
        <v>-396738.25226734427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-396738.25226734427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-1743.3064824246794</v>
      </c>
      <c r="L528" s="444">
        <f t="shared" ca="1" si="54"/>
        <v>-420136.86226434773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-420136.86226434773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-1840.8006907455269</v>
      </c>
      <c r="L529" s="444">
        <f t="shared" ca="1" si="54"/>
        <v>-443632.96646967204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-443632.96646967204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-1938.7011249343784</v>
      </c>
      <c r="L530" s="444">
        <f t="shared" ca="1" si="54"/>
        <v>-467226.97110918519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-467226.97110918519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-2037.0094775990165</v>
      </c>
      <c r="L531" s="444">
        <f t="shared" ca="1" si="54"/>
        <v>-490919.28410136298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-490919.28410136298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-2135.7274483997576</v>
      </c>
      <c r="L532" s="444">
        <f t="shared" ca="1" si="54"/>
        <v>-514710.31506434153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-514710.31506434153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-2234.8567440788347</v>
      </c>
      <c r="L533" s="444">
        <f t="shared" ca="1" si="54"/>
        <v>-538600.47532299918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-538600.47532299918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-2334.3990784899079</v>
      </c>
      <c r="L534" s="444">
        <f t="shared" ca="1" si="54"/>
        <v>-562590.17791606777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-562590.17791606777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-2434.3561726276939</v>
      </c>
      <c r="L535" s="444">
        <f t="shared" ca="1" si="54"/>
        <v>-586679.83760327415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-586679.83760327415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-2534.7297546577202</v>
      </c>
      <c r="L536" s="444">
        <f t="shared" ca="1" si="54"/>
        <v>-610869.8708725106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-610869.8708725106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-2635.5215599462058</v>
      </c>
      <c r="L537" s="444">
        <f t="shared" ca="1" si="54"/>
        <v>-635160.69594703568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-635160.69594703568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-2736.7333310900603</v>
      </c>
      <c r="L538" s="444">
        <f t="shared" ca="1" si="54"/>
        <v>-659552.7327927046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-659552.7327927046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-2838.3668179470142</v>
      </c>
      <c r="L539" s="444">
        <f t="shared" ca="1" si="54"/>
        <v>-684046.40312523046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-684046.40312523046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-2940.423777665872</v>
      </c>
      <c r="L540" s="444">
        <f t="shared" ca="1" si="54"/>
        <v>-708642.13041747513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-708642.13041747513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-3042.9059747168913</v>
      </c>
      <c r="L541" s="444">
        <f t="shared" ca="1" si="54"/>
        <v>-733340.33990677074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-733340.33990677074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-3145.81518092229</v>
      </c>
      <c r="L542" s="444">
        <f t="shared" ca="1" si="54"/>
        <v>-758141.45860227186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-758141.45860227186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-3249.1531754868774</v>
      </c>
      <c r="L543" s="444">
        <f t="shared" ca="1" si="54"/>
        <v>-783045.91529233742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-783045.91529233742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-3352.9217450288174</v>
      </c>
      <c r="L544" s="444">
        <f t="shared" ca="1" si="54"/>
        <v>-808054.14055194496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-808054.14055194496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-3457.1226836105157</v>
      </c>
      <c r="L545" s="444">
        <f t="shared" ca="1" si="54"/>
        <v>-833166.56675013434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-833166.56675013434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-3561.7577927696379</v>
      </c>
      <c r="L546" s="444">
        <f t="shared" ca="1" si="54"/>
        <v>-858383.62805748277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-858383.62805748277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-3666.828881550256</v>
      </c>
      <c r="L547" s="444">
        <f t="shared" ca="1" si="54"/>
        <v>-883705.76045361173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-883705.76045361173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-3772.3377665341268</v>
      </c>
      <c r="L548" s="444">
        <f t="shared" ca="1" si="54"/>
        <v>-909133.40173472464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-909133.40173472464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-3878.2862718720985</v>
      </c>
      <c r="L549" s="444">
        <f t="shared" ca="1" si="54"/>
        <v>-934666.9915211756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-934666.9915211756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-3984.6762293156426</v>
      </c>
      <c r="L550" s="444">
        <f t="shared" ca="1" si="54"/>
        <v>-960306.97126507002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-960306.97126507002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-4091.5094782485371</v>
      </c>
      <c r="L551" s="444">
        <f t="shared" ca="1" si="54"/>
        <v>-986053.78425789729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-986053.78425789729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-4198.7878657186502</v>
      </c>
      <c r="L552" s="444">
        <f t="shared" ca="1" si="54"/>
        <v>-1011907.8756381946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-1011907.8756381946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-4306.5132464698891</v>
      </c>
      <c r="L553" s="444">
        <f t="shared" ca="1" si="54"/>
        <v>-1037869.6923992434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-1037869.6923992434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-4414.6874829742592</v>
      </c>
      <c r="L554" s="444">
        <f t="shared" ca="1" si="54"/>
        <v>-1063939.6833967965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-1063939.6833967965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-4523.3124454640638</v>
      </c>
      <c r="L555" s="444">
        <f t="shared" ca="1" si="54"/>
        <v>-1090118.2993568394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-1090118.2993568394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-4632.3900119642421</v>
      </c>
      <c r="L556" s="444">
        <f t="shared" ca="1" si="54"/>
        <v>-1116405.9928833824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-1116405.9928833824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-4741.9220683248386</v>
      </c>
      <c r="L557" s="444">
        <f t="shared" ca="1" si="54"/>
        <v>-1142803.2184662861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-1142803.2184662861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-4851.9105082536034</v>
      </c>
      <c r="L558" s="444">
        <f t="shared" ca="1" si="54"/>
        <v>-1169310.4324891185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-1169310.4324891185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-4962.3572333487391</v>
      </c>
      <c r="L559" s="444">
        <f t="shared" ca="1" si="54"/>
        <v>-1195928.0932370462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-1195928.0932370462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-5073.2641531317704</v>
      </c>
      <c r="L560" s="444">
        <f t="shared" ca="1" si="54"/>
        <v>-1222656.6609047567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-1222656.6609047567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-5184.6331850805645</v>
      </c>
      <c r="L561" s="444">
        <f t="shared" ca="1" si="54"/>
        <v>-1249496.5976044161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-1249496.5976044161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-5296.4662546624786</v>
      </c>
      <c r="L562" s="444">
        <f t="shared" ca="1" si="54"/>
        <v>-1276448.3673736574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-1276448.3673736574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-5408.7652953676507</v>
      </c>
      <c r="L563" s="444">
        <f t="shared" ca="1" si="54"/>
        <v>-1303512.4361836039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-1303512.4361836039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-5521.5322487424282</v>
      </c>
      <c r="L564" s="444">
        <f t="shared" ca="1" si="54"/>
        <v>-1330689.2719469252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-1330689.2719469252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-5634.7690644229333</v>
      </c>
      <c r="L565" s="444">
        <f t="shared" ca="1" si="54"/>
        <v>-1357979.344525927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-1357979.344525927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-5748.4777001687744</v>
      </c>
      <c r="L566" s="444">
        <f t="shared" ca="1" si="54"/>
        <v>-1385383.1257406746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-1385383.1257406746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-5862.660121896889</v>
      </c>
      <c r="L567" s="444">
        <f t="shared" ca="1" si="54"/>
        <v>-1412901.0893771504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-1412901.0893771504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-5977.3183037155386</v>
      </c>
      <c r="L568" s="444">
        <f t="shared" ca="1" si="54"/>
        <v>-1440533.7111954447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-1440533.7111954447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-6092.4542279584311</v>
      </c>
      <c r="L569" s="444">
        <f t="shared" ca="1" si="54"/>
        <v>-1468281.4689379819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-1468281.4689379819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-6208.0698852190026</v>
      </c>
      <c r="L570" s="444">
        <f t="shared" ca="1" si="54"/>
        <v>-1496144.8423377797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-1496144.8423377797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-6324.1672743848276</v>
      </c>
      <c r="L571" s="444">
        <f t="shared" ca="1" si="54"/>
        <v>-1524124.3131267433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-1524124.3131267433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-6440.7484026721759</v>
      </c>
      <c r="L572" s="444">
        <f t="shared" ca="1" si="54"/>
        <v>-1552220.3650439943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-1552220.3650439943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-6557.8152856607212</v>
      </c>
      <c r="L573" s="444">
        <f t="shared" ca="1" si="54"/>
        <v>-1580433.4838442339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-1580433.4838442339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-6675.3699473283859</v>
      </c>
      <c r="L574" s="444">
        <f t="shared" ca="1" si="54"/>
        <v>-1608764.1573061412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-1608764.1573061412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-6793.4144200863338</v>
      </c>
      <c r="L575" s="444">
        <f t="shared" ca="1" si="54"/>
        <v>-1637212.8752408065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-1637212.8752408065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-6911.9507448141057</v>
      </c>
      <c r="L576" s="444">
        <f t="shared" ca="1" si="54"/>
        <v>-1665780.1295001993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-1665780.1295001993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-7030.9809708949097</v>
      </c>
      <c r="L577" s="444">
        <f t="shared" ca="1" si="54"/>
        <v>-1694466.4139856731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-1694466.4139856731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-7150.5071562510493</v>
      </c>
      <c r="L578" s="444">
        <f t="shared" ca="1" si="54"/>
        <v>-1723272.2246565029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-1723272.2246565029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-7270.5313673795081</v>
      </c>
      <c r="L579" s="444">
        <f t="shared" ca="1" si="54"/>
        <v>-1752198.0595384613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-1752198.0595384613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-7391.0556793876658</v>
      </c>
      <c r="L580" s="444">
        <f t="shared" ca="1" si="54"/>
        <v>-1781244.4187324278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-1781244.4187324278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-7512.0821760291938</v>
      </c>
      <c r="L581" s="444">
        <f t="shared" ca="1" si="54"/>
        <v>-1810411.8044230358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-1810411.8044230358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-7633.6129497400616</v>
      </c>
      <c r="L582" s="444">
        <f t="shared" ca="1" si="54"/>
        <v>-1839700.7208873548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-1839700.7208873548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-7755.6501016747243</v>
      </c>
      <c r="L583" s="444">
        <f t="shared" ca="1" si="54"/>
        <v>-1869111.6745036084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-1869111.6745036084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-7878.1957417424464</v>
      </c>
      <c r="L584" s="444">
        <f t="shared" ca="1" si="54"/>
        <v>-1898645.1737599296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-1898645.1737599296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-8001.2519886437858</v>
      </c>
      <c r="L585" s="444">
        <f t="shared" ca="1" si="54"/>
        <v>-1928301.7292631522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-1928301.7292631522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-8124.820969907214</v>
      </c>
      <c r="L586" s="444">
        <f t="shared" ca="1" si="54"/>
        <v>-1958081.8537476382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-1958081.8537476382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-8248.9048219259039</v>
      </c>
      <c r="L587" s="444">
        <f t="shared" ca="1" si="54"/>
        <v>-1987986.0620841428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-1987986.0620841428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-8373.505689994674</v>
      </c>
      <c r="L588" s="444">
        <f t="shared" ca="1" si="54"/>
        <v>-2018014.8712887163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-2018014.8712887163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-8498.6257283470622</v>
      </c>
      <c r="L589" s="444">
        <f t="shared" ca="1" si="54"/>
        <v>-2048168.8005316423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-2048168.8005316423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-8624.2671001925883</v>
      </c>
      <c r="L590" s="444">
        <f t="shared" ca="1" si="54"/>
        <v>-2078448.3711464137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-2078448.3711464137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-8750.431977754135</v>
      </c>
      <c r="L591" s="444">
        <f t="shared" ca="1" si="54"/>
        <v>-2108854.1066387463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-2108854.1066387463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-8877.1225423055221</v>
      </c>
      <c r="L592" s="444">
        <f t="shared" ca="1" si="54"/>
        <v>-2139386.5326956306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-2139386.5326956306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-9004.340984209206</v>
      </c>
      <c r="L593" s="444">
        <f t="shared" ca="1" si="54"/>
        <v>-2170046.1771944184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-2170046.1771944184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-9132.0895029541553</v>
      </c>
      <c r="L594" s="444">
        <f t="shared" ca="1" si="54"/>
        <v>-2200833.5702119512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-2200833.5702119512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-9260.3703071938744</v>
      </c>
      <c r="L595" s="444">
        <f t="shared" ca="1" si="54"/>
        <v>-2231749.2440337241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-2231749.2440337241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-9389.1856147845956</v>
      </c>
      <c r="L596" s="444">
        <f t="shared" ca="1" si="54"/>
        <v>-2262793.7331630876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-2262793.7331630876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-9518.5376528236102</v>
      </c>
      <c r="L597" s="444">
        <f t="shared" ca="1" si="54"/>
        <v>-2293967.5743304901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-2293967.5743304901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-9648.4286576877876</v>
      </c>
      <c r="L598" s="444">
        <f t="shared" ca="1" si="54"/>
        <v>-2325271.3065027567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-2325271.3065027567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-9778.8608750722306</v>
      </c>
      <c r="L599" s="444">
        <f t="shared" ca="1" si="54"/>
        <v>-2356705.4708924079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-2356705.4708924079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-9909.8365600291108</v>
      </c>
      <c r="L600" s="444">
        <f t="shared" ca="1" si="54"/>
        <v>-2388270.6109670158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-2388270.6109670158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-10041.357977006644</v>
      </c>
      <c r="L601" s="444">
        <f t="shared" ca="1" si="54"/>
        <v>-2419967.2724586013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-2419967.2724586013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-10173.427399888251</v>
      </c>
      <c r="L602" s="444">
        <f t="shared" ca="1" si="54"/>
        <v>-2451796.0033730683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-2451796.0033730683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-10306.047112031863</v>
      </c>
      <c r="L603" s="444">
        <f t="shared" ca="1" si="54"/>
        <v>-2483757.353999679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-2483757.353999679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-10439.219406309407</v>
      </c>
      <c r="L604" s="444">
        <f t="shared" ca="1" si="54"/>
        <v>-2515851.8769205674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-2515851.8769205674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-10572.946585146443</v>
      </c>
      <c r="L605" s="444">
        <f t="shared" ca="1" si="54"/>
        <v>-2548080.1270202924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-2548080.1270202924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-10707.230960561963</v>
      </c>
      <c r="L606" s="444">
        <f t="shared" ca="1" si="54"/>
        <v>-2580442.6614954332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-2580442.6614954332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-10842.074854208384</v>
      </c>
      <c r="L607" s="444">
        <f t="shared" ca="1" si="54"/>
        <v>-2612940.0398642202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-2612940.0398642202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-10977.480597411663</v>
      </c>
      <c r="L608" s="444">
        <f t="shared" ca="1" si="54"/>
        <v>-2645572.8239762108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-2645572.8239762108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-11113.450531211623</v>
      </c>
      <c r="L609" s="444">
        <f t="shared" ca="1" si="54"/>
        <v>-2678341.5780220013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-2678341.5780220013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-11249.987006402418</v>
      </c>
      <c r="L610" s="444">
        <f t="shared" ca="1" si="54"/>
        <v>-2711246.8685429827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-2711246.8685429827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-11387.092383573174</v>
      </c>
      <c r="L611" s="444">
        <f t="shared" ca="1" si="54"/>
        <v>-2744289.2644411349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-2744289.2644411349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-11524.769033148807</v>
      </c>
      <c r="L612" s="444">
        <f t="shared" ca="1" si="54"/>
        <v>-2777469.3369888626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-2777469.3369888626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-11663.019335431007</v>
      </c>
      <c r="L613" s="444">
        <f t="shared" ca="1" si="54"/>
        <v>-2810787.6598388725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-2810787.6598388725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-11801.845680639381</v>
      </c>
      <c r="L614" s="444">
        <f t="shared" ca="1" si="54"/>
        <v>-2844244.8090340905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-2844244.8090340905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-11941.250468952789</v>
      </c>
      <c r="L615" s="444">
        <f t="shared" ca="1" si="54"/>
        <v>-2877841.3630176219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-2877841.3630176219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-12081.236110550837</v>
      </c>
      <c r="L616" s="444">
        <f t="shared" ca="1" si="54"/>
        <v>-2911577.9026427516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-2911577.9026427516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-12221.805025655543</v>
      </c>
      <c r="L617" s="444">
        <f t="shared" ca="1" si="54"/>
        <v>-2945455.0111829862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-2945455.0111829862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-12362.959644573188</v>
      </c>
      <c r="L618" s="444">
        <f t="shared" ca="1" si="54"/>
        <v>-2979473.2743421383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-2979473.2743421383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-12504.702407736322</v>
      </c>
      <c r="L619" s="444">
        <f t="shared" ca="1" si="54"/>
        <v>-3013633.2802644535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-3013633.2802644535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-12647.035765745968</v>
      </c>
      <c r="L620" s="444">
        <f t="shared" ca="1" si="54"/>
        <v>-3047935.6195447785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-3047935.6195447785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-12789.962179413989</v>
      </c>
      <c r="L621" s="444">
        <f t="shared" ca="1" si="54"/>
        <v>-3082380.8852387713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-3082380.8852387713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-12933.484119805626</v>
      </c>
      <c r="L622" s="444">
        <f t="shared" ca="1" si="54"/>
        <v>-3116969.6728731557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-3116969.6728731557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-13077.604068282228</v>
      </c>
      <c r="L623" s="444">
        <f t="shared" ca="1" si="54"/>
        <v>-3151702.5804560166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-3151702.5804560166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-13222.324516544148</v>
      </c>
      <c r="L624" s="444">
        <f t="shared" ca="1" si="54"/>
        <v>-3186580.2084871395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-3186580.2084871395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-13367.647966673827</v>
      </c>
      <c r="L625" s="444">
        <f t="shared" ca="1" si="54"/>
        <v>-3221603.159968392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-3221603.159968392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-13513.576931179045</v>
      </c>
      <c r="L626" s="444">
        <f t="shared" ca="1" si="54"/>
        <v>-3256772.0404141499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-3256772.0404141499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-13660.113933036369</v>
      </c>
      <c r="L627" s="444">
        <f t="shared" ca="1" si="54"/>
        <v>-3292087.4578617653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-3292087.4578617653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-13807.261505734767</v>
      </c>
      <c r="L628" s="444">
        <f t="shared" ca="1" si="54"/>
        <v>-3327550.0228820788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-3327550.0228820788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-13955.022193319406</v>
      </c>
      <c r="L629" s="444">
        <f t="shared" ca="1" si="54"/>
        <v>-3363160.3485899772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-3363160.3485899772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-14103.39855043565</v>
      </c>
      <c r="L630" s="444">
        <f t="shared" ca="1" si="54"/>
        <v>-3398919.0506549915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-3398919.0506549915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-14252.393142373208</v>
      </c>
      <c r="L631" s="444">
        <f t="shared" ca="1" si="54"/>
        <v>-3434826.7473119437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-3434826.7473119437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-14402.008545110508</v>
      </c>
      <c r="L632" s="444">
        <f t="shared" ca="1" si="54"/>
        <v>-3470884.059371633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-3470884.059371633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-14552.247345359217</v>
      </c>
      <c r="L633" s="444">
        <f t="shared" ca="1" si="54"/>
        <v>-3507091.6102315709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-3507091.6102315709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-14703.112140608957</v>
      </c>
      <c r="L634" s="444">
        <f t="shared" ca="1" si="54"/>
        <v>-3543450.0258867587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-3543450.0258867587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-14854.605539172242</v>
      </c>
      <c r="L635" s="444">
        <f t="shared" ca="1" si="54"/>
        <v>-3579959.93494051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-3579959.93494051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-15006.730160229536</v>
      </c>
      <c r="L636" s="444">
        <f t="shared" ca="1" si="54"/>
        <v>-3616621.9686153182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-3616621.9686153182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-15159.488633874571</v>
      </c>
      <c r="L637" s="444">
        <f t="shared" ca="1" si="54"/>
        <v>-3653436.7607637718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-3653436.7607637718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-15312.883601159792</v>
      </c>
      <c r="L638" s="444">
        <f t="shared" ca="1" si="54"/>
        <v>-3690404.9478795105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-3690404.9478795105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-15466.917714142039</v>
      </c>
      <c r="L639" s="444">
        <f t="shared" ca="1" si="54"/>
        <v>-3727527.1691082316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-3727527.1691082316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-15621.593635928377</v>
      </c>
      <c r="L640" s="444">
        <f t="shared" ca="1" si="54"/>
        <v>-3764804.0662587387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-3764804.0662587387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-15776.914040722157</v>
      </c>
      <c r="L641" s="444">
        <f t="shared" ca="1" si="54"/>
        <v>-3802236.2838140395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-3802236.2838140395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-15932.881613869244</v>
      </c>
      <c r="L642" s="444">
        <f t="shared" ca="1" si="54"/>
        <v>-3839824.4689424876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-3839824.4689424876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-16089.499051904442</v>
      </c>
      <c r="L643" s="444">
        <f t="shared" ca="1" si="54"/>
        <v>-3877569.2715089708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-3877569.2715089708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-16246.769062598123</v>
      </c>
      <c r="L644" s="444">
        <f t="shared" ca="1" si="54"/>
        <v>-3915471.3440861478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-3915471.3440861478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-16404.694365003026</v>
      </c>
      <c r="L645" s="444">
        <f t="shared" ca="1" si="54"/>
        <v>-3953531.3419657298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-3953531.3419657298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-16563.277689501287</v>
      </c>
      <c r="L646" s="444">
        <f t="shared" ca="1" si="54"/>
        <v>-3991749.9231698099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-3991749.9231698099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-16722.52177785162</v>
      </c>
      <c r="L647" s="444">
        <f t="shared" ca="1" si="54"/>
        <v>-4030127.7484622402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-4030127.7484622402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-16882.429383236744</v>
      </c>
      <c r="L648" s="444">
        <f t="shared" ca="1" si="54"/>
        <v>-4068665.481360056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-4068665.481360056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-17043.003270310975</v>
      </c>
      <c r="L649" s="444">
        <f t="shared" ca="1" si="54"/>
        <v>-4107363.7881449456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-4107363.7881449456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-17204.246215248015</v>
      </c>
      <c r="L650" s="444">
        <f t="shared" ca="1" si="54"/>
        <v>-4146223.3378747725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-4146223.3378747725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-17366.161005788963</v>
      </c>
      <c r="L651" s="444">
        <f t="shared" ca="1" si="54"/>
        <v>-4185244.8023951403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-4185244.8023951403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-17528.750441290496</v>
      </c>
      <c r="L652" s="444">
        <f t="shared" ca="1" si="54"/>
        <v>-4224428.8563510096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-4224428.8563510096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-17692.017332773285</v>
      </c>
      <c r="L653" s="444">
        <f t="shared" ca="1" si="54"/>
        <v>-4263776.1771983616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-4263776.1771983616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-17855.964502970583</v>
      </c>
      <c r="L654" s="444">
        <f t="shared" ca="1" si="54"/>
        <v>-4303287.4452159107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-4303287.4452159107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-18020.594786377038</v>
      </c>
      <c r="L655" s="444">
        <f t="shared" ca="1" si="54"/>
        <v>-4342963.3435168657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-4342963.3435168657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-18185.911029297684</v>
      </c>
      <c r="L656" s="444">
        <f t="shared" ca="1" si="54"/>
        <v>-4382804.558060742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-4382804.558060742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-18351.916089897168</v>
      </c>
      <c r="L657" s="444">
        <f t="shared" ca="1" si="54"/>
        <v>-4422811.7776652174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-4422811.7776652174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-18518.612838249148</v>
      </c>
      <c r="L658" s="444">
        <f t="shared" ca="1" si="54"/>
        <v>-4462985.6940180445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-4462985.6940180445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-18686.004156385927</v>
      </c>
      <c r="L659" s="444">
        <f t="shared" ca="1" si="54"/>
        <v>-4503327.0016890084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-4503327.0016890084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-18854.09293834828</v>
      </c>
      <c r="L660" s="444">
        <f t="shared" ca="1" si="54"/>
        <v>-4543836.3981419355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-4543836.3981419355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-19022.882090235475</v>
      </c>
      <c r="L661" s="444">
        <f t="shared" ca="1" si="54"/>
        <v>-4584514.583746749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-4584514.583746749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-19192.374530255529</v>
      </c>
      <c r="L662" s="444">
        <f t="shared" ca="1" si="54"/>
        <v>-4625362.2617915832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-4625362.2617915832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-19362.573188775674</v>
      </c>
      <c r="L663" s="444">
        <f t="shared" ca="1" si="54"/>
        <v>-4666380.1384949367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-4666380.1384949367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-19533.481008372979</v>
      </c>
      <c r="L664" s="444">
        <f t="shared" ca="1" si="54"/>
        <v>-4707568.9230178883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-4707568.9230178883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-19705.100943885278</v>
      </c>
      <c r="L665" s="444">
        <f t="shared" ca="1" si="54"/>
        <v>-4748929.3274763525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-4748929.3274763525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-19877.435962462212</v>
      </c>
      <c r="L666" s="444">
        <f t="shared" ca="1" si="54"/>
        <v>-4790462.0669533927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-4790462.0669533927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-20050.489043616544</v>
      </c>
      <c r="L667" s="444">
        <f t="shared" ca="1" si="54"/>
        <v>-4832167.8595115878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-4832167.8595115878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-20224.263179275691</v>
      </c>
      <c r="L668" s="444">
        <f t="shared" ca="1" si="54"/>
        <v>-4874047.4262054423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-4874047.4262054423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-20398.761373833418</v>
      </c>
      <c r="L669" s="444">
        <f t="shared" ca="1" si="54"/>
        <v>-4916101.4910938544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-4916101.4910938544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-20573.986644201803</v>
      </c>
      <c r="L670" s="444">
        <f t="shared" ca="1" si="54"/>
        <v>-4958330.7812526347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-4958330.7812526347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-20749.942019863389</v>
      </c>
      <c r="L671" s="444">
        <f t="shared" ca="1" si="54"/>
        <v>-5000736.0267870761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-5000736.0267870761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-20926.630542923562</v>
      </c>
      <c r="L672" s="444">
        <f t="shared" ca="1" si="54"/>
        <v>-5043317.9608445782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-5043317.9608445782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-21104.055268163153</v>
      </c>
      <c r="L673" s="444">
        <f t="shared" ca="1" si="54"/>
        <v>-5086077.3196273195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-5086077.3196273195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-21282.21926309124</v>
      </c>
      <c r="L674" s="444">
        <f t="shared" ca="1" si="54"/>
        <v>-5129014.8424049895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-5129014.8424049895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-21461.125607998198</v>
      </c>
      <c r="L675" s="444">
        <f t="shared" ca="1" si="54"/>
        <v>-5172131.271527566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-5172131.271527566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-21640.777396008936</v>
      </c>
      <c r="L676" s="444">
        <f t="shared" ca="1" si="54"/>
        <v>-5215427.3524381537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-5215427.3524381537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-21821.177733136385</v>
      </c>
      <c r="L677" s="444">
        <f t="shared" ca="1" si="54"/>
        <v>-5258903.8336858684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-5258903.8336858684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-22002.329738335196</v>
      </c>
      <c r="L678" s="444">
        <f t="shared" ca="1" si="54"/>
        <v>-5302561.4669387816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-5302561.4669387816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-22184.236543555668</v>
      </c>
      <c r="L679" s="444">
        <f t="shared" ca="1" si="54"/>
        <v>-5346401.0069969157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-5346401.0069969157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-22366.901293797891</v>
      </c>
      <c r="L680" s="444">
        <f t="shared" ca="1" si="54"/>
        <v>-5390423.2118052924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-5390423.2118052924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-22550.327147166128</v>
      </c>
      <c r="L681" s="444">
        <f t="shared" ca="1" si="54"/>
        <v>-5434628.842467037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-5434628.842467037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-22734.517274923397</v>
      </c>
      <c r="L682" s="444">
        <f t="shared" ca="1" si="54"/>
        <v>-5479018.663256539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-5479018.663256539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-22919.474861546321</v>
      </c>
      <c r="L683" s="444">
        <f t="shared" ca="1" si="54"/>
        <v>-5523593.4416326638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-5523593.4416326638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-23105.203104780176</v>
      </c>
      <c r="L684" s="444">
        <f t="shared" ca="1" si="54"/>
        <v>-5568353.9482520223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-5568353.9482520223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-23291.705215694168</v>
      </c>
      <c r="L685" s="444">
        <f t="shared" ca="1" si="54"/>
        <v>-5613300.956982295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-5613300.956982295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-23478.984418736971</v>
      </c>
      <c r="L686" s="444">
        <f t="shared" ca="1" si="54"/>
        <v>-5658435.2449156102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-5658435.2449156102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-23667.043951792453</v>
      </c>
      <c r="L687" s="444">
        <f t="shared" ca="1" si="54"/>
        <v>-5703757.5923819812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-5703757.5923819812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-23855.887066235664</v>
      </c>
      <c r="L688" s="444">
        <f t="shared" ca="1" si="54"/>
        <v>-5749268.7829627953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-5749268.7829627953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-24045.517026989059</v>
      </c>
      <c r="L689" s="444">
        <f t="shared" ca="1" si="54"/>
        <v>-5794969.6035043625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-5794969.6035043625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-24235.937112578918</v>
      </c>
      <c r="L690" s="444">
        <f t="shared" ca="1" si="54"/>
        <v>-5840860.84413152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-5840860.84413152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-24427.150615192077</v>
      </c>
      <c r="L691" s="444">
        <f t="shared" ca="1" si="54"/>
        <v>-5886943.2982612904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-5886943.2982612904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-24619.160840732788</v>
      </c>
      <c r="L692" s="444">
        <f t="shared" ca="1" si="54"/>
        <v>-5933217.7626166018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-5933217.7626166018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-24811.971108879916</v>
      </c>
      <c r="L693" s="444">
        <f t="shared" ca="1" si="54"/>
        <v>-5979685.03724006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-5979685.03724006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-25005.584753144325</v>
      </c>
      <c r="L694" s="444">
        <f t="shared" ca="1" si="54"/>
        <v>-6026345.925507783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-6026345.925507783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-25200.005120926504</v>
      </c>
      <c r="L695" s="444">
        <f t="shared" ca="1" si="54"/>
        <v>-6073201.2341432879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-6073201.2341432879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-25395.235573574442</v>
      </c>
      <c r="L696" s="444">
        <f t="shared" ca="1" si="54"/>
        <v>-6120251.7732314412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-6120251.7732314412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-25591.279486441748</v>
      </c>
      <c r="L697" s="444">
        <f t="shared" ca="1" si="54"/>
        <v>-6167498.3562324615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-6167498.3562324615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-25788.140248945998</v>
      </c>
      <c r="L698" s="444">
        <f t="shared" ca="1" si="54"/>
        <v>-6214941.7999959858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-6214941.7999959858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-25985.82126462735</v>
      </c>
      <c r="L699" s="444">
        <f t="shared" ca="1" si="54"/>
        <v>-6262582.9247751916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-6262582.9247751916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-26184.325951207375</v>
      </c>
      <c r="L700" s="444">
        <f t="shared" ca="1" si="54"/>
        <v>-6310422.5542409774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-6310422.5542409774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-26383.657740648148</v>
      </c>
      <c r="L701" s="444">
        <f t="shared" ca="1" si="54"/>
        <v>-6358461.5154962037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-6358461.5154962037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-26583.820079211593</v>
      </c>
      <c r="L702" s="444">
        <f t="shared" ca="1" si="54"/>
        <v>-6406700.6390899932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-6406700.6390899932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-26784.816427519047</v>
      </c>
      <c r="L703" s="444">
        <f t="shared" ca="1" si="54"/>
        <v>-6455140.7590320902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-6455140.7590320902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-26986.650260611117</v>
      </c>
      <c r="L704" s="444">
        <f t="shared" ca="1" si="54"/>
        <v>-6503782.71280728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-6503782.71280728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-27189.325068007744</v>
      </c>
      <c r="L705" s="444">
        <f t="shared" ca="1" si="54"/>
        <v>-6552627.3413898665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-6552627.3413898665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-27392.844353768516</v>
      </c>
      <c r="L706" s="444">
        <f t="shared" ca="1" si="54"/>
        <v>-6601675.4892582139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-6601675.4892582139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-27597.2116365533</v>
      </c>
      <c r="L707" s="444">
        <f t="shared" ca="1" si="54"/>
        <v>-6650928.0044093458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-6650928.0044093458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-27802.430449683015</v>
      </c>
      <c r="L708" s="444">
        <f t="shared" ca="1" si="54"/>
        <v>-6700385.7383736074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-6700385.7383736074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-28008.504341200776</v>
      </c>
      <c r="L709" s="444">
        <f t="shared" ca="1" si="54"/>
        <v>-6750049.5462293867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-6750049.5462293867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-28215.436873933184</v>
      </c>
      <c r="L710" s="444">
        <f t="shared" ca="1" si="54"/>
        <v>-6799920.2866178984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-6799920.2866178984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-28423.231625551987</v>
      </c>
      <c r="L711" s="444">
        <f t="shared" ca="1" si="54"/>
        <v>-6849998.8217580291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-6849998.8217580291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-28631.892188635862</v>
      </c>
      <c r="L712" s="444">
        <f t="shared" ca="1" si="54"/>
        <v>-6900286.0174612431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-6900286.0174612431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-28841.422170732585</v>
      </c>
      <c r="L713" s="444">
        <f t="shared" ca="1" si="54"/>
        <v>-6950782.7431465536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-6950782.7431465536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-29051.825194421384</v>
      </c>
      <c r="L714" s="444">
        <f t="shared" ca="1" si="54"/>
        <v>-7001489.8718555532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-7001489.8718555532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-29263.10489737555</v>
      </c>
      <c r="L715" s="444">
        <f t="shared" ca="1" si="54"/>
        <v>-7052408.2802675068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-7052408.2802675068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-29475.264932425354</v>
      </c>
      <c r="L716" s="444">
        <f t="shared" ca="1" si="54"/>
        <v>-7103538.8487145109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-7103538.8487145109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-29688.308967621204</v>
      </c>
      <c r="L717" s="444">
        <f t="shared" ca="1" si="54"/>
        <v>-7154882.4611967104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-7154882.4611967104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-29902.240686297035</v>
      </c>
      <c r="L718" s="444">
        <f t="shared" ca="1" si="54"/>
        <v>-7206440.0053975862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-7206440.0053975862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-30117.063787134019</v>
      </c>
      <c r="L719" s="444">
        <f t="shared" ca="1" si="54"/>
        <v>-7258212.3726992989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-7258212.3726992989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-30332.78198422449</v>
      </c>
      <c r="L720" s="444">
        <f t="shared" ca="1" si="54"/>
        <v>-7310200.4581981022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-7310200.4581981022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-30549.39900713617</v>
      </c>
      <c r="L721" s="444">
        <f t="shared" ca="1" si="54"/>
        <v>-7362405.1607198166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-7362405.1607198166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-30766.918600976645</v>
      </c>
      <c r="L722" s="444">
        <f t="shared" ca="1" si="54"/>
        <v>-7414827.3828353714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-7414827.3828353714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-30985.344526458124</v>
      </c>
      <c r="L723" s="444">
        <f t="shared" ca="1" si="54"/>
        <v>-7467468.0308764083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-7467468.0308764083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-31204.680559962446</v>
      </c>
      <c r="L724" s="444">
        <f t="shared" ca="1" si="54"/>
        <v>-7520328.0149509488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-7520328.0149509488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-31424.930493606364</v>
      </c>
      <c r="L725" s="444">
        <f t="shared" ca="1" si="54"/>
        <v>-7573408.2489591334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-7573408.2489591334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-31646.098135307129</v>
      </c>
      <c r="L726" s="444">
        <f t="shared" ca="1" si="54"/>
        <v>-7626709.6506090192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-7626709.6506090192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-31868.187308848319</v>
      </c>
      <c r="L727" s="444">
        <f t="shared" ca="1" si="54"/>
        <v>-7680233.1414324455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-7680233.1414324455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-32091.201853945931</v>
      </c>
      <c r="L728" s="444">
        <f t="shared" ca="1" si="54"/>
        <v>-7733979.6468009697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-7733979.6468009697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-32315.145626314785</v>
      </c>
      <c r="L729" s="444">
        <f t="shared" ca="1" si="54"/>
        <v>-7787950.095941863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-7787950.095941863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-32540.022497735172</v>
      </c>
      <c r="L730" s="444">
        <f t="shared" ca="1" si="54"/>
        <v>-7842145.4219541764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-7842145.4219541764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-32765.836356119809</v>
      </c>
      <c r="L731" s="444">
        <f t="shared" ca="1" si="54"/>
        <v>-7896566.561824875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-7896566.561824875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-32992.591105581057</v>
      </c>
      <c r="L732" s="444">
        <f t="shared" ca="1" si="54"/>
        <v>-7951214.4564450346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-7951214.4564450346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-33220.290666498389</v>
      </c>
      <c r="L733" s="444">
        <f t="shared" ca="1" si="54"/>
        <v>-8006090.0506261112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-8006090.0506261112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-33448.938975586207</v>
      </c>
      <c r="L734" s="444">
        <f t="shared" ca="1" si="54"/>
        <v>-8061194.2931162762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-8061194.2931162762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-33678.539985961899</v>
      </c>
      <c r="L735" s="444">
        <f t="shared" ca="1" si="54"/>
        <v>-8116528.1366168167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-8116528.1366168167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-33909.097667214148</v>
      </c>
      <c r="L736" s="444">
        <f t="shared" ca="1" si="54"/>
        <v>-8172092.5377986096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-8172092.5377986096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-34140.616005471609</v>
      </c>
      <c r="L737" s="444">
        <f t="shared" ca="1" si="54"/>
        <v>-8227888.4573186599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-8227888.4573186599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-34373.099003471827</v>
      </c>
      <c r="L738" s="444">
        <f t="shared" ca="1" si="54"/>
        <v>-8283916.8598367097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-8283916.8598367097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-34606.550680630367</v>
      </c>
      <c r="L739" s="444">
        <f t="shared" ca="1" si="54"/>
        <v>-8340178.714031918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-8340178.714031918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-34840.975073110407</v>
      </c>
      <c r="L740" s="444">
        <f t="shared" ca="1" si="54"/>
        <v>-8396674.9926196076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-8396674.9926196076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-35076.376233892443</v>
      </c>
      <c r="L741" s="444">
        <f t="shared" ca="1" si="54"/>
        <v>-8453406.6723680794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-8453406.6723680794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-35312.758232844411</v>
      </c>
      <c r="L742" s="444">
        <f t="shared" ca="1" si="54"/>
        <v>-8510374.7341155037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-8510374.7341155037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-35550.125156792012</v>
      </c>
      <c r="L743" s="444">
        <f t="shared" ca="1" si="54"/>
        <v>-8567580.1627868749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-8567580.1627868749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-35788.481109589389</v>
      </c>
      <c r="L744" s="444">
        <f t="shared" ca="1" si="54"/>
        <v>-8625023.9474110436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-8625023.9474110436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-36027.830212190092</v>
      </c>
      <c r="L745" s="444">
        <f t="shared" ca="1" si="54"/>
        <v>-8682707.0811378136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-8682707.0811378136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-36268.176602718304</v>
      </c>
      <c r="L746" s="444">
        <f t="shared" ca="1" si="54"/>
        <v>-8740630.5612551104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-8740630.5612551104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-36509.524436540371</v>
      </c>
      <c r="L747" s="444">
        <f t="shared" ca="1" si="54"/>
        <v>-8798795.3892062306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-8798795.3892062306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-36751.877886336704</v>
      </c>
      <c r="L748" s="444">
        <f t="shared" ca="1" si="54"/>
        <v>-8857202.5706071462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-8857202.5706071462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-36995.241142173858</v>
      </c>
      <c r="L749" s="444">
        <f t="shared" ca="1" si="54"/>
        <v>-8915853.1152638998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-8915853.1152638998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-37239.618411576994</v>
      </c>
      <c r="L750" s="444">
        <f t="shared" ca="1" si="54"/>
        <v>-8974748.0371900555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-8974748.0371900555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-37485.013919602643</v>
      </c>
      <c r="L751" s="444">
        <f t="shared" ca="1" si="54"/>
        <v>-9033888.3546242379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-9033888.3546242379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-37731.431908911734</v>
      </c>
      <c r="L752" s="444">
        <f t="shared" ca="1" si="54"/>
        <v>-9093275.0900477283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-9093275.0900477283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-37978.876639842951</v>
      </c>
      <c r="L753" s="444">
        <f t="shared" ca="1" si="54"/>
        <v>-9152909.2702021506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-9152909.2702021506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-38227.352390486376</v>
      </c>
      <c r="L754" s="444">
        <f t="shared" ca="1" si="54"/>
        <v>-9212791.9261072166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-9212791.9261072166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-38476.863456757485</v>
      </c>
      <c r="L755" s="444">
        <f t="shared" ca="1" si="54"/>
        <v>-9272924.0930785537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-9272924.0930785537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-38727.414152471385</v>
      </c>
      <c r="L756" s="444">
        <f t="shared" ca="1" si="54"/>
        <v>-9333306.8107456043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-9333306.8107456043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-38979.008809417428</v>
      </c>
      <c r="L757" s="444">
        <f t="shared" ca="1" si="54"/>
        <v>-9393941.1230696011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-9393941.1230696011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-39231.651777434083</v>
      </c>
      <c r="L758" s="444">
        <f t="shared" ca="1" si="54"/>
        <v>-9454828.0783616137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-9454828.0783616137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-39485.347424484135</v>
      </c>
      <c r="L759" s="444">
        <f t="shared" ca="1" si="54"/>
        <v>-9515968.7293006778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-9515968.7293006778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-39740.100136730238</v>
      </c>
      <c r="L760" s="444">
        <f t="shared" ca="1" si="54"/>
        <v>-9577364.1329519879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-9577364.1329519879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-39995.914318610696</v>
      </c>
      <c r="L761" s="444">
        <f t="shared" ca="1" si="54"/>
        <v>-9639015.3507851772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-9639015.3507851772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-40252.794392915654</v>
      </c>
      <c r="L762" s="444">
        <f t="shared" ca="1" si="54"/>
        <v>-9700923.448692672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-9700923.448692672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-40510.744800863547</v>
      </c>
      <c r="L763" s="444">
        <f t="shared" ca="1" si="54"/>
        <v>-9763089.4970081151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-9763089.4970081151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-40769.770002177895</v>
      </c>
      <c r="L764" s="444">
        <f t="shared" ca="1" si="54"/>
        <v>-9825514.5705248713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-9825514.5705248713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-41029.874475164375</v>
      </c>
      <c r="L765" s="444">
        <f t="shared" ca="1" si="54"/>
        <v>-9888199.748514615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-9888199.748514615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-41291.062716788307</v>
      </c>
      <c r="L766" s="444">
        <f t="shared" ca="1" si="54"/>
        <v>-9951146.114745982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-9951146.114745982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-41553.339242752336</v>
      </c>
      <c r="L767" s="444">
        <f t="shared" ca="1" si="54"/>
        <v>-10014354.757503314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-10014354.757503314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-41816.708587574554</v>
      </c>
      <c r="L768" s="444">
        <f t="shared" ca="1" si="54"/>
        <v>-10077826.769605467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-10077826.769605467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-42081.17530466686</v>
      </c>
      <c r="L769" s="444">
        <f t="shared" ca="1" si="54"/>
        <v>-10141563.248424713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-10141563.248424713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-42346.743966413713</v>
      </c>
      <c r="L770" s="444">
        <f t="shared" ca="1" si="54"/>
        <v>-10205565.295905706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-10205565.295905706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-42613.419164251187</v>
      </c>
      <c r="L771" s="444">
        <f t="shared" ca="1" si="54"/>
        <v>-10269834.018584536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-10269834.018584536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-42881.205508746316</v>
      </c>
      <c r="L772" s="444">
        <f t="shared" ca="1" si="54"/>
        <v>-10334370.527607862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-10334370.527607862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-43150.107629676837</v>
      </c>
      <c r="L773" s="444">
        <f t="shared" ref="L773:L1027" ca="1" si="80">I773-J773+K773</f>
        <v>-10399175.938752118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-10399175.938752118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-43420.130176111241</v>
      </c>
      <c r="L774" s="444">
        <f t="shared" ca="1" si="80"/>
        <v>-10464251.37244281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-10464251.37244281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-43691.277816489121</v>
      </c>
      <c r="L775" s="444">
        <f t="shared" ca="1" si="80"/>
        <v>-10529597.953773879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-10529597.953773879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-43963.555238701905</v>
      </c>
      <c r="L776" s="444">
        <f t="shared" ca="1" si="80"/>
        <v>-10595216.812527159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-10595216.812527159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-44236.967150173907</v>
      </c>
      <c r="L777" s="444">
        <f t="shared" ca="1" si="80"/>
        <v>-10661109.083191913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-10661109.083191913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-44511.518277943716</v>
      </c>
      <c r="L778" s="444">
        <f t="shared" ca="1" si="80"/>
        <v>-10727275.904984435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-10727275.904984435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-44787.213368745892</v>
      </c>
      <c r="L779" s="444">
        <f t="shared" ca="1" si="80"/>
        <v>-10793718.42186776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-10793718.42186776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-45064.057189093081</v>
      </c>
      <c r="L780" s="444">
        <f t="shared" ca="1" si="80"/>
        <v>-10860437.782571433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-10860437.782571433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-45342.054525358384</v>
      </c>
      <c r="L781" s="444">
        <f t="shared" ca="1" si="80"/>
        <v>-10927435.140611371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-10927435.140611371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-45621.210183858129</v>
      </c>
      <c r="L782" s="444">
        <f t="shared" ca="1" si="80"/>
        <v>-10994711.654309809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-10994711.654309809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-45901.528990934952</v>
      </c>
      <c r="L783" s="444">
        <f t="shared" ca="1" si="80"/>
        <v>-11062268.486815324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-11062268.486815324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-46183.015793041261</v>
      </c>
      <c r="L784" s="444">
        <f t="shared" ca="1" si="80"/>
        <v>-11130106.806122944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-11130106.806122944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-46465.67545682301</v>
      </c>
      <c r="L785" s="444">
        <f t="shared" ca="1" si="80"/>
        <v>-11198227.785094347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-11198227.785094347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-46749.512869203856</v>
      </c>
      <c r="L786" s="444">
        <f t="shared" ca="1" si="80"/>
        <v>-11266632.60147813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-11266632.60147813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-47034.532937469623</v>
      </c>
      <c r="L787" s="444">
        <f t="shared" ca="1" si="80"/>
        <v>-11335322.437930178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-11335322.437930178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-47320.740589353154</v>
      </c>
      <c r="L788" s="444">
        <f t="shared" ca="1" si="80"/>
        <v>-11404298.48203411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-11404298.48203411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-47608.140773119536</v>
      </c>
      <c r="L789" s="444">
        <f t="shared" ca="1" si="80"/>
        <v>-11473561.926321808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-11473561.926321808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-47896.738457651612</v>
      </c>
      <c r="L790" s="444">
        <f t="shared" ca="1" si="80"/>
        <v>-11543113.968294039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-11543113.968294039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-48186.538632535914</v>
      </c>
      <c r="L791" s="444">
        <f t="shared" ca="1" si="80"/>
        <v>-11612955.810441155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-11612955.810441155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-48477.546308148892</v>
      </c>
      <c r="L792" s="444">
        <f t="shared" ca="1" si="80"/>
        <v>-11683088.660263883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-11683088.660263883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-48769.766515743591</v>
      </c>
      <c r="L793" s="444">
        <f t="shared" ca="1" si="80"/>
        <v>-11753513.730294205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-11753513.730294205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-49063.204307536602</v>
      </c>
      <c r="L794" s="444">
        <f t="shared" ca="1" si="80"/>
        <v>-11824232.238116322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-11824232.238116322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-49357.864756795425</v>
      </c>
      <c r="L795" s="444">
        <f t="shared" ca="1" si="80"/>
        <v>-11895245.406387696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-11895245.406387696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-49653.752957926146</v>
      </c>
      <c r="L796" s="444">
        <f t="shared" ca="1" si="80"/>
        <v>-11966554.462860202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-11966554.462860202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-49950.874026561592</v>
      </c>
      <c r="L797" s="444">
        <f t="shared" ca="1" si="80"/>
        <v>-12038160.640401343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-12038160.640401343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-50249.233099649675</v>
      </c>
      <c r="L798" s="444">
        <f t="shared" ca="1" si="80"/>
        <v>-12110065.177015573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-12110065.177015573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-50548.835335542302</v>
      </c>
      <c r="L799" s="444">
        <f t="shared" ca="1" si="80"/>
        <v>-12182269.315865694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-12182269.315865694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-50849.685914084468</v>
      </c>
      <c r="L800" s="444">
        <f t="shared" ca="1" si="80"/>
        <v>-12254774.305294357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-12254774.305294357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-51151.790036703904</v>
      </c>
      <c r="L801" s="444">
        <f t="shared" ca="1" si="80"/>
        <v>-12327581.398845641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-12327581.398845641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-51455.152926500916</v>
      </c>
      <c r="L802" s="444">
        <f t="shared" ca="1" si="80"/>
        <v>-12400691.855286721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-12400691.855286721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-51759.779828338753</v>
      </c>
      <c r="L803" s="444">
        <f t="shared" ca="1" si="80"/>
        <v>-12474106.938629638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-12474106.938629638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-52065.676008934242</v>
      </c>
      <c r="L804" s="444">
        <f t="shared" ca="1" si="80"/>
        <v>-12547827.918153152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-12547827.918153152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-52372.846756948878</v>
      </c>
      <c r="L805" s="444">
        <f t="shared" ca="1" si="80"/>
        <v>-12621856.068424679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-12621856.068424679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-52681.297383080244</v>
      </c>
      <c r="L806" s="444">
        <f t="shared" ca="1" si="80"/>
        <v>-12696192.66932234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-12696192.66932234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-52991.033220153826</v>
      </c>
      <c r="L807" s="444">
        <f t="shared" ca="1" si="80"/>
        <v>-12770839.006057072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-12770839.006057072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-53302.059623215217</v>
      </c>
      <c r="L808" s="444">
        <f t="shared" ca="1" si="80"/>
        <v>-12845796.369194867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-12845796.369194867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-53614.381969622693</v>
      </c>
      <c r="L809" s="444">
        <f t="shared" ca="1" si="80"/>
        <v>-12921066.05467907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-12921066.05467907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-53928.005659140203</v>
      </c>
      <c r="L810" s="444">
        <f t="shared" ca="1" si="80"/>
        <v>-12996649.36385279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-12996649.36385279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-54242.936114030701</v>
      </c>
      <c r="L811" s="444">
        <f t="shared" ca="1" si="80"/>
        <v>-13072547.603481399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-13072547.603481399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-54559.178779149901</v>
      </c>
      <c r="L812" s="444">
        <f t="shared" ca="1" si="80"/>
        <v>-13148762.085775128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-13148762.085775128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-54876.739122040446</v>
      </c>
      <c r="L813" s="444">
        <f t="shared" ca="1" si="80"/>
        <v>-13225294.128411748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-13225294.128411748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-55195.62263302636</v>
      </c>
      <c r="L814" s="444">
        <f t="shared" ca="1" si="80"/>
        <v>-13302145.054559354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-13302145.054559354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-55515.834825308055</v>
      </c>
      <c r="L815" s="444">
        <f t="shared" ca="1" si="80"/>
        <v>-13379316.19289924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-13379316.19289924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-55837.381235057583</v>
      </c>
      <c r="L816" s="444">
        <f t="shared" ca="1" si="80"/>
        <v>-13456808.877648877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-13456808.877648877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-56160.267421514392</v>
      </c>
      <c r="L817" s="444">
        <f t="shared" ca="1" si="80"/>
        <v>-13534624.44858497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-13534624.44858497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-56484.498967081447</v>
      </c>
      <c r="L818" s="444">
        <f t="shared" ca="1" si="80"/>
        <v>-13612764.251066631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-13612764.251066631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-56810.081477421707</v>
      </c>
      <c r="L819" s="444">
        <f t="shared" ca="1" si="80"/>
        <v>-13691229.636058632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-13691229.636058632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-57137.020581555058</v>
      </c>
      <c r="L820" s="444">
        <f t="shared" ca="1" si="80"/>
        <v>-13770021.960154766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-13770021.960154766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-57465.321931955616</v>
      </c>
      <c r="L821" s="444">
        <f t="shared" ca="1" si="80"/>
        <v>-13849142.585601302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-13849142.585601302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-57794.991204649501</v>
      </c>
      <c r="L822" s="444">
        <f t="shared" ca="1" si="80"/>
        <v>-13928592.88032053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-13928592.88032053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-58126.034099312958</v>
      </c>
      <c r="L823" s="444">
        <f t="shared" ca="1" si="80"/>
        <v>-14008374.217934422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-14008374.217934422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-58458.456339370838</v>
      </c>
      <c r="L824" s="444">
        <f t="shared" ca="1" si="80"/>
        <v>-14088487.977788372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-14088487.977788372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-58792.263672095622</v>
      </c>
      <c r="L825" s="444">
        <f t="shared" ca="1" si="80"/>
        <v>-14168935.544975046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-14168935.544975046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-59127.46186870677</v>
      </c>
      <c r="L826" s="444">
        <f t="shared" ca="1" si="80"/>
        <v>-14249718.310358332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-14249718.310358332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-59464.056724470465</v>
      </c>
      <c r="L827" s="444">
        <f t="shared" ca="1" si="80"/>
        <v>-14330837.670597382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-14330837.670597382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-59802.05405879984</v>
      </c>
      <c r="L828" s="444">
        <f t="shared" ca="1" si="80"/>
        <v>-14412295.028170761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-14412295.028170761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-60141.459715355581</v>
      </c>
      <c r="L829" s="444">
        <f t="shared" ca="1" si="80"/>
        <v>-14494091.791400695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-14494091.791400695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-60482.27956214697</v>
      </c>
      <c r="L830" s="444">
        <f t="shared" ca="1" si="80"/>
        <v>-14576229.374477422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-14576229.374477422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-60824.519491633342</v>
      </c>
      <c r="L831" s="444">
        <f t="shared" ca="1" si="80"/>
        <v>-14658709.197483635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-14658709.197483635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-61168.185420825888</v>
      </c>
      <c r="L832" s="444">
        <f t="shared" ca="1" si="80"/>
        <v>-14741532.68641904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-14741532.68641904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-61513.283291390078</v>
      </c>
      <c r="L833" s="444">
        <f t="shared" ca="1" si="80"/>
        <v>-14824701.273225009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-14824701.273225009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-61859.819069748286</v>
      </c>
      <c r="L834" s="444">
        <f t="shared" ca="1" si="80"/>
        <v>-14908216.395809337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-14908216.395809337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-62207.798747182984</v>
      </c>
      <c r="L835" s="444">
        <f t="shared" ca="1" si="80"/>
        <v>-14992079.498071101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-14992079.498071101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-62557.228339940339</v>
      </c>
      <c r="L836" s="444">
        <f t="shared" ca="1" si="80"/>
        <v>-15076292.02992562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-15076292.02992562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-62908.113889334163</v>
      </c>
      <c r="L837" s="444">
        <f t="shared" ca="1" si="80"/>
        <v>-15160855.447329534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-15160855.447329534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-63260.461461850471</v>
      </c>
      <c r="L838" s="444">
        <f t="shared" ca="1" si="80"/>
        <v>-15245771.212305965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-15245771.212305965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-63614.277149252266</v>
      </c>
      <c r="L839" s="444">
        <f t="shared" ca="1" si="80"/>
        <v>-15331040.792969797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-15331040.792969797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-63969.567068684904</v>
      </c>
      <c r="L840" s="444">
        <f t="shared" ca="1" si="80"/>
        <v>-15416665.663553061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-15416665.663553061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-64326.337362781836</v>
      </c>
      <c r="L841" s="444">
        <f t="shared" ca="1" si="80"/>
        <v>-15502647.304430421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-15502647.304430421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-64684.594199770843</v>
      </c>
      <c r="L842" s="444">
        <f t="shared" ca="1" si="80"/>
        <v>-15588987.202144772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-15588987.202144772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-65044.343773580629</v>
      </c>
      <c r="L843" s="444">
        <f t="shared" ca="1" si="80"/>
        <v>-15675686.849432932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-15675686.849432932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-65405.59230394796</v>
      </c>
      <c r="L844" s="444">
        <f t="shared" ca="1" si="80"/>
        <v>-15762747.74525146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-15762747.74525146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-65768.346036525167</v>
      </c>
      <c r="L845" s="444">
        <f t="shared" ca="1" si="80"/>
        <v>-15850171.394802565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-15850171.394802565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-66132.611242988103</v>
      </c>
      <c r="L846" s="444">
        <f t="shared" ca="1" si="80"/>
        <v>-15937959.309560131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-15937959.309560131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-66498.394221144626</v>
      </c>
      <c r="L847" s="444">
        <f t="shared" ca="1" si="80"/>
        <v>-16026113.007295854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-16026113.007295854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-66865.701295043473</v>
      </c>
      <c r="L848" s="444">
        <f t="shared" ca="1" si="80"/>
        <v>-16114634.012105478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-16114634.012105478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-67234.538815083564</v>
      </c>
      <c r="L849" s="444">
        <f t="shared" ca="1" si="80"/>
        <v>-16203523.85443514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-16203523.85443514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-67604.913158123833</v>
      </c>
      <c r="L850" s="444">
        <f t="shared" ca="1" si="80"/>
        <v>-16292784.071107844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-16292784.071107844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-67976.830727593435</v>
      </c>
      <c r="L851" s="444">
        <f t="shared" ca="1" si="80"/>
        <v>-16382416.205350017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-16382416.205350017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-68350.297953602494</v>
      </c>
      <c r="L852" s="444">
        <f t="shared" ca="1" si="80"/>
        <v>-16472421.806818198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-16472421.806818198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-68725.321293053232</v>
      </c>
      <c r="L853" s="444">
        <f t="shared" ca="1" si="80"/>
        <v>-16562802.431625832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-16562802.431625832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-69101.907229751712</v>
      </c>
      <c r="L854" s="444">
        <f t="shared" ca="1" si="80"/>
        <v>-16653559.642370163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-16653559.642370163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-69480.062274519762</v>
      </c>
      <c r="L855" s="444">
        <f t="shared" ca="1" si="80"/>
        <v>-16744695.008159261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-16744695.008159261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-69859.792965307672</v>
      </c>
      <c r="L856" s="444">
        <f t="shared" ca="1" si="80"/>
        <v>-16836210.104639146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-16836210.104639146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-70241.105867307182</v>
      </c>
      <c r="L857" s="444">
        <f t="shared" ca="1" si="80"/>
        <v>-16928106.514021032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-16928106.514021032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-70624.007573065042</v>
      </c>
      <c r="L858" s="444">
        <f t="shared" ca="1" si="80"/>
        <v>-17020385.825108673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-17020385.825108673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-71008.504702596882</v>
      </c>
      <c r="L859" s="444">
        <f t="shared" ca="1" si="80"/>
        <v>-17113049.633325849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-17113049.633325849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-71394.603903501775</v>
      </c>
      <c r="L860" s="444">
        <f t="shared" ca="1" si="80"/>
        <v>-17206099.540743928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-17206099.540743928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-71782.311851077102</v>
      </c>
      <c r="L861" s="444">
        <f t="shared" ca="1" si="80"/>
        <v>-17299537.156109583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-17299537.156109583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-72171.635248434002</v>
      </c>
      <c r="L862" s="444">
        <f t="shared" ca="1" si="80"/>
        <v>-17393364.094872594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-17393364.094872594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-72562.580826613208</v>
      </c>
      <c r="L863" s="444">
        <f t="shared" ca="1" si="80"/>
        <v>-17487581.979213785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-17487581.979213785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-72955.155344701518</v>
      </c>
      <c r="L864" s="444">
        <f t="shared" ca="1" si="80"/>
        <v>-17582192.438073065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-17582192.438073065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-73349.365589948517</v>
      </c>
      <c r="L865" s="444">
        <f t="shared" ca="1" si="80"/>
        <v>-17677197.107177593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-17677197.107177593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-73745.218377884041</v>
      </c>
      <c r="L866" s="444">
        <f t="shared" ca="1" si="80"/>
        <v>-17772597.629070055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-17772597.629070055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-74142.72055243596</v>
      </c>
      <c r="L867" s="444">
        <f t="shared" ca="1" si="80"/>
        <v>-17868395.653137069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-17868395.653137069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-74541.878986048527</v>
      </c>
      <c r="L868" s="444">
        <f t="shared" ca="1" si="80"/>
        <v>-17964592.835637696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-17964592.835637696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-74942.700579801138</v>
      </c>
      <c r="L869" s="444">
        <f t="shared" ca="1" si="80"/>
        <v>-18061190.839732073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-18061190.839732073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-75345.192263527715</v>
      </c>
      <c r="L870" s="444">
        <f t="shared" ca="1" si="80"/>
        <v>-18158191.335510179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-18158191.335510179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-75749.360995936484</v>
      </c>
      <c r="L871" s="444">
        <f t="shared" ca="1" si="80"/>
        <v>-18255596.000020694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-18255596.000020694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-76155.213764730303</v>
      </c>
      <c r="L872" s="444">
        <f t="shared" ca="1" si="80"/>
        <v>-18353406.517300002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-18353406.517300002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-76562.757586727414</v>
      </c>
      <c r="L873" s="444">
        <f t="shared" ca="1" si="80"/>
        <v>-18451624.578401309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-18451624.578401309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-76971.999507982851</v>
      </c>
      <c r="L874" s="444">
        <f t="shared" ca="1" si="80"/>
        <v>-18550251.881423868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-18550251.881423868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-77382.946603910183</v>
      </c>
      <c r="L875" s="444">
        <f t="shared" ca="1" si="80"/>
        <v>-18649290.131542355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-18649290.131542355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-77795.605979403888</v>
      </c>
      <c r="L876" s="444">
        <f t="shared" ca="1" si="80"/>
        <v>-18748741.041036338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-18748741.041036338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-78209.984768962138</v>
      </c>
      <c r="L877" s="444">
        <f t="shared" ca="1" si="80"/>
        <v>-18848606.329319876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-18848606.329319876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-78626.09013681022</v>
      </c>
      <c r="L878" s="444">
        <f t="shared" ca="1" si="80"/>
        <v>-18948887.722971264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-18948887.722971264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-79043.929277024334</v>
      </c>
      <c r="L879" s="444">
        <f t="shared" ca="1" si="80"/>
        <v>-19049586.955762867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-19049586.955762867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-79463.509413656022</v>
      </c>
      <c r="L880" s="444">
        <f t="shared" ca="1" si="80"/>
        <v>-19150705.7686911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-19150705.7686911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-79884.837800856985</v>
      </c>
      <c r="L881" s="444">
        <f t="shared" ca="1" si="80"/>
        <v>-19252245.910006534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-19252245.910006534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-80307.921723004634</v>
      </c>
      <c r="L882" s="444">
        <f t="shared" ca="1" si="80"/>
        <v>-19354209.135244116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-19354209.135244116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-80732.768494827891</v>
      </c>
      <c r="L883" s="444">
        <f t="shared" ca="1" si="80"/>
        <v>-19456597.207253523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-19456597.207253523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-81159.385461533748</v>
      </c>
      <c r="L884" s="444">
        <f t="shared" ca="1" si="80"/>
        <v>-19559411.896229636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-19559411.896229636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-81587.779998934217</v>
      </c>
      <c r="L885" s="444">
        <f t="shared" ca="1" si="80"/>
        <v>-19662654.979743149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-19662654.979743149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-82017.959513573864</v>
      </c>
      <c r="L886" s="444">
        <f t="shared" ca="1" si="80"/>
        <v>-19766328.242771301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-19766328.242771301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-82449.931442857822</v>
      </c>
      <c r="L887" s="444">
        <f t="shared" ca="1" si="80"/>
        <v>-19870433.477728736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-19870433.477728736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-82883.703255180473</v>
      </c>
      <c r="L888" s="444">
        <f t="shared" ca="1" si="80"/>
        <v>-19974972.484498493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-19974972.484498493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-83319.282450054467</v>
      </c>
      <c r="L889" s="444">
        <f t="shared" ca="1" si="80"/>
        <v>-20079947.070463125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-20079947.070463125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-83756.676558240419</v>
      </c>
      <c r="L890" s="444">
        <f t="shared" ca="1" si="80"/>
        <v>-20185359.050535943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-20185359.050535943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-84195.893141877168</v>
      </c>
      <c r="L891" s="444">
        <f t="shared" ca="1" si="80"/>
        <v>-20291210.247192398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-20291210.247192398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-84636.939794612394</v>
      </c>
      <c r="L892" s="444">
        <f t="shared" ca="1" si="80"/>
        <v>-20397502.490501586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-20397502.490501586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-85079.824141734018</v>
      </c>
      <c r="L893" s="444">
        <f t="shared" ca="1" si="80"/>
        <v>-20504237.618157897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-20504237.618157897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-85524.553840301975</v>
      </c>
      <c r="L894" s="444">
        <f t="shared" ca="1" si="80"/>
        <v>-20611417.475512777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-20611417.475512777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-85971.136579280646</v>
      </c>
      <c r="L895" s="444">
        <f t="shared" ca="1" si="80"/>
        <v>-20719043.915606633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-20719043.915606633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-86419.580079671709</v>
      </c>
      <c r="L896" s="444">
        <f t="shared" ca="1" si="80"/>
        <v>-20827118.799200881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-20827118.799200881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-86869.892094647745</v>
      </c>
      <c r="L897" s="444">
        <f t="shared" ca="1" si="80"/>
        <v>-20935643.994810108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-20935643.994810108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-87322.080409686183</v>
      </c>
      <c r="L898" s="444">
        <f t="shared" ca="1" si="80"/>
        <v>-21044621.378734373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-21044621.378734373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-87776.152842703959</v>
      </c>
      <c r="L899" s="444">
        <f t="shared" ca="1" si="80"/>
        <v>-21154052.835091654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-21154052.835091654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-88232.117244192632</v>
      </c>
      <c r="L900" s="444">
        <f t="shared" ca="1" si="80"/>
        <v>-21263940.255850423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-21263940.255850423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-88689.981497354165</v>
      </c>
      <c r="L901" s="444">
        <f t="shared" ca="1" si="80"/>
        <v>-21374285.540862355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-21374285.540862355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-89149.753518237223</v>
      </c>
      <c r="L902" s="444">
        <f t="shared" ca="1" si="80"/>
        <v>-21485090.597895171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-21485090.597895171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-89611.441255873957</v>
      </c>
      <c r="L903" s="444">
        <f t="shared" ca="1" si="80"/>
        <v>-21596357.342665624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-21596357.342665624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-90075.052692417506</v>
      </c>
      <c r="L904" s="444">
        <f t="shared" ca="1" si="80"/>
        <v>-21708087.698872618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-21708087.698872618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-90540.595843279982</v>
      </c>
      <c r="L905" s="444">
        <f t="shared" ca="1" si="80"/>
        <v>-21820283.598230477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-21820283.598230477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-91008.078757271054</v>
      </c>
      <c r="L906" s="444">
        <f t="shared" ca="1" si="80"/>
        <v>-21932946.980502326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-21932946.980502326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-91477.509516737104</v>
      </c>
      <c r="L907" s="444">
        <f t="shared" ca="1" si="80"/>
        <v>-22046079.793533642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-22046079.793533642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-91948.896237700916</v>
      </c>
      <c r="L908" s="444">
        <f t="shared" ca="1" si="80"/>
        <v>-22159683.99328592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-22159683.99328592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-92422.247070002079</v>
      </c>
      <c r="L909" s="444">
        <f t="shared" ca="1" si="80"/>
        <v>-22273761.543870501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-22273761.543870501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-92897.570197437832</v>
      </c>
      <c r="L910" s="444">
        <f t="shared" ca="1" si="80"/>
        <v>-22388314.417582516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-22388314.417582516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-93374.873837904554</v>
      </c>
      <c r="L911" s="444">
        <f t="shared" ca="1" si="80"/>
        <v>-22503344.594934996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-22503344.594934996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-93854.16624353989</v>
      </c>
      <c r="L912" s="444">
        <f t="shared" ca="1" si="80"/>
        <v>-22618854.064693112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-22618854.064693112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-94335.455700865365</v>
      </c>
      <c r="L913" s="444">
        <f t="shared" ca="1" si="80"/>
        <v>-22734844.823908556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-22734844.823908556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-94818.750530929727</v>
      </c>
      <c r="L914" s="444">
        <f t="shared" ca="1" si="80"/>
        <v>-22851318.877954062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-22851318.877954062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-95304.059089452669</v>
      </c>
      <c r="L915" s="444">
        <f t="shared" ca="1" si="80"/>
        <v>-22968278.240558092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-22968278.240558092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-95791.389766969456</v>
      </c>
      <c r="L916" s="444">
        <f t="shared" ca="1" si="80"/>
        <v>-23085724.933839638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-23085724.933839638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-96280.750988975895</v>
      </c>
      <c r="L917" s="444">
        <f t="shared" ca="1" si="80"/>
        <v>-23203660.98834319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-23203660.98834319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-96772.151216074039</v>
      </c>
      <c r="L918" s="444">
        <f t="shared" ca="1" si="80"/>
        <v>-23322088.443073843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-23322088.443073843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-97265.598944118421</v>
      </c>
      <c r="L919" s="444">
        <f t="shared" ca="1" si="80"/>
        <v>-23441009.34553254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-23441009.34553254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-97761.102704362987</v>
      </c>
      <c r="L920" s="444">
        <f t="shared" ca="1" si="80"/>
        <v>-23560425.751751482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-23560425.751751482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-98258.671063608577</v>
      </c>
      <c r="L921" s="444">
        <f t="shared" ca="1" si="80"/>
        <v>-23680339.726329669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-23680339.726329669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-98758.312624351034</v>
      </c>
      <c r="L922" s="444">
        <f t="shared" ca="1" si="80"/>
        <v>-23800753.342468597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-23800753.342468597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-99260.036024929897</v>
      </c>
      <c r="L923" s="444">
        <f t="shared" ca="1" si="80"/>
        <v>-23921668.682008103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-23921668.682008103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-99763.849939677835</v>
      </c>
      <c r="L924" s="444">
        <f t="shared" ca="1" si="80"/>
        <v>-24043087.835462358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-24043087.835462358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-100269.76307907056</v>
      </c>
      <c r="L925" s="444">
        <f t="shared" ca="1" si="80"/>
        <v>-24165012.902056005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-24165012.902056005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-100777.78418987742</v>
      </c>
      <c r="L926" s="444">
        <f t="shared" ca="1" si="80"/>
        <v>-24287445.989760458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-24287445.989760458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-101287.92205531265</v>
      </c>
      <c r="L927" s="444">
        <f t="shared" ca="1" si="80"/>
        <v>-24410389.215330347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-24410389.215330347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-101800.18549518718</v>
      </c>
      <c r="L928" s="444">
        <f t="shared" ca="1" si="80"/>
        <v>-24533844.704340111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-24533844.704340111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-102314.5833660612</v>
      </c>
      <c r="L929" s="444">
        <f t="shared" ca="1" si="80"/>
        <v>-24657814.591220751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-24657814.591220751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-102831.1245613972</v>
      </c>
      <c r="L930" s="444">
        <f t="shared" ca="1" si="80"/>
        <v>-24782301.019296724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-24782301.019296724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-103349.81801171375</v>
      </c>
      <c r="L931" s="444">
        <f t="shared" ca="1" si="80"/>
        <v>-24907306.140823014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-24907306.140823014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-103870.67268473997</v>
      </c>
      <c r="L932" s="444">
        <f t="shared" ca="1" si="80"/>
        <v>-25032832.117022332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-25032832.117022332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-104393.69758557045</v>
      </c>
      <c r="L933" s="444">
        <f t="shared" ca="1" si="80"/>
        <v>-25158881.118122481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-25158881.118122481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-104918.90175682107</v>
      </c>
      <c r="L934" s="444">
        <f t="shared" ca="1" si="80"/>
        <v>-25285455.323393878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-25285455.323393878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-105446.29427878522</v>
      </c>
      <c r="L935" s="444">
        <f t="shared" ca="1" si="80"/>
        <v>-25412556.921187241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-25412556.921187241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-105975.88426959091</v>
      </c>
      <c r="L936" s="444">
        <f t="shared" ca="1" si="80"/>
        <v>-25540188.108971409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-25540188.108971409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-106507.68088535828</v>
      </c>
      <c r="L937" s="444">
        <f t="shared" ca="1" si="80"/>
        <v>-25668351.093371347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-25668351.093371347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-107041.69332035801</v>
      </c>
      <c r="L938" s="444">
        <f t="shared" ca="1" si="80"/>
        <v>-25797048.09020628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-25797048.09020628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-107577.93080717024</v>
      </c>
      <c r="L939" s="444">
        <f t="shared" ca="1" si="80"/>
        <v>-25926281.324528027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-25926281.324528027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-108116.40261684418</v>
      </c>
      <c r="L940" s="444">
        <f t="shared" ca="1" si="80"/>
        <v>-26056053.030659448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-26056053.030659448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-108657.11805905844</v>
      </c>
      <c r="L941" s="444">
        <f t="shared" ca="1" si="80"/>
        <v>-26186365.452233084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-26186365.452233084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-109200.08648228193</v>
      </c>
      <c r="L942" s="444">
        <f t="shared" ca="1" si="80"/>
        <v>-26317220.842229944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-26317220.842229944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-109745.31727393551</v>
      </c>
      <c r="L943" s="444">
        <f t="shared" ca="1" si="80"/>
        <v>-26448621.463018458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-26448621.463018458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-110292.81986055431</v>
      </c>
      <c r="L944" s="444">
        <f t="shared" ca="1" si="80"/>
        <v>-26580569.586393591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-26580569.586393591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-110842.60370795069</v>
      </c>
      <c r="L945" s="444">
        <f t="shared" ca="1" si="80"/>
        <v>-26713067.493616119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-26713067.493616119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-111394.6783213779</v>
      </c>
      <c r="L946" s="444">
        <f t="shared" ca="1" si="80"/>
        <v>-26846117.475452073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-26846117.475452073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-111949.05324569438</v>
      </c>
      <c r="L947" s="444">
        <f t="shared" ca="1" si="80"/>
        <v>-26979721.832212344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-26979721.832212344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-112505.73806552884</v>
      </c>
      <c r="L948" s="444">
        <f t="shared" ca="1" si="80"/>
        <v>-27113882.873792451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-27113882.873792451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-113064.74240544594</v>
      </c>
      <c r="L949" s="444">
        <f t="shared" ca="1" si="80"/>
        <v>-27248602.919712473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-27248602.919712473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-113626.07593011271</v>
      </c>
      <c r="L950" s="444">
        <f t="shared" ca="1" si="80"/>
        <v>-27383884.299157161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-27383884.299157161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-114189.74834446558</v>
      </c>
      <c r="L951" s="444">
        <f t="shared" ca="1" si="80"/>
        <v>-27519729.351016205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-27519729.351016205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-114755.76939387825</v>
      </c>
      <c r="L952" s="444">
        <f t="shared" ca="1" si="80"/>
        <v>-27656140.423924662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-27656140.423924662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-115324.14886433019</v>
      </c>
      <c r="L953" s="444">
        <f t="shared" ca="1" si="80"/>
        <v>-27793119.876303568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-27793119.876303568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-115894.89658257559</v>
      </c>
      <c r="L954" s="444">
        <f t="shared" ca="1" si="80"/>
        <v>-27930670.076400723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-27930670.076400723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-116468.02241631375</v>
      </c>
      <c r="L955" s="444">
        <f t="shared" ca="1" si="80"/>
        <v>-28068793.402331613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-28068793.402331613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-117043.53627435911</v>
      </c>
      <c r="L956" s="444">
        <f t="shared" ca="1" si="80"/>
        <v>-28207492.242120549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-28207492.242120549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-117621.44810681303</v>
      </c>
      <c r="L957" s="444">
        <f t="shared" ca="1" si="80"/>
        <v>-28346768.993741941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-28346768.993741941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-118201.76790523549</v>
      </c>
      <c r="L958" s="444">
        <f t="shared" ca="1" si="80"/>
        <v>-28486626.065161753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-28486626.065161753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-118784.50570281805</v>
      </c>
      <c r="L959" s="444">
        <f t="shared" ca="1" si="80"/>
        <v>-28627065.874379151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-28627065.874379151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-119369.6715745572</v>
      </c>
      <c r="L960" s="444">
        <f t="shared" ca="1" si="80"/>
        <v>-28768090.849468283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-28768090.849468283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-119957.27563742857</v>
      </c>
      <c r="L961" s="444">
        <f t="shared" ca="1" si="80"/>
        <v>-28909703.42862029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-28909703.42862029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-120547.32805056196</v>
      </c>
      <c r="L962" s="444">
        <f t="shared" ca="1" si="80"/>
        <v>-29051906.060185429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-29051906.060185429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-121139.83901541668</v>
      </c>
      <c r="L963" s="444">
        <f t="shared" ca="1" si="80"/>
        <v>-29194701.202715423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-29194701.202715423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-121734.81877595835</v>
      </c>
      <c r="L964" s="444">
        <f t="shared" ca="1" si="80"/>
        <v>-29338091.32500596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-29338091.32500596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-122332.27761883556</v>
      </c>
      <c r="L965" s="444">
        <f t="shared" ca="1" si="80"/>
        <v>-29482078.906139374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-29482078.906139374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-122932.22587355813</v>
      </c>
      <c r="L966" s="444">
        <f t="shared" ca="1" si="80"/>
        <v>-29626666.435527511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-29626666.435527511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-123534.67391267538</v>
      </c>
      <c r="L967" s="444">
        <f t="shared" ca="1" si="80"/>
        <v>-29771856.412954763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-29771856.412954763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-124139.63215195556</v>
      </c>
      <c r="L968" s="444">
        <f t="shared" ca="1" si="80"/>
        <v>-29917651.348621294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-29917651.348621294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-124747.11105056613</v>
      </c>
      <c r="L969" s="444">
        <f t="shared" ca="1" si="80"/>
        <v>-30064053.763186436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-30064053.763186436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-125357.12111125424</v>
      </c>
      <c r="L970" s="444">
        <f t="shared" ca="1" si="80"/>
        <v>-30211066.187812269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-30211066.187812269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-125969.67288052851</v>
      </c>
      <c r="L971" s="444">
        <f t="shared" ca="1" si="80"/>
        <v>-30358691.164207377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-30358691.164207377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-126584.77694884148</v>
      </c>
      <c r="L972" s="444">
        <f t="shared" ca="1" si="80"/>
        <v>-30506931.244670797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-30506931.244670797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-127202.44395077239</v>
      </c>
      <c r="L973" s="444">
        <f t="shared" ca="1" si="80"/>
        <v>-30655788.992136147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-30655788.992136147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-127822.68456521136</v>
      </c>
      <c r="L974" s="444">
        <f t="shared" ca="1" si="80"/>
        <v>-30805266.980215937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-30805266.980215937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-128445.5095155438</v>
      </c>
      <c r="L975" s="444">
        <f t="shared" ca="1" si="80"/>
        <v>-30955367.793246057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-30955367.793246057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-129070.92956983596</v>
      </c>
      <c r="L976" s="444">
        <f t="shared" ca="1" si="80"/>
        <v>-31106094.026330471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-31106094.026330471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-129698.95554102102</v>
      </c>
      <c r="L977" s="444">
        <f t="shared" ca="1" si="80"/>
        <v>-31257448.285386071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-31257448.285386071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-130329.59828708603</v>
      </c>
      <c r="L978" s="444">
        <f t="shared" ca="1" si="80"/>
        <v>-31409433.187187735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-31409433.187187735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-130962.86871125962</v>
      </c>
      <c r="L979" s="444">
        <f t="shared" ca="1" si="80"/>
        <v>-31562051.359413572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-31562051.359413572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-131598.7777622006</v>
      </c>
      <c r="L980" s="444">
        <f t="shared" ca="1" si="80"/>
        <v>-31715305.44069035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-31715305.44069035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-132237.33643418719</v>
      </c>
      <c r="L981" s="444">
        <f t="shared" ca="1" si="80"/>
        <v>-31869198.080639113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-31869198.080639113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-132878.55576730703</v>
      </c>
      <c r="L982" s="444">
        <f t="shared" ca="1" si="80"/>
        <v>-32023731.939920995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-32023731.939920995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-133522.44684764821</v>
      </c>
      <c r="L983" s="444">
        <f t="shared" ca="1" si="80"/>
        <v>-32178909.69028322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-32178909.69028322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-134169.02080749083</v>
      </c>
      <c r="L984" s="444">
        <f t="shared" ca="1" si="80"/>
        <v>-32334734.014605287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-32334734.014605287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-134818.28882549945</v>
      </c>
      <c r="L985" s="444">
        <f t="shared" ca="1" si="80"/>
        <v>-32491207.606945366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-32491207.606945366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-135470.26212691644</v>
      </c>
      <c r="L986" s="444">
        <f t="shared" ca="1" si="80"/>
        <v>-32648333.172586858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-32648333.172586858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-136124.95198375598</v>
      </c>
      <c r="L987" s="444">
        <f t="shared" ca="1" si="80"/>
        <v>-32806113.428085193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-32806113.428085193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-136782.36971499905</v>
      </c>
      <c r="L988" s="444">
        <f t="shared" ca="1" si="80"/>
        <v>-32964551.101314768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-32964551.101314768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-137442.52668678894</v>
      </c>
      <c r="L989" s="444">
        <f t="shared" ca="1" si="80"/>
        <v>-33123648.931516133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-33123648.931516133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-138105.43431262797</v>
      </c>
      <c r="L990" s="444">
        <f t="shared" ca="1" si="80"/>
        <v>-33283409.669343337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-33283409.669343337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-138771.10405357464</v>
      </c>
      <c r="L991" s="444">
        <f t="shared" ca="1" si="80"/>
        <v>-33443836.07691149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-33443836.07691149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-139439.54741844194</v>
      </c>
      <c r="L992" s="444">
        <f t="shared" ca="1" si="80"/>
        <v>-33604930.927844509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-33604930.927844509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-140110.77596399619</v>
      </c>
      <c r="L993" s="444">
        <f t="shared" ca="1" si="80"/>
        <v>-33766697.007323086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-33766697.007323086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-140784.80129515694</v>
      </c>
      <c r="L994" s="444">
        <f t="shared" ca="1" si="80"/>
        <v>-33929137.112132818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-33929137.112132818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-141461.63506519748</v>
      </c>
      <c r="L995" s="444">
        <f t="shared" ca="1" si="80"/>
        <v>-34092254.050712593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-34092254.050712593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-142141.28897594655</v>
      </c>
      <c r="L996" s="444">
        <f t="shared" ca="1" si="80"/>
        <v>-34256050.643203117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-34256050.643203117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-142823.77477799039</v>
      </c>
      <c r="L997" s="444">
        <f t="shared" ca="1" si="80"/>
        <v>-34420529.721495688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-34420529.721495688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-143509.10427087609</v>
      </c>
      <c r="L998" s="444">
        <f t="shared" ca="1" si="80"/>
        <v>-34585694.129281141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-34585694.129281141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-144197.28930331548</v>
      </c>
      <c r="L999" s="444">
        <f t="shared" ca="1" si="80"/>
        <v>-34751546.722099036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-34751546.722099036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-144888.34177339004</v>
      </c>
      <c r="L1000" s="444">
        <f t="shared" ca="1" si="80"/>
        <v>-34918090.367387004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-34918090.367387004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-145582.27362875658</v>
      </c>
      <c r="L1001" s="444">
        <f t="shared" ca="1" si="80"/>
        <v>-35085327.944530338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-35085327.944530338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-146279.09686685383</v>
      </c>
      <c r="L1002" s="444">
        <f t="shared" ca="1" si="80"/>
        <v>-35253262.344911769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-35253262.344911769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-146978.82353510978</v>
      </c>
      <c r="L1003" s="444">
        <f t="shared" ca="1" si="80"/>
        <v>-35421896.471961454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-35421896.471961454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-147681.46573115012</v>
      </c>
      <c r="L1004" s="444">
        <f t="shared" ca="1" si="80"/>
        <v>-35591233.241207182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-35591233.241207182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-148387.03560300733</v>
      </c>
      <c r="L1005" s="444">
        <f t="shared" ca="1" si="80"/>
        <v>-35761275.580324769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-35761275.580324769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-149095.54534933061</v>
      </c>
      <c r="L1006" s="444">
        <f t="shared" ca="1" si="80"/>
        <v>-35932026.429188676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-35932026.429188676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-149807.00721959688</v>
      </c>
      <c r="L1007" s="444">
        <f t="shared" ca="1" si="80"/>
        <v>-36103488.739922851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-36103488.739922851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-150521.43351432262</v>
      </c>
      <c r="L1008" s="444">
        <f t="shared" ca="1" si="80"/>
        <v>-36275665.476951748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-36275665.476951748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-151238.83658527635</v>
      </c>
      <c r="L1009" s="444">
        <f t="shared" ca="1" si="80"/>
        <v>-36448559.617051601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-36448559.617051601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-151959.2288356924</v>
      </c>
      <c r="L1010" s="444">
        <f t="shared" ca="1" si="80"/>
        <v>-36622174.149401873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-36622174.149401873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-152682.6227204852</v>
      </c>
      <c r="L1011" s="444">
        <f t="shared" ca="1" si="80"/>
        <v>-36796512.075636938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-36796512.075636938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-153409.03074646465</v>
      </c>
      <c r="L1012" s="444">
        <f t="shared" ca="1" si="80"/>
        <v>-36971576.409897983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-36971576.409897983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-154138.46547255234</v>
      </c>
      <c r="L1013" s="444">
        <f t="shared" ca="1" si="80"/>
        <v>-37147370.17888511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-37147370.17888511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-154870.93950999869</v>
      </c>
      <c r="L1014" s="444">
        <f t="shared" ca="1" si="80"/>
        <v>-37323896.421909682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-37323896.421909682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-155606.46552260109</v>
      </c>
      <c r="L1015" s="444">
        <f t="shared" ca="1" si="80"/>
        <v>-37501158.190946862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-37501158.190946862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-156345.05622692266</v>
      </c>
      <c r="L1016" s="444">
        <f t="shared" ca="1" si="80"/>
        <v>-37679158.550688364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-37679158.550688364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-157086.72439251226</v>
      </c>
      <c r="L1017" s="444">
        <f t="shared" ca="1" si="80"/>
        <v>-37857900.578595452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-37857900.578595452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-157831.48284212511</v>
      </c>
      <c r="L1018" s="444">
        <f t="shared" ca="1" si="80"/>
        <v>-38037387.364952154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-38037387.364952154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-158579.34445194472</v>
      </c>
      <c r="L1019" s="444">
        <f t="shared" ca="1" si="80"/>
        <v>-38217622.012918673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-38217622.012918673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-159330.32215180522</v>
      </c>
      <c r="L1020" s="444">
        <f t="shared" ca="1" si="80"/>
        <v>-38398607.638585053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-38398607.638585053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-160084.42892541512</v>
      </c>
      <c r="L1021" s="444">
        <f t="shared" ca="1" si="80"/>
        <v>-38580347.371025048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-38580347.371025048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-160841.67781058178</v>
      </c>
      <c r="L1022" s="444">
        <f t="shared" ca="1" si="80"/>
        <v>-38762844.352350205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-38762844.352350205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-161602.0818994366</v>
      </c>
      <c r="L1023" s="444">
        <f t="shared" ca="1" si="80"/>
        <v>-38946101.737764217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-38946101.737764217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-162365.65433866164</v>
      </c>
      <c r="L1024" s="444">
        <f t="shared" ca="1" si="80"/>
        <v>-39130122.69561746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-39130122.69561746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-163132.40832971683</v>
      </c>
      <c r="L1025" s="444">
        <f t="shared" ca="1" si="80"/>
        <v>-39314910.407461755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-39314910.407461755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-163902.35712906806</v>
      </c>
      <c r="L1026" s="444">
        <f t="shared" ca="1" si="80"/>
        <v>-39500468.0681054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-39500468.0681054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-164675.51404841657</v>
      </c>
      <c r="L1027" s="444">
        <f t="shared" ca="1" si="80"/>
        <v>-39686798.885668397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-39686798.885668397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-165451.89245492907</v>
      </c>
      <c r="L1028" s="444">
        <f t="shared" ref="L1028:L1282" ca="1" si="104">I1028-J1028+K1028</f>
        <v>-39873906.081637904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-39873906.081637904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-166231.50577146868</v>
      </c>
      <c r="L1029" s="444">
        <f t="shared" ca="1" si="104"/>
        <v>-40061792.890923947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-40061792.890923947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-167014.36747682717</v>
      </c>
      <c r="L1030" s="444">
        <f t="shared" ca="1" si="104"/>
        <v>-40250462.561915353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-40250462.561915353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-167800.49110595803</v>
      </c>
      <c r="L1031" s="444">
        <f t="shared" ca="1" si="104"/>
        <v>-40439918.356535889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-40439918.356535889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-168589.89025021027</v>
      </c>
      <c r="L1032" s="444">
        <f t="shared" ca="1" si="104"/>
        <v>-40630163.55030068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-40630163.55030068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-169382.57855756357</v>
      </c>
      <c r="L1033" s="444">
        <f t="shared" ca="1" si="104"/>
        <v>-40821201.432372823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-40821201.432372823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-170178.56973286415</v>
      </c>
      <c r="L1034" s="444">
        <f t="shared" ca="1" si="104"/>
        <v>-41013035.305620268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-41013035.305620268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-170977.87753806185</v>
      </c>
      <c r="L1035" s="444">
        <f t="shared" ca="1" si="104"/>
        <v>-41205668.486672908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-41205668.486672908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-171780.51579244784</v>
      </c>
      <c r="L1036" s="444">
        <f t="shared" ca="1" si="104"/>
        <v>-41399104.30597993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-41399104.30597993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-172586.49837289378</v>
      </c>
      <c r="L1037" s="444">
        <f t="shared" ca="1" si="104"/>
        <v>-41593346.107867405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-41593346.107867405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-173395.8392140916</v>
      </c>
      <c r="L1038" s="444">
        <f t="shared" ca="1" si="104"/>
        <v>-41788397.250596076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-41788397.250596076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-174208.5523087944</v>
      </c>
      <c r="L1039" s="444">
        <f t="shared" ca="1" si="104"/>
        <v>-41984261.106419452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-41984261.106419452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-175024.65170805846</v>
      </c>
      <c r="L1040" s="444">
        <f t="shared" ca="1" si="104"/>
        <v>-42180941.061642088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-42180941.061642088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-175844.15152148611</v>
      </c>
      <c r="L1041" s="444">
        <f t="shared" ca="1" si="104"/>
        <v>-42378440.516678154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-42378440.516678154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-176667.06591746971</v>
      </c>
      <c r="L1042" s="444">
        <f t="shared" ca="1" si="104"/>
        <v>-42576762.886110201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-42576762.886110201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-177493.40912343658</v>
      </c>
      <c r="L1043" s="444">
        <f t="shared" ca="1" si="104"/>
        <v>-42775911.598748215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-42775911.598748215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-178323.19542609496</v>
      </c>
      <c r="L1044" s="444">
        <f t="shared" ca="1" si="104"/>
        <v>-42975890.097688884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-42975890.097688884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-179156.43917168109</v>
      </c>
      <c r="L1045" s="444">
        <f t="shared" ca="1" si="104"/>
        <v>-43176701.84037514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-43176701.84037514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-179993.15476620715</v>
      </c>
      <c r="L1046" s="444">
        <f t="shared" ca="1" si="104"/>
        <v>-43378350.298655927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-43378350.298655927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-180833.35667571044</v>
      </c>
      <c r="L1047" s="444">
        <f t="shared" ca="1" si="104"/>
        <v>-43580838.958846211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-43580838.958846211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-181677.05942650329</v>
      </c>
      <c r="L1048" s="444">
        <f t="shared" ca="1" si="104"/>
        <v>-43784171.32178729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-43784171.32178729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-182524.27760542446</v>
      </c>
      <c r="L1049" s="444">
        <f t="shared" ca="1" si="104"/>
        <v>-43988350.90290729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-43988350.90290729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-183375.02586009112</v>
      </c>
      <c r="L1050" s="444">
        <f t="shared" ca="1" si="104"/>
        <v>-44193381.232281961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-44193381.232281961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-184229.31889915225</v>
      </c>
      <c r="L1051" s="444">
        <f t="shared" ca="1" si="104"/>
        <v>-44399265.854695693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-44399265.854695693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-185087.17149254278</v>
      </c>
      <c r="L1052" s="444">
        <f t="shared" ca="1" si="104"/>
        <v>-44606008.329702809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-44606008.329702809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-185948.5984717391</v>
      </c>
      <c r="L1053" s="444">
        <f t="shared" ca="1" si="104"/>
        <v>-44813612.231689125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-44813612.231689125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-186813.61473001543</v>
      </c>
      <c r="L1054" s="444">
        <f t="shared" ca="1" si="104"/>
        <v>-45022081.149933718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-45022081.149933718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-187682.23522270122</v>
      </c>
      <c r="L1055" s="444">
        <f t="shared" ca="1" si="104"/>
        <v>-45231418.688671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-45231418.688671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-188554.47496743989</v>
      </c>
      <c r="L1056" s="444">
        <f t="shared" ca="1" si="104"/>
        <v>-45441628.46715302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-45441628.46715302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-189430.34904444832</v>
      </c>
      <c r="L1057" s="444">
        <f t="shared" ca="1" si="104"/>
        <v>-45652714.119712047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-45652714.119712047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-190309.8725967776</v>
      </c>
      <c r="L1058" s="444">
        <f t="shared" ca="1" si="104"/>
        <v>-45864679.295823403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-45864679.295823403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-191193.06083057492</v>
      </c>
      <c r="L1059" s="444">
        <f t="shared" ca="1" si="104"/>
        <v>-46077527.660168558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-46077527.660168558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-192079.9290153464</v>
      </c>
      <c r="L1060" s="444">
        <f t="shared" ca="1" si="104"/>
        <v>-46291262.892698482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-46291262.892698482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-192970.49248422109</v>
      </c>
      <c r="L1061" s="444">
        <f t="shared" ca="1" si="104"/>
        <v>-46505888.688697278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-46505888.688697278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-193864.76663421607</v>
      </c>
      <c r="L1062" s="444">
        <f t="shared" ca="1" si="104"/>
        <v>-46721408.758846074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-46721408.758846074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-194762.76692650272</v>
      </c>
      <c r="L1063" s="444">
        <f t="shared" ca="1" si="104"/>
        <v>-46937826.829287156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-46937826.829287156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-195664.5088866739</v>
      </c>
      <c r="L1064" s="444">
        <f t="shared" ca="1" si="104"/>
        <v>-47155146.641688406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-47155146.641688406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-196570.00810501244</v>
      </c>
      <c r="L1065" s="444">
        <f t="shared" ca="1" si="104"/>
        <v>-47373371.953307994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-47373371.953307994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-197479.28023676071</v>
      </c>
      <c r="L1066" s="444">
        <f t="shared" ca="1" si="104"/>
        <v>-47592506.537059329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-47592506.537059329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-198392.34100239127</v>
      </c>
      <c r="L1067" s="444">
        <f t="shared" ca="1" si="104"/>
        <v>-47812554.181576297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-47812554.181576297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-199309.20618787865</v>
      </c>
      <c r="L1068" s="444">
        <f t="shared" ca="1" si="104"/>
        <v>-48033518.691278756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-48033518.691278756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-200229.89164497223</v>
      </c>
      <c r="L1069" s="444">
        <f t="shared" ca="1" si="104"/>
        <v>-48255403.886438303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-48255403.886438303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-201154.41329147032</v>
      </c>
      <c r="L1070" s="444">
        <f t="shared" ca="1" si="104"/>
        <v>-48478213.603244349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-48478213.603244349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-202082.78711149553</v>
      </c>
      <c r="L1071" s="444">
        <f t="shared" ca="1" si="104"/>
        <v>-48701951.693870425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-48701951.693870425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-203015.02915577084</v>
      </c>
      <c r="L1072" s="444">
        <f t="shared" ca="1" si="104"/>
        <v>-48926622.026540771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-48926622.026540771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-203951.15554189729</v>
      </c>
      <c r="L1073" s="444">
        <f t="shared" ca="1" si="104"/>
        <v>-49152228.485597245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-49152228.485597245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-204891.1824546326</v>
      </c>
      <c r="L1074" s="444">
        <f t="shared" ca="1" si="104"/>
        <v>-49378774.971566454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-49378774.971566454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-205835.12614617095</v>
      </c>
      <c r="L1075" s="444">
        <f t="shared" ca="1" si="104"/>
        <v>-49606265.401227199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-49606265.401227199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-206783.00293642408</v>
      </c>
      <c r="L1076" s="444">
        <f t="shared" ca="1" si="104"/>
        <v>-49834703.707678199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-49834703.707678199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-207734.82921330322</v>
      </c>
      <c r="L1077" s="444">
        <f t="shared" ca="1" si="104"/>
        <v>-50064093.840406083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-50064093.840406083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-208690.62143300276</v>
      </c>
      <c r="L1078" s="444">
        <f t="shared" ca="1" si="104"/>
        <v>-50294439.765353665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-50294439.765353665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-209650.39612028433</v>
      </c>
      <c r="L1079" s="444">
        <f t="shared" ca="1" si="104"/>
        <v>-50525745.46498853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-50525745.46498853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-210614.16986876295</v>
      </c>
      <c r="L1080" s="444">
        <f t="shared" ca="1" si="104"/>
        <v>-50758014.938371867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-50758014.938371867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-211581.95934119352</v>
      </c>
      <c r="L1081" s="444">
        <f t="shared" ca="1" si="104"/>
        <v>-50991252.201227635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-50991252.201227635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-212553.7812697592</v>
      </c>
      <c r="L1082" s="444">
        <f t="shared" ca="1" si="104"/>
        <v>-51225461.286011972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-51225461.286011972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-213529.65245636061</v>
      </c>
      <c r="L1083" s="444">
        <f t="shared" ca="1" si="104"/>
        <v>-51460646.241982907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-51460646.241982907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-214509.58977290618</v>
      </c>
      <c r="L1084" s="444">
        <f t="shared" ca="1" si="104"/>
        <v>-51696811.135270394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-51696811.135270394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-215493.61016160404</v>
      </c>
      <c r="L1085" s="444">
        <f t="shared" ca="1" si="104"/>
        <v>-51933960.048946574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-51933960.048946574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-216481.73063525479</v>
      </c>
      <c r="L1086" s="444">
        <f t="shared" ca="1" si="104"/>
        <v>-52172097.083096407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-52172097.083096407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-217473.96827754576</v>
      </c>
      <c r="L1087" s="444">
        <f t="shared" ca="1" si="104"/>
        <v>-52411226.354888529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-52411226.354888529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-218470.34024334626</v>
      </c>
      <c r="L1088" s="444">
        <f t="shared" ca="1" si="104"/>
        <v>-52651351.998646453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-52651351.998646453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-219470.86375900425</v>
      </c>
      <c r="L1089" s="444">
        <f t="shared" ca="1" si="104"/>
        <v>-52892478.165920034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-52892478.165920034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-220475.55612264422</v>
      </c>
      <c r="L1090" s="444">
        <f t="shared" ca="1" si="104"/>
        <v>-53134609.025557257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-53134609.025557257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-221484.43470446597</v>
      </c>
      <c r="L1091" s="444">
        <f t="shared" ca="1" si="104"/>
        <v>-53377748.763776302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-53377748.763776302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-222497.51694704534</v>
      </c>
      <c r="L1092" s="444">
        <f t="shared" ca="1" si="104"/>
        <v>-53621901.584237926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-53621901.584237926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-223514.82036563545</v>
      </c>
      <c r="L1093" s="444">
        <f t="shared" ca="1" si="104"/>
        <v>-53867071.708118141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-53867071.708118141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-224536.36254846968</v>
      </c>
      <c r="L1094" s="444">
        <f t="shared" ca="1" si="104"/>
        <v>-54113263.374181189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-54113263.374181189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-225562.16115706565</v>
      </c>
      <c r="L1095" s="444">
        <f t="shared" ca="1" si="104"/>
        <v>-54360480.83885283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-54360480.83885283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-226592.23392653087</v>
      </c>
      <c r="L1096" s="444">
        <f t="shared" ca="1" si="104"/>
        <v>-54608728.376293935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-54608728.376293935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-227626.59866586881</v>
      </c>
      <c r="L1097" s="444">
        <f t="shared" ca="1" si="104"/>
        <v>-54858010.278474383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-54858010.278474383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-228665.27325828734</v>
      </c>
      <c r="L1098" s="444">
        <f t="shared" ca="1" si="104"/>
        <v>-55108330.855247244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-55108330.855247244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-229708.27566150762</v>
      </c>
      <c r="L1099" s="444">
        <f t="shared" ca="1" si="104"/>
        <v>-55359694.434423327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-55359694.434423327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-230755.62390807457</v>
      </c>
      <c r="L1100" s="444">
        <f t="shared" ca="1" si="104"/>
        <v>-55612105.361845978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-55612105.361845978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-231807.33610566898</v>
      </c>
      <c r="L1101" s="444">
        <f t="shared" ca="1" si="104"/>
        <v>-55865568.001466222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-55865568.001466222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-232863.43043741997</v>
      </c>
      <c r="L1102" s="444">
        <f t="shared" ca="1" si="104"/>
        <v>-56120086.735418223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-56120086.735418223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-233923.92516221997</v>
      </c>
      <c r="L1103" s="444">
        <f t="shared" ca="1" si="104"/>
        <v>-56375665.964095019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-56375665.964095019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-234988.83861503997</v>
      </c>
      <c r="L1104" s="444">
        <f t="shared" ca="1" si="104"/>
        <v>-56632310.106224634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-56632310.106224634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-236058.1892072467</v>
      </c>
      <c r="L1105" s="444">
        <f t="shared" ca="1" si="104"/>
        <v>-56890023.59894646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-56890023.59894646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-237131.99542692097</v>
      </c>
      <c r="L1106" s="444">
        <f t="shared" ca="1" si="104"/>
        <v>-57148810.89788796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-57148810.89788796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-238210.27583917728</v>
      </c>
      <c r="L1107" s="444">
        <f t="shared" ca="1" si="104"/>
        <v>-57408676.477241717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-57408676.477241717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-239293.04908648453</v>
      </c>
      <c r="L1108" s="444">
        <f t="shared" ca="1" si="104"/>
        <v>-57669624.829842776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-57669624.829842776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-240380.33388898897</v>
      </c>
      <c r="L1109" s="444">
        <f t="shared" ca="1" si="104"/>
        <v>-57931660.467246346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-57931660.467246346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-241472.14904483719</v>
      </c>
      <c r="L1110" s="444">
        <f t="shared" ca="1" si="104"/>
        <v>-58194787.919805758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-58194787.919805758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-242568.51343050139</v>
      </c>
      <c r="L1111" s="444">
        <f t="shared" ca="1" si="104"/>
        <v>-58459011.736750834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-58459011.736750834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-243669.44600110588</v>
      </c>
      <c r="L1112" s="444">
        <f t="shared" ca="1" si="104"/>
        <v>-58724336.486266516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-58724336.486266516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-244774.96579075453</v>
      </c>
      <c r="L1113" s="444">
        <f t="shared" ca="1" si="104"/>
        <v>-58990766.75557185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-58990766.75557185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-245885.09191286008</v>
      </c>
      <c r="L1114" s="444">
        <f t="shared" ca="1" si="104"/>
        <v>-59258307.150999285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-59258307.150999285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-246999.84356047443</v>
      </c>
      <c r="L1115" s="444">
        <f t="shared" ca="1" si="104"/>
        <v>-59526962.298074335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-59526962.298074335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-248119.24000662047</v>
      </c>
      <c r="L1116" s="444">
        <f t="shared" ca="1" si="104"/>
        <v>-59796736.841595531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-59796736.841595531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-249243.30060462546</v>
      </c>
      <c r="L1117" s="444">
        <f t="shared" ca="1" si="104"/>
        <v>-60067635.445714734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-60067635.445714734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-250372.04478845547</v>
      </c>
      <c r="L1118" s="444">
        <f t="shared" ca="1" si="104"/>
        <v>-60339662.794017769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-60339662.794017769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-251505.49207305143</v>
      </c>
      <c r="L1119" s="444">
        <f t="shared" ca="1" si="104"/>
        <v>-60612823.589605398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-60612823.589605398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-252643.66205466655</v>
      </c>
      <c r="L1120" s="444">
        <f t="shared" ca="1" si="104"/>
        <v>-60887122.555174641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-60887122.555174641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-253786.57441120507</v>
      </c>
      <c r="L1121" s="444">
        <f t="shared" ca="1" si="104"/>
        <v>-61162564.433100425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-61162564.433100425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-254934.24890256251</v>
      </c>
      <c r="L1122" s="444">
        <f t="shared" ca="1" si="104"/>
        <v>-61439153.985517561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-61439153.985517561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-256086.70537096725</v>
      </c>
      <c r="L1123" s="444">
        <f t="shared" ca="1" si="104"/>
        <v>-61716895.994403109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-61716895.994403109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-257243.96374132371</v>
      </c>
      <c r="L1124" s="444">
        <f t="shared" ca="1" si="104"/>
        <v>-61995795.261659011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-61995795.261659011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-258406.04402155665</v>
      </c>
      <c r="L1125" s="444">
        <f t="shared" ca="1" si="104"/>
        <v>-62275856.609195143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-62275856.609195143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-259572.96630295718</v>
      </c>
      <c r="L1126" s="444">
        <f t="shared" ca="1" si="104"/>
        <v>-62557084.879012674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-62557084.879012674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-260744.75076053021</v>
      </c>
      <c r="L1127" s="444">
        <f t="shared" ca="1" si="104"/>
        <v>-62839484.933287784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-62839484.933287784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-261921.41765334317</v>
      </c>
      <c r="L1128" s="444">
        <f t="shared" ca="1" si="104"/>
        <v>-63123061.654455706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-63123061.654455706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-263102.98732487613</v>
      </c>
      <c r="L1129" s="444">
        <f t="shared" ca="1" si="104"/>
        <v>-63407819.945295162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-63407819.945295162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-264289.48020337394</v>
      </c>
      <c r="L1130" s="444">
        <f t="shared" ca="1" si="104"/>
        <v>-63693764.729013115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-63693764.729013115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-265480.91680219874</v>
      </c>
      <c r="L1131" s="444">
        <f t="shared" ca="1" si="104"/>
        <v>-63980900.94932989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-63980900.94932989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-266677.31772018527</v>
      </c>
      <c r="L1132" s="444">
        <f t="shared" ca="1" si="104"/>
        <v>-64269233.57056465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-64269233.57056465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-267878.70364199678</v>
      </c>
      <c r="L1133" s="444">
        <f t="shared" ca="1" si="104"/>
        <v>-64558767.577721223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-64558767.577721223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-269085.09533848253</v>
      </c>
      <c r="L1134" s="444">
        <f t="shared" ca="1" si="104"/>
        <v>-64849507.976574287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-64849507.976574287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-270296.5136670369</v>
      </c>
      <c r="L1135" s="444">
        <f t="shared" ca="1" si="104"/>
        <v>-65141459.793755904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-65141459.793755904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-271512.97957196028</v>
      </c>
      <c r="L1136" s="444">
        <f t="shared" ca="1" si="104"/>
        <v>-65434628.076842442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-65434628.076842442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-272734.51408482087</v>
      </c>
      <c r="L1137" s="444">
        <f t="shared" ca="1" si="104"/>
        <v>-65729017.894441843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-65729017.894441843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-273961.1383248184</v>
      </c>
      <c r="L1138" s="444">
        <f t="shared" ca="1" si="104"/>
        <v>-66024634.33628124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-66024634.33628124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-275192.87349914922</v>
      </c>
      <c r="L1139" s="444">
        <f t="shared" ca="1" si="104"/>
        <v>-66321482.513294965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-66321482.513294965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-276429.74090337311</v>
      </c>
      <c r="L1140" s="444">
        <f t="shared" ca="1" si="104"/>
        <v>-66619567.557712913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-66619567.557712913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-277671.76192178123</v>
      </c>
      <c r="L1141" s="444">
        <f t="shared" ca="1" si="104"/>
        <v>-66918894.623149268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-66918894.623149268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-278918.95802776603</v>
      </c>
      <c r="L1142" s="444">
        <f t="shared" ca="1" si="104"/>
        <v>-67219468.884691611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-67219468.884691611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-280171.3507841925</v>
      </c>
      <c r="L1143" s="444">
        <f t="shared" ca="1" si="104"/>
        <v>-67521295.538990393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-67521295.538990393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-281428.96184377075</v>
      </c>
      <c r="L1144" s="444">
        <f t="shared" ca="1" si="104"/>
        <v>-67824379.804348752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-67824379.804348752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-282691.81294943055</v>
      </c>
      <c r="L1145" s="444">
        <f t="shared" ca="1" si="104"/>
        <v>-68128726.920812771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-68128726.920812771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-283959.92593469733</v>
      </c>
      <c r="L1146" s="444">
        <f t="shared" ca="1" si="104"/>
        <v>-68434342.150262058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-68434342.150262058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-285233.32272406935</v>
      </c>
      <c r="L1147" s="444">
        <f t="shared" ca="1" si="104"/>
        <v>-68741230.776500717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-68741230.776500717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-286512.02533339709</v>
      </c>
      <c r="L1148" s="444">
        <f t="shared" ca="1" si="104"/>
        <v>-69049398.105348706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-69049398.105348706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-287796.05587026372</v>
      </c>
      <c r="L1149" s="444">
        <f t="shared" ca="1" si="104"/>
        <v>-69358849.464733556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-69358849.464733556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-289085.43653436727</v>
      </c>
      <c r="L1150" s="444">
        <f t="shared" ca="1" si="104"/>
        <v>-69669590.204782501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-69669590.204782501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-290380.18961790454</v>
      </c>
      <c r="L1151" s="444">
        <f t="shared" ca="1" si="104"/>
        <v>-69981625.697914988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-69981625.697914988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-291680.33750595653</v>
      </c>
      <c r="L1152" s="444">
        <f t="shared" ca="1" si="104"/>
        <v>-70294961.338935524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-70294961.338935524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-292985.90267687547</v>
      </c>
      <c r="L1153" s="444">
        <f t="shared" ca="1" si="104"/>
        <v>-70609602.545126989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-70609602.545126989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-294296.90770267323</v>
      </c>
      <c r="L1154" s="444">
        <f t="shared" ca="1" si="104"/>
        <v>-70925554.756344244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-70925554.756344244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-295613.37524941179</v>
      </c>
      <c r="L1155" s="444">
        <f t="shared" ca="1" si="104"/>
        <v>-71242823.435108244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-71242823.435108244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-296935.3280775951</v>
      </c>
      <c r="L1156" s="444">
        <f t="shared" ca="1" si="104"/>
        <v>-71561414.066700429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-71561414.066700429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-298262.78904256254</v>
      </c>
      <c r="L1157" s="444">
        <f t="shared" ca="1" si="104"/>
        <v>-71881332.159257576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-71881332.159257576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-299595.78109488398</v>
      </c>
      <c r="L1158" s="444">
        <f t="shared" ca="1" si="104"/>
        <v>-72202583.24386704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-72202583.24386704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-300934.32728075678</v>
      </c>
      <c r="L1159" s="444">
        <f t="shared" ca="1" si="104"/>
        <v>-72525172.874662384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-72525172.874662384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-302278.45074240403</v>
      </c>
      <c r="L1160" s="444">
        <f t="shared" ca="1" si="104"/>
        <v>-72849106.628919378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-72849106.628919378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-303628.17471847485</v>
      </c>
      <c r="L1161" s="444">
        <f t="shared" ca="1" si="104"/>
        <v>-73174390.107152432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-73174390.107152432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-304983.52254444588</v>
      </c>
      <c r="L1162" s="444">
        <f t="shared" ca="1" si="104"/>
        <v>-73501028.933211461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-73501028.933211461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-306344.51765302516</v>
      </c>
      <c r="L1163" s="444">
        <f t="shared" ca="1" si="104"/>
        <v>-73829028.754379064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-73829028.754379064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-307711.18357455684</v>
      </c>
      <c r="L1164" s="444">
        <f t="shared" ca="1" si="104"/>
        <v>-74158395.241468206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-74158395.241468206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-309083.54393742827</v>
      </c>
      <c r="L1165" s="444">
        <f t="shared" ca="1" si="104"/>
        <v>-74489134.088920221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-74489134.088920221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-310461.62246847834</v>
      </c>
      <c r="L1166" s="444">
        <f t="shared" ca="1" si="104"/>
        <v>-74821251.014903277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-74821251.014903277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-311845.44299340778</v>
      </c>
      <c r="L1167" s="444">
        <f t="shared" ca="1" si="104"/>
        <v>-75154751.761411265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-75154751.761411265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-313235.02943719103</v>
      </c>
      <c r="L1168" s="444">
        <f t="shared" ca="1" si="104"/>
        <v>-75489642.094363034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-75489642.094363034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-314540.17539317929</v>
      </c>
      <c r="L1169" s="444">
        <f t="shared" ca="1" si="104"/>
        <v>-75804182.269756213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-75804182.269756213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-315850.75945731753</v>
      </c>
      <c r="L1170" s="444">
        <f t="shared" ca="1" si="104"/>
        <v>-76120033.029213533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-76120033.029213533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-317166.80428838974</v>
      </c>
      <c r="L1171" s="444">
        <f t="shared" ca="1" si="104"/>
        <v>-76437199.83350192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-76437199.83350192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-318488.3326395913</v>
      </c>
      <c r="L1172" s="444">
        <f t="shared" ca="1" si="104"/>
        <v>-76755688.16614151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-76755688.16614151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-319815.36735892296</v>
      </c>
      <c r="L1173" s="444">
        <f t="shared" ca="1" si="104"/>
        <v>-77075503.533500433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-77075503.533500433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-321147.93138958514</v>
      </c>
      <c r="L1174" s="444">
        <f t="shared" ca="1" si="104"/>
        <v>-77396651.464890018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-77396651.464890018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-322486.04777037509</v>
      </c>
      <c r="L1175" s="444">
        <f t="shared" ca="1" si="104"/>
        <v>-77719137.512660399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-77719137.512660399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-323829.739636085</v>
      </c>
      <c r="L1176" s="444">
        <f t="shared" ca="1" si="104"/>
        <v>-78042967.252296478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-78042967.252296478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-325179.03021790198</v>
      </c>
      <c r="L1177" s="444">
        <f t="shared" ca="1" si="104"/>
        <v>-78368146.282514378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-78368146.282514378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-326533.9428438099</v>
      </c>
      <c r="L1178" s="444">
        <f t="shared" ca="1" si="104"/>
        <v>-78694680.225358188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-78694680.225358188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-327894.50093899242</v>
      </c>
      <c r="L1179" s="444">
        <f t="shared" ca="1" si="104"/>
        <v>-79022574.726297185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-79022574.726297185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-329260.72802623827</v>
      </c>
      <c r="L1180" s="444">
        <f t="shared" ca="1" si="104"/>
        <v>-79351835.454323426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-79351835.454323426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-330632.64772634761</v>
      </c>
      <c r="L1181" s="444">
        <f t="shared" ca="1" si="104"/>
        <v>-79682468.102049768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-79682468.102049768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-332010.2837585407</v>
      </c>
      <c r="L1182" s="444">
        <f t="shared" ca="1" si="104"/>
        <v>-80014478.385808304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-80014478.385808304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-333393.65994086792</v>
      </c>
      <c r="L1183" s="444">
        <f t="shared" ca="1" si="104"/>
        <v>-80347872.045749173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-80347872.045749173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-334782.80019062152</v>
      </c>
      <c r="L1184" s="444">
        <f t="shared" ca="1" si="104"/>
        <v>-80682654.8459398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-80682654.8459398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-336177.72852474917</v>
      </c>
      <c r="L1185" s="444">
        <f t="shared" ca="1" si="104"/>
        <v>-81018832.574464545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-81018832.574464545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-337578.46906026895</v>
      </c>
      <c r="L1186" s="444">
        <f t="shared" ca="1" si="104"/>
        <v>-81356411.043524817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-81356411.043524817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-338985.04601468676</v>
      </c>
      <c r="L1187" s="444">
        <f t="shared" ca="1" si="104"/>
        <v>-81695396.089539498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-81695396.089539498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-340397.48370641458</v>
      </c>
      <c r="L1188" s="444">
        <f t="shared" ca="1" si="104"/>
        <v>-82035793.573245913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-82035793.573245913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-341815.80655519129</v>
      </c>
      <c r="L1189" s="444">
        <f t="shared" ca="1" si="104"/>
        <v>-82377609.379801109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-82377609.379801109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-343240.03908250463</v>
      </c>
      <c r="L1190" s="444">
        <f t="shared" ca="1" si="104"/>
        <v>-82720849.418883607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-82720849.418883607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-344670.20591201505</v>
      </c>
      <c r="L1191" s="444">
        <f t="shared" ca="1" si="104"/>
        <v>-83065519.624795616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-83065519.624795616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-346106.33176998171</v>
      </c>
      <c r="L1192" s="444">
        <f t="shared" ca="1" si="104"/>
        <v>-83411625.956565604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-83411625.956565604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-347548.44148569001</v>
      </c>
      <c r="L1193" s="444">
        <f t="shared" ca="1" si="104"/>
        <v>-83759174.398051292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-83759174.398051292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-348996.55999188038</v>
      </c>
      <c r="L1194" s="444">
        <f t="shared" ca="1" si="104"/>
        <v>-84108170.958043173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-84108170.958043173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-350450.71232517989</v>
      </c>
      <c r="L1195" s="444">
        <f t="shared" ca="1" si="104"/>
        <v>-84458621.670368358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-84458621.670368358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-351910.92362653482</v>
      </c>
      <c r="L1196" s="444">
        <f t="shared" ca="1" si="104"/>
        <v>-84810532.593994901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-84810532.593994901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-353377.21914164542</v>
      </c>
      <c r="L1197" s="444">
        <f t="shared" ca="1" si="104"/>
        <v>-85163909.813136548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-85163909.813136548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-354849.62422140228</v>
      </c>
      <c r="L1198" s="444">
        <f t="shared" ca="1" si="104"/>
        <v>-85518759.437357947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-85518759.437357947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-356328.1643223248</v>
      </c>
      <c r="L1199" s="444">
        <f t="shared" ca="1" si="104"/>
        <v>-85875087.601680279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-85875087.601680279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-357812.86500700115</v>
      </c>
      <c r="L1200" s="444">
        <f t="shared" ca="1" si="104"/>
        <v>-86232900.466687277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-86232900.466687277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-359303.75194453029</v>
      </c>
      <c r="L1201" s="444">
        <f t="shared" ca="1" si="104"/>
        <v>-86592204.218631804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-86592204.218631804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-360800.85091096582</v>
      </c>
      <c r="L1202" s="444">
        <f t="shared" ca="1" si="104"/>
        <v>-86953005.069542766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-86953005.069542766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-362304.18778976152</v>
      </c>
      <c r="L1203" s="444">
        <f t="shared" ca="1" si="104"/>
        <v>-87315309.257332534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-87315309.257332534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-363813.78857221891</v>
      </c>
      <c r="L1204" s="444">
        <f t="shared" ca="1" si="104"/>
        <v>-87679123.045904756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-87679123.045904756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-365329.67935793649</v>
      </c>
      <c r="L1205" s="444">
        <f t="shared" ca="1" si="104"/>
        <v>-88044452.725262687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-88044452.725262687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-366851.8863552612</v>
      </c>
      <c r="L1206" s="444">
        <f t="shared" ca="1" si="104"/>
        <v>-88411304.611617953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-88411304.611617953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-368380.43588174146</v>
      </c>
      <c r="L1207" s="444">
        <f t="shared" ca="1" si="104"/>
        <v>-88779685.047499701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-88779685.047499701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-369915.3543645821</v>
      </c>
      <c r="L1208" s="444">
        <f t="shared" ca="1" si="104"/>
        <v>-89149600.40186429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-89149600.40186429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-371456.66834110121</v>
      </c>
      <c r="L1209" s="444">
        <f t="shared" ca="1" si="104"/>
        <v>-89521057.07020539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-89521057.07020539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-373004.4044591891</v>
      </c>
      <c r="L1210" s="444">
        <f t="shared" ca="1" si="104"/>
        <v>-89894061.474664584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-89894061.474664584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-374558.5894777691</v>
      </c>
      <c r="L1211" s="444">
        <f t="shared" ca="1" si="104"/>
        <v>-90268620.064142346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-90268620.064142346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-376119.25026725978</v>
      </c>
      <c r="L1212" s="444">
        <f t="shared" ca="1" si="104"/>
        <v>-90644739.314409614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-90644739.314409614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-377686.41381004005</v>
      </c>
      <c r="L1213" s="444">
        <f t="shared" ca="1" si="104"/>
        <v>-91022425.728219658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-91022425.728219658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-379260.10720091523</v>
      </c>
      <c r="L1214" s="444">
        <f t="shared" ca="1" si="104"/>
        <v>-91401685.835420579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-91401685.835420579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-380840.35764758574</v>
      </c>
      <c r="L1215" s="444">
        <f t="shared" ca="1" si="104"/>
        <v>-91782526.193068162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-91782526.193068162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-382427.19247111736</v>
      </c>
      <c r="L1216" s="444">
        <f t="shared" ca="1" si="104"/>
        <v>-92164953.385539278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-92164953.385539278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-384020.63910641364</v>
      </c>
      <c r="L1217" s="444">
        <f t="shared" ca="1" si="104"/>
        <v>-92548974.024645686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-92548974.024645686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-385620.72510269034</v>
      </c>
      <c r="L1218" s="444">
        <f t="shared" ca="1" si="104"/>
        <v>-92934594.749748379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-92934594.749748379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-387227.47812395159</v>
      </c>
      <c r="L1219" s="444">
        <f t="shared" ca="1" si="104"/>
        <v>-93321822.227872327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-93321822.227872327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-388840.92594946804</v>
      </c>
      <c r="L1220" s="444">
        <f t="shared" ca="1" si="104"/>
        <v>-93710663.153821796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-93710663.153821796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-390461.09647425747</v>
      </c>
      <c r="L1221" s="444">
        <f t="shared" ca="1" si="104"/>
        <v>-94101124.250296056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-94101124.250296056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-392088.01770956692</v>
      </c>
      <c r="L1222" s="444">
        <f t="shared" ca="1" si="104"/>
        <v>-94493212.268005624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-94493212.268005624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-393721.71778335678</v>
      </c>
      <c r="L1223" s="444">
        <f t="shared" ca="1" si="104"/>
        <v>-94886933.985788986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-94886933.985788986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-395362.22494078742</v>
      </c>
      <c r="L1224" s="444">
        <f t="shared" ca="1" si="104"/>
        <v>-95282296.210729778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-95282296.210729778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-397009.56754470739</v>
      </c>
      <c r="L1225" s="444">
        <f t="shared" ca="1" si="104"/>
        <v>-95679305.778274491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-95679305.778274491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-398663.77407614369</v>
      </c>
      <c r="L1226" s="444">
        <f t="shared" ca="1" si="104"/>
        <v>-96077969.55235064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-96077969.55235064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-400324.87313479435</v>
      </c>
      <c r="L1227" s="444">
        <f t="shared" ca="1" si="104"/>
        <v>-96478294.425485432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-96478294.425485432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-401992.89343952265</v>
      </c>
      <c r="L1228" s="444">
        <f t="shared" ca="1" si="104"/>
        <v>-96880287.318924949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-96880287.318924949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-403667.86382885394</v>
      </c>
      <c r="L1229" s="444">
        <f t="shared" ca="1" si="104"/>
        <v>-97283955.182753801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-97283955.182753801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-405349.81326147419</v>
      </c>
      <c r="L1230" s="444">
        <f t="shared" ca="1" si="104"/>
        <v>-97689304.99601528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-97689304.99601528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-407038.77081673034</v>
      </c>
      <c r="L1231" s="444">
        <f t="shared" ca="1" si="104"/>
        <v>-98096343.766832009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-98096343.766832009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-408734.76569513336</v>
      </c>
      <c r="L1232" s="444">
        <f t="shared" ca="1" si="104"/>
        <v>-98505078.532527149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-98505078.532527149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-410437.82721886312</v>
      </c>
      <c r="L1233" s="444">
        <f t="shared" ca="1" si="104"/>
        <v>-98915516.359746009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-98915516.359746009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-412147.98483227502</v>
      </c>
      <c r="L1234" s="444">
        <f t="shared" ca="1" si="104"/>
        <v>-99327664.344578281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-99327664.344578281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-413865.26810240949</v>
      </c>
      <c r="L1235" s="444">
        <f t="shared" ca="1" si="104"/>
        <v>-99741529.612680689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-99741529.612680689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-415589.70671950286</v>
      </c>
      <c r="L1236" s="444">
        <f t="shared" ca="1" si="104"/>
        <v>-100157119.31940019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-100157119.31940019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-417321.33049750078</v>
      </c>
      <c r="L1237" s="444">
        <f t="shared" ca="1" si="104"/>
        <v>-100574440.64989769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-100574440.64989769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-419060.16937457374</v>
      </c>
      <c r="L1238" s="444">
        <f t="shared" ca="1" si="104"/>
        <v>-100993500.81927226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-100993500.81927226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-420806.25341363443</v>
      </c>
      <c r="L1239" s="444">
        <f t="shared" ca="1" si="104"/>
        <v>-101414307.0726859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-101414307.0726859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-422559.61280285788</v>
      </c>
      <c r="L1240" s="444">
        <f t="shared" ca="1" si="104"/>
        <v>-101836866.68548876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-101836866.68548876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-424320.27785620315</v>
      </c>
      <c r="L1241" s="444">
        <f t="shared" ca="1" si="104"/>
        <v>-102261186.96334496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-102261186.96334496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-426088.27901393734</v>
      </c>
      <c r="L1242" s="444">
        <f t="shared" ca="1" si="104"/>
        <v>-102687275.24235889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-102687275.24235889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-427863.64684316207</v>
      </c>
      <c r="L1243" s="444">
        <f t="shared" ca="1" si="104"/>
        <v>-103115138.88920206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-103115138.88920206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-429646.41203834192</v>
      </c>
      <c r="L1244" s="444">
        <f t="shared" ca="1" si="104"/>
        <v>-103544785.3012404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-103544785.3012404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-431436.60542183497</v>
      </c>
      <c r="L1245" s="444">
        <f t="shared" ca="1" si="104"/>
        <v>-103976221.90666224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-103976221.90666224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-433234.25794442598</v>
      </c>
      <c r="L1246" s="444">
        <f t="shared" ca="1" si="104"/>
        <v>-104409456.16460666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-104409456.16460666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-435039.40068586107</v>
      </c>
      <c r="L1247" s="444">
        <f t="shared" ca="1" si="104"/>
        <v>-104844495.56529252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-104844495.56529252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-436852.06485538551</v>
      </c>
      <c r="L1248" s="444">
        <f t="shared" ca="1" si="104"/>
        <v>-105281347.6301479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-105281347.6301479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-438672.28179228294</v>
      </c>
      <c r="L1249" s="444">
        <f t="shared" ca="1" si="104"/>
        <v>-105720019.91194019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-105720019.91194019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-440500.08296641737</v>
      </c>
      <c r="L1250" s="444">
        <f t="shared" ca="1" si="104"/>
        <v>-106160519.9949066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-106160519.9949066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-442335.49997877749</v>
      </c>
      <c r="L1251" s="444">
        <f t="shared" ca="1" si="104"/>
        <v>-106602855.49488539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-106602855.49488539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-444178.56456202245</v>
      </c>
      <c r="L1252" s="444">
        <f t="shared" ca="1" si="104"/>
        <v>-107047034.05944741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-107047034.05944741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-446029.30858103087</v>
      </c>
      <c r="L1253" s="444">
        <f t="shared" ca="1" si="104"/>
        <v>-107493063.36802843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-107493063.36802843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-447887.76403345179</v>
      </c>
      <c r="L1254" s="444">
        <f t="shared" ca="1" si="104"/>
        <v>-107940951.13206188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-107940951.13206188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-449753.96305025782</v>
      </c>
      <c r="L1255" s="444">
        <f t="shared" ca="1" si="104"/>
        <v>-108390705.09511214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-108390705.09511214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-451627.93789630057</v>
      </c>
      <c r="L1256" s="444">
        <f t="shared" ca="1" si="104"/>
        <v>-108842333.03300844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-108842333.03300844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-453509.72097086848</v>
      </c>
      <c r="L1257" s="444">
        <f t="shared" ca="1" si="104"/>
        <v>-109295842.75397931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-109295842.75397931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-455399.34480824711</v>
      </c>
      <c r="L1258" s="444">
        <f t="shared" ca="1" si="104"/>
        <v>-109751242.09878756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-109751242.09878756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-457296.84207828157</v>
      </c>
      <c r="L1259" s="444">
        <f t="shared" ca="1" si="104"/>
        <v>-110208538.94086584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-110208538.94086584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-459202.24558694096</v>
      </c>
      <c r="L1260" s="444">
        <f t="shared" ca="1" si="104"/>
        <v>-110667741.18645279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-110667741.18645279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-461115.58827688661</v>
      </c>
      <c r="L1261" s="444">
        <f t="shared" ca="1" si="104"/>
        <v>-111128856.77472968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-111128856.77472968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-463036.90322804032</v>
      </c>
      <c r="L1262" s="444">
        <f t="shared" ca="1" si="104"/>
        <v>-111591893.67795773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-111591893.67795773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-464966.22365815722</v>
      </c>
      <c r="L1263" s="444">
        <f t="shared" ca="1" si="104"/>
        <v>-112056859.90161589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-112056859.90161589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-466903.58292339952</v>
      </c>
      <c r="L1264" s="444">
        <f t="shared" ca="1" si="104"/>
        <v>-112523763.48453929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-112523763.48453929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-468849.0145189137</v>
      </c>
      <c r="L1265" s="444">
        <f t="shared" ca="1" si="104"/>
        <v>-112992612.4990582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-112992612.4990582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-470802.55207940919</v>
      </c>
      <c r="L1266" s="444">
        <f t="shared" ca="1" si="104"/>
        <v>-113463415.05113761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-113463415.05113761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-472764.22937973996</v>
      </c>
      <c r="L1267" s="444">
        <f t="shared" ca="1" si="104"/>
        <v>-113936179.28051735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-113936179.28051735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-474734.08033548901</v>
      </c>
      <c r="L1268" s="444">
        <f t="shared" ca="1" si="104"/>
        <v>-114410913.36085284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-114410913.36085284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-476712.13900355349</v>
      </c>
      <c r="L1269" s="444">
        <f t="shared" ca="1" si="104"/>
        <v>-114887625.4998564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-114887625.4998564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-478698.43958273489</v>
      </c>
      <c r="L1270" s="444">
        <f t="shared" ca="1" si="104"/>
        <v>-115366323.93943913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-115366323.93943913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-480693.01641432964</v>
      </c>
      <c r="L1271" s="444">
        <f t="shared" ca="1" si="104"/>
        <v>-115847016.95585346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-115847016.95585346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-482695.90398272267</v>
      </c>
      <c r="L1272" s="444">
        <f t="shared" ca="1" si="104"/>
        <v>-116329712.85983619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-116329712.85983619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-484707.1369159841</v>
      </c>
      <c r="L1273" s="444">
        <f t="shared" ca="1" si="104"/>
        <v>-116814419.99675217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-116814419.99675217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-486726.74998646736</v>
      </c>
      <c r="L1274" s="444">
        <f t="shared" ca="1" si="104"/>
        <v>-117301146.74673864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-117301146.74673864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-488754.77811141103</v>
      </c>
      <c r="L1275" s="444">
        <f t="shared" ca="1" si="104"/>
        <v>-117789901.52485006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-117789901.52485006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-490791.25635354192</v>
      </c>
      <c r="L1276" s="444">
        <f t="shared" ca="1" si="104"/>
        <v>-118280692.7812036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-118280692.7812036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-492836.21992168174</v>
      </c>
      <c r="L1277" s="444">
        <f t="shared" ca="1" si="104"/>
        <v>-118773529.00112528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-118773529.00112528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-494889.70417135529</v>
      </c>
      <c r="L1278" s="444">
        <f t="shared" ca="1" si="104"/>
        <v>-119268418.70529664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-119268418.70529664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-496951.74460540264</v>
      </c>
      <c r="L1279" s="444">
        <f t="shared" ca="1" si="104"/>
        <v>-119765370.44990204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-119765370.44990204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-499022.37687459186</v>
      </c>
      <c r="L1280" s="444">
        <f t="shared" ca="1" si="104"/>
        <v>-120264392.82677664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-120264392.82677664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-501101.63677823596</v>
      </c>
      <c r="L1281" s="444">
        <f t="shared" ca="1" si="104"/>
        <v>-120765494.46355487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-120765494.46355487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-503189.56026481197</v>
      </c>
      <c r="L1282" s="444">
        <f t="shared" ca="1" si="104"/>
        <v>-121268684.02381968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-121268684.02381968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-505286.18343258207</v>
      </c>
      <c r="L1283" s="444">
        <f t="shared" ref="L1283:L1537" ca="1" si="109">I1283-J1283+K1283</f>
        <v>-121773970.20725226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-121773970.20725226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-507391.54253021767</v>
      </c>
      <c r="L1284" s="444">
        <f t="shared" ca="1" si="109"/>
        <v>-122281361.74978249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-122281361.74978249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-509505.67395742703</v>
      </c>
      <c r="L1285" s="444">
        <f t="shared" ca="1" si="109"/>
        <v>-122790867.42373991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-122790867.42373991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-511628.61426558293</v>
      </c>
      <c r="L1286" s="444">
        <f t="shared" ca="1" si="109"/>
        <v>-123302496.03800549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-123302496.03800549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-513760.40015835618</v>
      </c>
      <c r="L1287" s="444">
        <f t="shared" ca="1" si="109"/>
        <v>-123816256.43816385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-123816256.43816385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-515901.06849234941</v>
      </c>
      <c r="L1288" s="444">
        <f t="shared" ca="1" si="109"/>
        <v>-124332157.5066562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-124332157.5066562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-518050.65627773415</v>
      </c>
      <c r="L1289" s="444">
        <f t="shared" ca="1" si="109"/>
        <v>-124850208.16293393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-124850208.16293393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-520209.20067889139</v>
      </c>
      <c r="L1290" s="444">
        <f t="shared" ca="1" si="109"/>
        <v>-125370417.36361282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-125370417.36361282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-522376.73901505343</v>
      </c>
      <c r="L1291" s="444">
        <f t="shared" ca="1" si="109"/>
        <v>-125892794.10262787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-125892794.10262787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-524553.30876094941</v>
      </c>
      <c r="L1292" s="444">
        <f t="shared" ca="1" si="109"/>
        <v>-126417347.41138883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-126417347.41138883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-526738.94754745346</v>
      </c>
      <c r="L1293" s="444">
        <f t="shared" ca="1" si="109"/>
        <v>-126944086.35893628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-126944086.35893628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-528933.6931622345</v>
      </c>
      <c r="L1294" s="444">
        <f t="shared" ca="1" si="109"/>
        <v>-127473020.05209851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-127473020.05209851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-531137.58355041046</v>
      </c>
      <c r="L1295" s="444">
        <f t="shared" ca="1" si="109"/>
        <v>-128004157.63564892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-128004157.63564892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-533350.65681520384</v>
      </c>
      <c r="L1296" s="444">
        <f t="shared" ca="1" si="109"/>
        <v>-128537508.29246412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-128537508.29246412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-535572.9512186005</v>
      </c>
      <c r="L1297" s="444">
        <f t="shared" ca="1" si="109"/>
        <v>-129073081.24368273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-129073081.24368273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-537804.50518201129</v>
      </c>
      <c r="L1298" s="444">
        <f t="shared" ca="1" si="109"/>
        <v>-129610885.74886474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-129610885.74886474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-540045.35728693637</v>
      </c>
      <c r="L1299" s="444">
        <f t="shared" ca="1" si="109"/>
        <v>-130150931.10615167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-130150931.10615167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-542295.54627563199</v>
      </c>
      <c r="L1300" s="444">
        <f t="shared" ca="1" si="109"/>
        <v>-130693226.6524273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-130693226.6524273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-544555.1110517804</v>
      </c>
      <c r="L1301" s="444">
        <f t="shared" ca="1" si="109"/>
        <v>-131237781.76347908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-131237781.76347908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-546824.0906811629</v>
      </c>
      <c r="L1302" s="444">
        <f t="shared" ca="1" si="109"/>
        <v>-131784605.85416025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-131784605.85416025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-549102.5243923344</v>
      </c>
      <c r="L1303" s="444">
        <f t="shared" ca="1" si="109"/>
        <v>-132333708.37855259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-132333708.37855259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-551390.45157730242</v>
      </c>
      <c r="L1304" s="444">
        <f t="shared" ca="1" si="109"/>
        <v>-132885098.83012989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-132885098.83012989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-553687.91179220786</v>
      </c>
      <c r="L1305" s="444">
        <f t="shared" ca="1" si="109"/>
        <v>-133438786.7419221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-133438786.7419221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-555994.9447580087</v>
      </c>
      <c r="L1306" s="444">
        <f t="shared" ca="1" si="109"/>
        <v>-133994781.68668011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-133994781.68668011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-558311.59036116709</v>
      </c>
      <c r="L1307" s="444">
        <f t="shared" ca="1" si="109"/>
        <v>-134553093.27704129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-134553093.27704129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-560637.88865433866</v>
      </c>
      <c r="L1308" s="444">
        <f t="shared" ca="1" si="109"/>
        <v>-135113731.16569564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-135113731.16569564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-562973.87985706516</v>
      </c>
      <c r="L1309" s="444">
        <f t="shared" ca="1" si="109"/>
        <v>-135676705.0455527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-135676705.0455527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-565319.60435646959</v>
      </c>
      <c r="L1310" s="444">
        <f t="shared" ca="1" si="109"/>
        <v>-136242024.64990917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-136242024.64990917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-567675.10270795482</v>
      </c>
      <c r="L1311" s="444">
        <f t="shared" ca="1" si="109"/>
        <v>-136809699.75261712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-136809699.75261712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-570040.41563590465</v>
      </c>
      <c r="L1312" s="444">
        <f t="shared" ca="1" si="109"/>
        <v>-137379740.16825303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-137379740.16825303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-572415.5840343876</v>
      </c>
      <c r="L1313" s="444">
        <f t="shared" ca="1" si="109"/>
        <v>-137952155.75228742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-137952155.75228742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-574800.64896786422</v>
      </c>
      <c r="L1314" s="444">
        <f t="shared" ca="1" si="109"/>
        <v>-138526956.40125528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-138526956.40125528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-577195.65167189704</v>
      </c>
      <c r="L1315" s="444">
        <f t="shared" ca="1" si="109"/>
        <v>-139104152.05292717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-139104152.05292717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-579600.63355386315</v>
      </c>
      <c r="L1316" s="444">
        <f t="shared" ca="1" si="109"/>
        <v>-139683752.68648103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-139683752.68648103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-582015.63619367091</v>
      </c>
      <c r="L1317" s="444">
        <f t="shared" ca="1" si="109"/>
        <v>-140265768.32267469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-140265768.32267469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-584440.70134447783</v>
      </c>
      <c r="L1318" s="444">
        <f t="shared" ca="1" si="109"/>
        <v>-140850209.02401918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-140850209.02401918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-586875.87093341327</v>
      </c>
      <c r="L1319" s="444">
        <f t="shared" ca="1" si="109"/>
        <v>-141437084.8949526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-141437084.8949526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-589321.18706230249</v>
      </c>
      <c r="L1320" s="444">
        <f t="shared" ca="1" si="109"/>
        <v>-142026406.08201489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-142026406.08201489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-591776.69200839533</v>
      </c>
      <c r="L1321" s="444">
        <f t="shared" ca="1" si="109"/>
        <v>-142618182.77402329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-142618182.77402329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-594242.42822509701</v>
      </c>
      <c r="L1322" s="444">
        <f t="shared" ca="1" si="109"/>
        <v>-143212425.20224839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-143212425.20224839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-596718.43834270164</v>
      </c>
      <c r="L1323" s="444">
        <f t="shared" ca="1" si="109"/>
        <v>-143809143.64059108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-143809143.64059108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-599204.76516912947</v>
      </c>
      <c r="L1324" s="444">
        <f t="shared" ca="1" si="109"/>
        <v>-144408348.40576023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-144408348.40576023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-601701.45169066766</v>
      </c>
      <c r="L1325" s="444">
        <f t="shared" ca="1" si="109"/>
        <v>-145010049.8574509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-145010049.8574509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-604208.54107271205</v>
      </c>
      <c r="L1326" s="444">
        <f t="shared" ca="1" si="109"/>
        <v>-145614258.39852363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-145614258.39852363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-606726.07666051516</v>
      </c>
      <c r="L1327" s="444">
        <f t="shared" ca="1" si="109"/>
        <v>-146220984.47518414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-146220984.47518414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-609254.10197993391</v>
      </c>
      <c r="L1328" s="444">
        <f t="shared" ca="1" si="109"/>
        <v>-146830238.57716408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-146830238.57716408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-611792.66073818365</v>
      </c>
      <c r="L1329" s="444">
        <f t="shared" ca="1" si="109"/>
        <v>-147442031.23790225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-147442031.23790225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-614341.79682459275</v>
      </c>
      <c r="L1330" s="444">
        <f t="shared" ca="1" si="109"/>
        <v>-148056373.03472686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-148056373.03472686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-616901.55431136186</v>
      </c>
      <c r="L1331" s="444">
        <f t="shared" ca="1" si="109"/>
        <v>-148673274.58903822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-148673274.58903822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-619471.97745432588</v>
      </c>
      <c r="L1332" s="444">
        <f t="shared" ca="1" si="109"/>
        <v>-149292746.56649256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-149292746.56649256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-622053.11069371901</v>
      </c>
      <c r="L1333" s="444">
        <f t="shared" ca="1" si="109"/>
        <v>-149914799.67718628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-149914799.67718628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-624644.99865494284</v>
      </c>
      <c r="L1334" s="444">
        <f t="shared" ca="1" si="109"/>
        <v>-150539444.67584121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-150539444.67584121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-627247.68614933838</v>
      </c>
      <c r="L1335" s="444">
        <f t="shared" ca="1" si="109"/>
        <v>-151166692.36199054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-151166692.36199054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-629861.21817496058</v>
      </c>
      <c r="L1336" s="444">
        <f t="shared" ca="1" si="109"/>
        <v>-151796553.58016551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-151796553.58016551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-632485.63991735631</v>
      </c>
      <c r="L1337" s="444">
        <f t="shared" ca="1" si="109"/>
        <v>-152429039.22008285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-152429039.22008285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-635120.99675034522</v>
      </c>
      <c r="L1338" s="444">
        <f t="shared" ca="1" si="109"/>
        <v>-153064160.2168332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-153064160.2168332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-637767.33423680498</v>
      </c>
      <c r="L1339" s="444">
        <f t="shared" ca="1" si="109"/>
        <v>-153701927.55107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-153701927.55107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-640424.69812945835</v>
      </c>
      <c r="L1340" s="444">
        <f t="shared" ca="1" si="109"/>
        <v>-154342352.24919945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-154342352.24919945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-643093.13437166438</v>
      </c>
      <c r="L1341" s="444">
        <f t="shared" ca="1" si="109"/>
        <v>-154985445.38357112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-154985445.38357112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-645772.68909821298</v>
      </c>
      <c r="L1342" s="444">
        <f t="shared" ca="1" si="109"/>
        <v>-155631218.07266933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-155631218.07266933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-648463.40863612224</v>
      </c>
      <c r="L1343" s="444">
        <f t="shared" ca="1" si="109"/>
        <v>-156279681.48130545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-156279681.48130545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-651165.33950543939</v>
      </c>
      <c r="L1344" s="444">
        <f t="shared" ca="1" si="109"/>
        <v>-156930846.82081088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-156930846.82081088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-653878.52842004539</v>
      </c>
      <c r="L1345" s="444">
        <f t="shared" ca="1" si="109"/>
        <v>-157584725.34923092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-157584725.34923092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-656603.02228846215</v>
      </c>
      <c r="L1346" s="444">
        <f t="shared" ca="1" si="109"/>
        <v>-158241328.37151939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-158241328.37151939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-659338.86821466405</v>
      </c>
      <c r="L1347" s="444">
        <f t="shared" ca="1" si="109"/>
        <v>-158900667.23973405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-158900667.23973405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-662086.11349889194</v>
      </c>
      <c r="L1348" s="444">
        <f t="shared" ca="1" si="109"/>
        <v>-159562753.35323295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-159562753.35323295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-664844.80563847057</v>
      </c>
      <c r="L1349" s="444">
        <f t="shared" ca="1" si="109"/>
        <v>-160227598.15887141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-160227598.15887141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-667614.99232863088</v>
      </c>
      <c r="L1350" s="444">
        <f t="shared" ca="1" si="109"/>
        <v>-160895213.15120006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-160895213.15120006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-670396.72146333358</v>
      </c>
      <c r="L1351" s="444">
        <f t="shared" ca="1" si="109"/>
        <v>-161565609.87266338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-161565609.87266338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-673190.0411360974</v>
      </c>
      <c r="L1352" s="444">
        <f t="shared" ca="1" si="109"/>
        <v>-162238799.91379946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-162238799.91379946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-675994.99964083114</v>
      </c>
      <c r="L1353" s="444">
        <f t="shared" ca="1" si="109"/>
        <v>-162914794.91344029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-162914794.91344029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-678811.64547266788</v>
      </c>
      <c r="L1354" s="444">
        <f t="shared" ca="1" si="109"/>
        <v>-163593606.55891296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-163593606.55891296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-681640.02732880402</v>
      </c>
      <c r="L1355" s="444">
        <f t="shared" ca="1" si="109"/>
        <v>-164275246.58624175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-164275246.58624175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-684480.19410934066</v>
      </c>
      <c r="L1356" s="444">
        <f t="shared" ca="1" si="109"/>
        <v>-164959726.7803511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-164959726.7803511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-687332.19491812959</v>
      </c>
      <c r="L1357" s="444">
        <f t="shared" ca="1" si="109"/>
        <v>-165647058.97526923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-165647058.97526923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-690196.07906362182</v>
      </c>
      <c r="L1358" s="444">
        <f t="shared" ca="1" si="109"/>
        <v>-166337255.05433285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-166337255.05433285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-693071.89605972019</v>
      </c>
      <c r="L1359" s="444">
        <f t="shared" ca="1" si="109"/>
        <v>-167030326.95039257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-167030326.95039257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-695959.69562663569</v>
      </c>
      <c r="L1360" s="444">
        <f t="shared" ca="1" si="109"/>
        <v>-167726286.64601922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-167726286.64601922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-698859.52769174671</v>
      </c>
      <c r="L1361" s="444">
        <f t="shared" ca="1" si="109"/>
        <v>-168425146.17371097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-168425146.17371097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-701771.44239046238</v>
      </c>
      <c r="L1362" s="444">
        <f t="shared" ca="1" si="109"/>
        <v>-169126917.61610144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-169126917.61610144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-704695.49006708933</v>
      </c>
      <c r="L1363" s="444">
        <f t="shared" ca="1" si="109"/>
        <v>-169831613.10616854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-169831613.10616854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-707631.72127570224</v>
      </c>
      <c r="L1364" s="444">
        <f t="shared" ca="1" si="109"/>
        <v>-170539244.82744426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-170539244.82744426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-710580.18678101769</v>
      </c>
      <c r="L1365" s="444">
        <f t="shared" ca="1" si="109"/>
        <v>-171249825.01422527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-171249825.01422527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-713540.93755927193</v>
      </c>
      <c r="L1366" s="444">
        <f t="shared" ca="1" si="109"/>
        <v>-171963365.95178455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-171963365.95178455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-716514.02479910234</v>
      </c>
      <c r="L1367" s="444">
        <f t="shared" ca="1" si="109"/>
        <v>-172679879.97658366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-172679879.97658366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-719499.49990243185</v>
      </c>
      <c r="L1368" s="444">
        <f t="shared" ca="1" si="109"/>
        <v>-173399379.47648609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-173399379.47648609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-722497.41448535863</v>
      </c>
      <c r="L1369" s="444">
        <f t="shared" ca="1" si="109"/>
        <v>-174121876.89097145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-174121876.89097145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-725507.82037904765</v>
      </c>
      <c r="L1370" s="444">
        <f t="shared" ca="1" si="109"/>
        <v>-174847384.7113505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-174847384.7113505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-728530.76963062712</v>
      </c>
      <c r="L1371" s="444">
        <f t="shared" ca="1" si="109"/>
        <v>-175575915.48098114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-175575915.48098114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-731566.31450408814</v>
      </c>
      <c r="L1372" s="444">
        <f t="shared" ca="1" si="109"/>
        <v>-176307481.79548523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-176307481.79548523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-734614.5074811884</v>
      </c>
      <c r="L1373" s="444">
        <f t="shared" ca="1" si="109"/>
        <v>-177042096.30296642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-177042096.30296642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-737675.40126236004</v>
      </c>
      <c r="L1374" s="444">
        <f t="shared" ca="1" si="109"/>
        <v>-177779771.70422879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-177779771.70422879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-740749.04876762</v>
      </c>
      <c r="L1375" s="444">
        <f t="shared" ca="1" si="109"/>
        <v>-178520520.75299641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-178520520.75299641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-743835.50313748501</v>
      </c>
      <c r="L1376" s="444">
        <f t="shared" ca="1" si="109"/>
        <v>-179264356.25613391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-179264356.25613391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-746934.81773389131</v>
      </c>
      <c r="L1377" s="444">
        <f t="shared" ca="1" si="109"/>
        <v>-180011291.0738678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-180011291.0738678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-750047.04614111583</v>
      </c>
      <c r="L1378" s="444">
        <f t="shared" ca="1" si="109"/>
        <v>-180761338.12000892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-180761338.12000892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-753172.2421667038</v>
      </c>
      <c r="L1379" s="444">
        <f t="shared" ca="1" si="109"/>
        <v>-181514510.36217561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-181514510.36217561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-756310.45984239841</v>
      </c>
      <c r="L1380" s="444">
        <f t="shared" ca="1" si="109"/>
        <v>-182270820.822018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-182270820.822018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-759461.75342507497</v>
      </c>
      <c r="L1381" s="444">
        <f t="shared" ca="1" si="109"/>
        <v>-183030282.57544306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-183030282.57544306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-762626.17739767942</v>
      </c>
      <c r="L1382" s="444">
        <f t="shared" ca="1" si="109"/>
        <v>-183792908.75284073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-183792908.75284073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-765803.78647016967</v>
      </c>
      <c r="L1383" s="444">
        <f t="shared" ca="1" si="109"/>
        <v>-184558712.5393109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-184558712.5393109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-768994.63558046205</v>
      </c>
      <c r="L1384" s="444">
        <f t="shared" ca="1" si="109"/>
        <v>-185327707.17489135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-185327707.17489135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-772198.77989538061</v>
      </c>
      <c r="L1385" s="444">
        <f t="shared" ca="1" si="109"/>
        <v>-186099905.95478675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-186099905.95478675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-775416.27481161139</v>
      </c>
      <c r="L1386" s="444">
        <f t="shared" ca="1" si="109"/>
        <v>-186875322.22959837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-186875322.22959837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-778647.17595665983</v>
      </c>
      <c r="L1387" s="444">
        <f t="shared" ca="1" si="109"/>
        <v>-187653969.40555504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-187653969.40555504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-781891.53918981261</v>
      </c>
      <c r="L1388" s="444">
        <f t="shared" ca="1" si="109"/>
        <v>-188435860.94474486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-188435860.94474486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-785149.42060310359</v>
      </c>
      <c r="L1389" s="444">
        <f t="shared" ca="1" si="109"/>
        <v>-189221010.36534795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-189221010.36534795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-788420.87652228307</v>
      </c>
      <c r="L1390" s="444">
        <f t="shared" ca="1" si="109"/>
        <v>-190009431.24187022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-190009431.24187022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-791705.96350779256</v>
      </c>
      <c r="L1391" s="444">
        <f t="shared" ca="1" si="109"/>
        <v>-190801137.20537803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-190801137.20537803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-795004.73835574172</v>
      </c>
      <c r="L1392" s="444">
        <f t="shared" ca="1" si="109"/>
        <v>-191596141.94373378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-191596141.94373378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-798317.25809889077</v>
      </c>
      <c r="L1393" s="444">
        <f t="shared" ca="1" si="109"/>
        <v>-192394459.20183268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-192394459.20183268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-801643.58000763622</v>
      </c>
      <c r="L1394" s="444">
        <f t="shared" ca="1" si="109"/>
        <v>-193196102.78184032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-193196102.78184032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-804983.7615910013</v>
      </c>
      <c r="L1395" s="444">
        <f t="shared" ca="1" si="109"/>
        <v>-194001086.54343131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-194001086.54343131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-808337.8605976305</v>
      </c>
      <c r="L1396" s="444">
        <f t="shared" ca="1" si="109"/>
        <v>-194809424.40402895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-194809424.40402895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-811705.93501678726</v>
      </c>
      <c r="L1397" s="444">
        <f t="shared" ca="1" si="109"/>
        <v>-195621130.33904573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-195621130.33904573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-815088.04307935725</v>
      </c>
      <c r="L1398" s="444">
        <f t="shared" ca="1" si="109"/>
        <v>-196436218.38212508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-196436218.38212508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-818484.24325885449</v>
      </c>
      <c r="L1399" s="444">
        <f t="shared" ca="1" si="109"/>
        <v>-197254702.62538394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-197254702.62538394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-821894.59427243308</v>
      </c>
      <c r="L1400" s="444">
        <f t="shared" ca="1" si="109"/>
        <v>-198076597.21965638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-198076597.21965638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-825319.15508190158</v>
      </c>
      <c r="L1401" s="444">
        <f t="shared" ca="1" si="109"/>
        <v>-198901916.37473828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-198901916.37473828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-828757.98489474284</v>
      </c>
      <c r="L1402" s="444">
        <f t="shared" ca="1" si="109"/>
        <v>-199730674.35963303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-199730674.35963303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-832211.14316513762</v>
      </c>
      <c r="L1403" s="444">
        <f t="shared" ca="1" si="109"/>
        <v>-200562885.50279817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-200562885.50279817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-835678.68959499232</v>
      </c>
      <c r="L1404" s="444">
        <f t="shared" ca="1" si="109"/>
        <v>-201398564.19239315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-201398564.19239315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-839160.68413497147</v>
      </c>
      <c r="L1405" s="444">
        <f t="shared" ca="1" si="109"/>
        <v>-202237724.87652811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-202237724.87652811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-842657.1869855338</v>
      </c>
      <c r="L1406" s="444">
        <f t="shared" ca="1" si="109"/>
        <v>-203080382.06351364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-203080382.06351364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-846168.2585979735</v>
      </c>
      <c r="L1407" s="444">
        <f t="shared" ca="1" si="109"/>
        <v>-203926550.32211161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-203926550.32211161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-849693.95967546501</v>
      </c>
      <c r="L1408" s="444">
        <f t="shared" ca="1" si="109"/>
        <v>-204776244.28178707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-204776244.28178707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-853234.35117411276</v>
      </c>
      <c r="L1409" s="444">
        <f t="shared" ca="1" si="109"/>
        <v>-205629478.63296118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-205629478.63296118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-856789.49430400494</v>
      </c>
      <c r="L1410" s="444">
        <f t="shared" ca="1" si="109"/>
        <v>-206486268.12726519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-206486268.12726519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-860359.45053027163</v>
      </c>
      <c r="L1411" s="444">
        <f t="shared" ca="1" si="109"/>
        <v>-207346627.57779545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-207346627.57779545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-863944.28157414764</v>
      </c>
      <c r="L1412" s="444">
        <f t="shared" ca="1" si="109"/>
        <v>-208210571.85936961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-208210571.85936961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-867544.04941404006</v>
      </c>
      <c r="L1413" s="444">
        <f t="shared" ca="1" si="109"/>
        <v>-209078115.90878364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-209078115.90878364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-871158.81628659868</v>
      </c>
      <c r="L1414" s="444">
        <f t="shared" ca="1" si="109"/>
        <v>-209949274.72507024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-209949274.72507024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-874788.64468779264</v>
      </c>
      <c r="L1415" s="444">
        <f t="shared" ca="1" si="109"/>
        <v>-210824063.36975804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-210824063.36975804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-878433.59737399174</v>
      </c>
      <c r="L1416" s="444">
        <f t="shared" ca="1" si="109"/>
        <v>-211702496.96713203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-211702496.96713203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-882093.73736305011</v>
      </c>
      <c r="L1417" s="444">
        <f t="shared" ca="1" si="109"/>
        <v>-212584590.70449507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-212584590.70449507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-885769.12793539616</v>
      </c>
      <c r="L1418" s="444">
        <f t="shared" ca="1" si="109"/>
        <v>-213470359.83243048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-213470359.83243048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-889459.83263512712</v>
      </c>
      <c r="L1419" s="444">
        <f t="shared" ca="1" si="109"/>
        <v>-214359819.66506562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-214359819.66506562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-893165.91527110687</v>
      </c>
      <c r="L1420" s="444">
        <f t="shared" ca="1" si="109"/>
        <v>-215252985.58033672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-215252985.58033672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-896887.43991806975</v>
      </c>
      <c r="L1421" s="444">
        <f t="shared" ca="1" si="109"/>
        <v>-216149873.02025479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-216149873.02025479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-900624.47091772815</v>
      </c>
      <c r="L1422" s="444">
        <f t="shared" ca="1" si="109"/>
        <v>-217050497.49117252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-217050497.49117252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-904377.07287988532</v>
      </c>
      <c r="L1423" s="444">
        <f t="shared" ca="1" si="109"/>
        <v>-217954874.5640524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-217954874.5640524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-908145.31068355171</v>
      </c>
      <c r="L1424" s="444">
        <f t="shared" ca="1" si="109"/>
        <v>-218863019.87473595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-218863019.87473595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-911929.24947806657</v>
      </c>
      <c r="L1425" s="444">
        <f t="shared" ca="1" si="109"/>
        <v>-219774949.12421402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-219774949.12421402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-915728.95468422503</v>
      </c>
      <c r="L1426" s="444">
        <f t="shared" ca="1" si="109"/>
        <v>-220690678.07889825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-220690678.07889825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-919544.49199540925</v>
      </c>
      <c r="L1427" s="444">
        <f t="shared" ca="1" si="109"/>
        <v>-221610222.57089368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-221610222.57089368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-923375.92737872351</v>
      </c>
      <c r="L1428" s="444">
        <f t="shared" ca="1" si="109"/>
        <v>-222533598.49827239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-222533598.49827239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-927223.32707613497</v>
      </c>
      <c r="L1429" s="444">
        <f t="shared" ca="1" si="109"/>
        <v>-223460821.82534853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-223460821.82534853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-931086.7576056188</v>
      </c>
      <c r="L1430" s="444">
        <f t="shared" ca="1" si="109"/>
        <v>-224391908.58295414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-224391908.58295414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-934966.28576230898</v>
      </c>
      <c r="L1431" s="444">
        <f t="shared" ca="1" si="109"/>
        <v>-225326874.86871645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-225326874.86871645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-938861.97861965187</v>
      </c>
      <c r="L1432" s="444">
        <f t="shared" ca="1" si="109"/>
        <v>-226265736.84733611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-226265736.84733611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-942773.90353056695</v>
      </c>
      <c r="L1433" s="444">
        <f t="shared" ca="1" si="109"/>
        <v>-227208510.75086668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-227208510.75086668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-946702.12812861125</v>
      </c>
      <c r="L1434" s="444">
        <f t="shared" ca="1" si="109"/>
        <v>-228155212.8789953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-228155212.8789953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-950646.72032914707</v>
      </c>
      <c r="L1435" s="444">
        <f t="shared" ca="1" si="109"/>
        <v>-229105859.59932443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-229105859.59932443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-954607.74833051849</v>
      </c>
      <c r="L1436" s="444">
        <f t="shared" ca="1" si="109"/>
        <v>-230060467.34765494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-230060467.34765494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-958585.28061522881</v>
      </c>
      <c r="L1437" s="444">
        <f t="shared" ca="1" si="109"/>
        <v>-231019052.62827018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-231019052.62827018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-962579.38595112576</v>
      </c>
      <c r="L1438" s="444">
        <f t="shared" ca="1" si="109"/>
        <v>-231981632.01422131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-231981632.01422131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-966590.13339258882</v>
      </c>
      <c r="L1439" s="444">
        <f t="shared" ca="1" si="109"/>
        <v>-232948222.14761391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-232948222.14761391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-970617.59228172468</v>
      </c>
      <c r="L1440" s="444">
        <f t="shared" ca="1" si="109"/>
        <v>-233918839.73989564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-233918839.73989564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-974661.83224956517</v>
      </c>
      <c r="L1441" s="444">
        <f t="shared" ca="1" si="109"/>
        <v>-234893501.57214519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-234893501.57214519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-978722.92321727157</v>
      </c>
      <c r="L1442" s="444">
        <f t="shared" ca="1" si="109"/>
        <v>-235872224.49536246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-235872224.49536246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-982800.93539734359</v>
      </c>
      <c r="L1443" s="444">
        <f t="shared" ca="1" si="109"/>
        <v>-236855025.43075982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-236855025.43075982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-986895.93929483253</v>
      </c>
      <c r="L1444" s="444">
        <f t="shared" ca="1" si="109"/>
        <v>-237841921.37005466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-237841921.37005466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-991008.00570856105</v>
      </c>
      <c r="L1445" s="444">
        <f t="shared" ca="1" si="109"/>
        <v>-238832929.37576324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-238832929.37576324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-995137.20573234698</v>
      </c>
      <c r="L1446" s="444">
        <f t="shared" ca="1" si="109"/>
        <v>-239828066.58149558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-239828066.58149558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-999283.61075623159</v>
      </c>
      <c r="L1447" s="444">
        <f t="shared" ca="1" si="109"/>
        <v>-240827350.1922518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-240827350.1922518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-1003447.2924677158</v>
      </c>
      <c r="L1448" s="444">
        <f t="shared" ca="1" si="109"/>
        <v>-241830797.48471951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-241830797.48471951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-1007628.322852998</v>
      </c>
      <c r="L1449" s="444">
        <f t="shared" ca="1" si="109"/>
        <v>-242838425.80757251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-242838425.80757251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-1011826.7741982188</v>
      </c>
      <c r="L1450" s="444">
        <f t="shared" ca="1" si="109"/>
        <v>-243850252.58177072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-243850252.58177072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-1016042.7190907113</v>
      </c>
      <c r="L1451" s="444">
        <f t="shared" ca="1" si="109"/>
        <v>-244866295.30086142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-244866295.30086142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-1020276.2304202559</v>
      </c>
      <c r="L1452" s="444">
        <f t="shared" ca="1" si="109"/>
        <v>-245886571.53128168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-245886571.53128168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-1024527.3813803403</v>
      </c>
      <c r="L1453" s="444">
        <f t="shared" ca="1" si="109"/>
        <v>-246911098.91266203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-246911098.91266203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-1028796.2454694251</v>
      </c>
      <c r="L1454" s="444">
        <f t="shared" ca="1" si="109"/>
        <v>-247939895.15813145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-247939895.15813145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-1033082.8964922144</v>
      </c>
      <c r="L1455" s="444">
        <f t="shared" ca="1" si="109"/>
        <v>-248972978.05462366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-248972978.05462366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-1037387.4085609319</v>
      </c>
      <c r="L1456" s="444">
        <f t="shared" ca="1" si="109"/>
        <v>-250010365.4631846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-250010365.4631846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-1041709.8560966025</v>
      </c>
      <c r="L1457" s="444">
        <f t="shared" ca="1" si="109"/>
        <v>-251052075.31928119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-251052075.31928119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-1046050.3138303382</v>
      </c>
      <c r="L1458" s="444">
        <f t="shared" ca="1" si="109"/>
        <v>-252098125.63311154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-252098125.63311154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-1050408.8568046314</v>
      </c>
      <c r="L1459" s="444">
        <f t="shared" ca="1" si="109"/>
        <v>-253148534.48991618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-253148534.48991618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-1054785.5603746506</v>
      </c>
      <c r="L1460" s="444">
        <f t="shared" ca="1" si="109"/>
        <v>-254203320.05029082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-254203320.05029082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-1059180.500209545</v>
      </c>
      <c r="L1461" s="444">
        <f t="shared" ca="1" si="109"/>
        <v>-255262500.55050036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-255262500.55050036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-1063593.7522937516</v>
      </c>
      <c r="L1462" s="444">
        <f t="shared" ca="1" si="109"/>
        <v>-256326094.30279413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-256326094.30279413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-1068025.3929283088</v>
      </c>
      <c r="L1463" s="444">
        <f t="shared" ca="1" si="109"/>
        <v>-257394119.69572243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-257394119.69572243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-1072475.4987321768</v>
      </c>
      <c r="L1464" s="444">
        <f t="shared" ca="1" si="109"/>
        <v>-258466595.19445461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-258466595.19445461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-1076944.1466435608</v>
      </c>
      <c r="L1465" s="444">
        <f t="shared" ca="1" si="109"/>
        <v>-259543539.34109816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-259543539.34109816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-1081431.4139212423</v>
      </c>
      <c r="L1466" s="444">
        <f t="shared" ca="1" si="109"/>
        <v>-260624970.7550194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-260624970.7550194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-1085937.3781459141</v>
      </c>
      <c r="L1467" s="444">
        <f t="shared" ca="1" si="109"/>
        <v>-261710908.1331653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-261710908.1331653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-1090462.1172215221</v>
      </c>
      <c r="L1468" s="444">
        <f t="shared" ca="1" si="109"/>
        <v>-262801370.25038683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-262801370.25038683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-1095005.7093766117</v>
      </c>
      <c r="L1469" s="444">
        <f t="shared" ca="1" si="109"/>
        <v>-263896375.95976344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-263896375.95976344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-1099568.2331656809</v>
      </c>
      <c r="L1470" s="444">
        <f t="shared" ca="1" si="109"/>
        <v>-264995944.19292912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-264995944.19292912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-1104149.7674705379</v>
      </c>
      <c r="L1471" s="444">
        <f t="shared" ca="1" si="109"/>
        <v>-266100093.96039966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-266100093.96039966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-1108750.3915016651</v>
      </c>
      <c r="L1472" s="444">
        <f t="shared" ca="1" si="109"/>
        <v>-267208844.35190132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-267208844.35190132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-1113370.1847995888</v>
      </c>
      <c r="L1473" s="444">
        <f t="shared" ca="1" si="109"/>
        <v>-268322214.5367009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-268322214.5367009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-1118009.2272362537</v>
      </c>
      <c r="L1474" s="444">
        <f t="shared" ca="1" si="109"/>
        <v>-269440223.76393718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-269440223.76393718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-1122667.5990164049</v>
      </c>
      <c r="L1475" s="444">
        <f t="shared" ca="1" si="109"/>
        <v>-270562891.3629536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-270562891.3629536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-1127345.3806789734</v>
      </c>
      <c r="L1476" s="444">
        <f t="shared" ca="1" si="109"/>
        <v>-271690236.74363256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-271690236.74363256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-1132042.6530984689</v>
      </c>
      <c r="L1477" s="444">
        <f t="shared" ca="1" si="109"/>
        <v>-272822279.39673102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-272822279.39673102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-1136759.4974863792</v>
      </c>
      <c r="L1478" s="444">
        <f t="shared" ca="1" si="109"/>
        <v>-273959038.89421737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-273959038.89421737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-1141495.9953925724</v>
      </c>
      <c r="L1479" s="444">
        <f t="shared" ca="1" si="109"/>
        <v>-275100534.88960993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-275100534.88960993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-1146252.2287067079</v>
      </c>
      <c r="L1480" s="444">
        <f t="shared" ca="1" si="109"/>
        <v>-276246787.11831665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-276246787.11831665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-1151028.2796596526</v>
      </c>
      <c r="L1481" s="444">
        <f t="shared" ca="1" si="109"/>
        <v>-277397815.39797628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-277397815.39797628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-1155824.2308249013</v>
      </c>
      <c r="L1482" s="444">
        <f t="shared" ca="1" si="109"/>
        <v>-278553639.62880117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-278553639.62880117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-1160640.1651200049</v>
      </c>
      <c r="L1483" s="444">
        <f t="shared" ca="1" si="109"/>
        <v>-279714279.79392117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-279714279.79392117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-1165476.1658080048</v>
      </c>
      <c r="L1484" s="444">
        <f t="shared" ca="1" si="109"/>
        <v>-280879755.95972919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-280879755.95972919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-1170332.3164988717</v>
      </c>
      <c r="L1485" s="444">
        <f t="shared" ca="1" si="109"/>
        <v>-282050088.27622807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-282050088.27622807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-1175208.7011509503</v>
      </c>
      <c r="L1486" s="444">
        <f t="shared" ca="1" si="109"/>
        <v>-283225296.97737902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-283225296.97737902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-1180105.4040724125</v>
      </c>
      <c r="L1487" s="444">
        <f t="shared" ca="1" si="109"/>
        <v>-284405402.38145143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-284405402.38145143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-1185022.5099227142</v>
      </c>
      <c r="L1488" s="444">
        <f t="shared" ca="1" si="109"/>
        <v>-285590424.89137417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-285590424.89137417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-1189960.1037140591</v>
      </c>
      <c r="L1489" s="444">
        <f t="shared" ca="1" si="109"/>
        <v>-286780384.99508822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-286780384.99508822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-1194918.2708128677</v>
      </c>
      <c r="L1490" s="444">
        <f t="shared" ca="1" si="109"/>
        <v>-287975303.26590109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-287975303.26590109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-1199897.0969412546</v>
      </c>
      <c r="L1491" s="444">
        <f t="shared" ca="1" si="109"/>
        <v>-289175200.36284232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-289175200.36284232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-1204896.6681785097</v>
      </c>
      <c r="L1492" s="444">
        <f t="shared" ca="1" si="109"/>
        <v>-290380097.03102082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-290380097.03102082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-1209917.0709625867</v>
      </c>
      <c r="L1493" s="444">
        <f t="shared" ca="1" si="109"/>
        <v>-291590014.10198343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-291590014.10198343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-1214958.3920915977</v>
      </c>
      <c r="L1494" s="444">
        <f t="shared" ca="1" si="109"/>
        <v>-292804972.494075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-292804972.494075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-1220020.7187253125</v>
      </c>
      <c r="L1495" s="444">
        <f t="shared" ca="1" si="109"/>
        <v>-294024993.21280032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-294024993.21280032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-1225104.1383866679</v>
      </c>
      <c r="L1496" s="444">
        <f t="shared" ca="1" si="109"/>
        <v>-295250097.35118699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-295250097.35118699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-1230208.7389632792</v>
      </c>
      <c r="L1497" s="444">
        <f t="shared" ca="1" si="109"/>
        <v>-296480306.0901503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-296480306.0901503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-1235334.6087089595</v>
      </c>
      <c r="L1498" s="444">
        <f t="shared" ca="1" si="109"/>
        <v>-297715640.69885927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-297715640.69885927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-1240481.8362452469</v>
      </c>
      <c r="L1499" s="444">
        <f t="shared" ca="1" si="109"/>
        <v>-298956122.53510451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-298956122.53510451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-1245650.5105629354</v>
      </c>
      <c r="L1500" s="444">
        <f t="shared" ca="1" si="109"/>
        <v>-300201773.04566747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-300201773.04566747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-1250840.7210236145</v>
      </c>
      <c r="L1501" s="444">
        <f t="shared" ca="1" si="109"/>
        <v>-301452613.76669109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-301452613.76669109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-1256052.5573612128</v>
      </c>
      <c r="L1502" s="444">
        <f t="shared" ca="1" si="109"/>
        <v>-302708666.32405227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-302708666.32405227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-1261286.1096835511</v>
      </c>
      <c r="L1503" s="444">
        <f t="shared" ca="1" si="109"/>
        <v>-303969952.43373585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-303969952.43373585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-1266541.4684738994</v>
      </c>
      <c r="L1504" s="444">
        <f t="shared" ca="1" si="109"/>
        <v>-305236493.90220976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-305236493.90220976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-1271818.7245925406</v>
      </c>
      <c r="L1505" s="444">
        <f t="shared" ca="1" si="109"/>
        <v>-306508312.62680233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-306508312.62680233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-1277117.969278343</v>
      </c>
      <c r="L1506" s="444">
        <f t="shared" ca="1" si="109"/>
        <v>-307785430.59608066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-307785430.59608066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-1282439.2941503362</v>
      </c>
      <c r="L1507" s="444">
        <f t="shared" ca="1" si="109"/>
        <v>-309067869.89023101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-309067869.89023101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-1287782.7912092959</v>
      </c>
      <c r="L1508" s="444">
        <f t="shared" ca="1" si="109"/>
        <v>-310355652.68144029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-310355652.68144029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-1293148.5528393346</v>
      </c>
      <c r="L1509" s="444">
        <f t="shared" ca="1" si="109"/>
        <v>-311648801.23427963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-311648801.23427963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-1298536.6718094985</v>
      </c>
      <c r="L1510" s="444">
        <f t="shared" ca="1" si="109"/>
        <v>-312947337.90608913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-312947337.90608913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-1303947.2412753713</v>
      </c>
      <c r="L1511" s="444">
        <f t="shared" ca="1" si="109"/>
        <v>-314251285.1473645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-314251285.1473645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-1309380.3547806854</v>
      </c>
      <c r="L1512" s="444">
        <f t="shared" ca="1" si="109"/>
        <v>-315560665.50214517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-315560665.50214517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-1314836.1062589381</v>
      </c>
      <c r="L1513" s="444">
        <f t="shared" ca="1" si="109"/>
        <v>-316875501.6084041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-316875501.6084041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-1320314.5900350171</v>
      </c>
      <c r="L1514" s="444">
        <f t="shared" ca="1" si="109"/>
        <v>-318195816.19843912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-318195816.19843912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-1325815.9008268297</v>
      </c>
      <c r="L1515" s="444">
        <f t="shared" ca="1" si="109"/>
        <v>-319521632.09926593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-319521632.09926593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-1331340.1337469413</v>
      </c>
      <c r="L1516" s="444">
        <f t="shared" ca="1" si="109"/>
        <v>-320852972.23301286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-320852972.23301286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-1336887.3843042203</v>
      </c>
      <c r="L1517" s="444">
        <f t="shared" ca="1" si="109"/>
        <v>-322189859.61731708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-322189859.61731708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-1342457.7484054877</v>
      </c>
      <c r="L1518" s="444">
        <f t="shared" ca="1" si="109"/>
        <v>-323532317.3657226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-323532317.3657226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-1348051.3223571775</v>
      </c>
      <c r="L1519" s="444">
        <f t="shared" ca="1" si="109"/>
        <v>-324880368.68807977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-324880368.68807977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-1353668.202866999</v>
      </c>
      <c r="L1520" s="444">
        <f t="shared" ca="1" si="109"/>
        <v>-326234036.89094675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-326234036.89094675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-1359308.4870456115</v>
      </c>
      <c r="L1521" s="444">
        <f t="shared" ca="1" si="109"/>
        <v>-327593345.37799233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-327593345.37799233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-1364972.2724083015</v>
      </c>
      <c r="L1522" s="444">
        <f t="shared" ca="1" si="109"/>
        <v>-328958317.65040064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-328958317.65040064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-1370659.6568766693</v>
      </c>
      <c r="L1523" s="444">
        <f t="shared" ca="1" si="109"/>
        <v>-330328977.30727732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-330328977.30727732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-1376370.7387803223</v>
      </c>
      <c r="L1524" s="444">
        <f t="shared" ca="1" si="109"/>
        <v>-331705348.04605764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-331705348.04605764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-1382105.6168585734</v>
      </c>
      <c r="L1525" s="444">
        <f t="shared" ca="1" si="109"/>
        <v>-333087453.66291624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-333087453.66291624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-1387864.3902621509</v>
      </c>
      <c r="L1526" s="444">
        <f t="shared" ca="1" si="109"/>
        <v>-334475318.05317837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-334475318.05317837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-1393647.1585549098</v>
      </c>
      <c r="L1527" s="444">
        <f t="shared" ca="1" si="109"/>
        <v>-335868965.21173328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-335868965.21173328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-1399454.0217155553</v>
      </c>
      <c r="L1528" s="444">
        <f t="shared" ca="1" si="109"/>
        <v>-337268419.23344886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-337268419.23344886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-1405285.0801393702</v>
      </c>
      <c r="L1529" s="444">
        <f t="shared" ca="1" si="109"/>
        <v>-338673704.31358826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-338673704.31358826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-1411140.434639951</v>
      </c>
      <c r="L1530" s="444">
        <f t="shared" ca="1" si="109"/>
        <v>-340084844.74822819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-340084844.74822819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-1417020.1864509508</v>
      </c>
      <c r="L1531" s="444">
        <f t="shared" ca="1" si="109"/>
        <v>-341501864.93467915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-341501864.93467915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-1422924.4372278298</v>
      </c>
      <c r="L1532" s="444">
        <f t="shared" ca="1" si="109"/>
        <v>-342924789.371907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-342924789.371907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-1428853.2890496124</v>
      </c>
      <c r="L1533" s="444">
        <f t="shared" ca="1" si="109"/>
        <v>-344353642.66095662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-344353642.66095662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-1434806.8444206526</v>
      </c>
      <c r="L1534" s="444">
        <f t="shared" ca="1" si="109"/>
        <v>-345788449.50537729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-345788449.50537729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-1440785.2062724053</v>
      </c>
      <c r="L1535" s="444">
        <f t="shared" ca="1" si="109"/>
        <v>-347229234.71164972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-347229234.71164972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-1446788.4779652071</v>
      </c>
      <c r="L1536" s="444">
        <f t="shared" ca="1" si="109"/>
        <v>-348676023.18961495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-348676023.18961495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-1452816.7632900623</v>
      </c>
      <c r="L1537" s="444">
        <f t="shared" ca="1" si="109"/>
        <v>-350128839.952905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-350128839.952905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-1458870.1664704375</v>
      </c>
      <c r="L1538" s="444">
        <f t="shared" ref="L1538:L1792" ca="1" si="114">I1538-J1538+K1538</f>
        <v>-351587710.11937541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-351587710.11937541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-1464948.7921640642</v>
      </c>
      <c r="L1539" s="444">
        <f t="shared" ca="1" si="114"/>
        <v>-353052658.91153949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-353052658.91153949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-1471052.7454647478</v>
      </c>
      <c r="L1540" s="444">
        <f t="shared" ca="1" si="114"/>
        <v>-354523711.65700424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-354523711.65700424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-1477182.1319041844</v>
      </c>
      <c r="L1541" s="444">
        <f t="shared" ca="1" si="114"/>
        <v>-356000893.78890842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-356000893.78890842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-1483337.0574537851</v>
      </c>
      <c r="L1542" s="444">
        <f t="shared" ca="1" si="114"/>
        <v>-357484230.84636223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-357484230.84636223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-1489517.6285265093</v>
      </c>
      <c r="L1543" s="444">
        <f t="shared" ca="1" si="114"/>
        <v>-358973748.47488874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-358973748.47488874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-1495723.951978703</v>
      </c>
      <c r="L1544" s="444">
        <f t="shared" ca="1" si="114"/>
        <v>-360469472.42686743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-360469472.42686743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-1501956.1351119475</v>
      </c>
      <c r="L1545" s="444">
        <f t="shared" ca="1" si="114"/>
        <v>-361971428.56197935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-361971428.56197935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-1508214.285674914</v>
      </c>
      <c r="L1546" s="444">
        <f t="shared" ca="1" si="114"/>
        <v>-363479642.84765428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-363479642.84765428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-1514498.5118652261</v>
      </c>
      <c r="L1547" s="444">
        <f t="shared" ca="1" si="114"/>
        <v>-364994141.35951948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-364994141.35951948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-1520808.9223313311</v>
      </c>
      <c r="L1548" s="444">
        <f t="shared" ca="1" si="114"/>
        <v>-366514950.28185081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-366514950.28185081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-1527145.6261743784</v>
      </c>
      <c r="L1549" s="444">
        <f t="shared" ca="1" si="114"/>
        <v>-368042095.90802521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-368042095.90802521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-1533508.7329501051</v>
      </c>
      <c r="L1550" s="444">
        <f t="shared" ca="1" si="114"/>
        <v>-369575604.6409753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-369575604.6409753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-1539898.3526707303</v>
      </c>
      <c r="L1551" s="444">
        <f t="shared" ca="1" si="114"/>
        <v>-371115502.99364603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-371115502.99364603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-1546314.5958068585</v>
      </c>
      <c r="L1552" s="444">
        <f t="shared" ca="1" si="114"/>
        <v>-372661817.58945286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-372661817.58945286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-1552757.5732893869</v>
      </c>
      <c r="L1553" s="444">
        <f t="shared" ca="1" si="114"/>
        <v>-374214575.16274226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-374214575.16274226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-1559227.396511426</v>
      </c>
      <c r="L1554" s="444">
        <f t="shared" ca="1" si="114"/>
        <v>-375773802.55925369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-375773802.55925369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-1565724.1773302236</v>
      </c>
      <c r="L1555" s="444">
        <f t="shared" ca="1" si="114"/>
        <v>-377339526.73658389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-377339526.73658389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-1572248.0280690994</v>
      </c>
      <c r="L1556" s="444">
        <f t="shared" ca="1" si="114"/>
        <v>-378911774.76465297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-378911774.76465297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-1578799.0615193874</v>
      </c>
      <c r="L1557" s="444">
        <f t="shared" ca="1" si="114"/>
        <v>-380490573.82617235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-380490573.82617235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-1585377.3909423847</v>
      </c>
      <c r="L1558" s="444">
        <f t="shared" ca="1" si="114"/>
        <v>-382075951.21711475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-382075951.21711475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-1591983.1300713115</v>
      </c>
      <c r="L1559" s="444">
        <f t="shared" ca="1" si="114"/>
        <v>-383667934.34718603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-383667934.34718603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-1598616.3931132751</v>
      </c>
      <c r="L1560" s="444">
        <f t="shared" ca="1" si="114"/>
        <v>-385266550.74029928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-385266550.74029928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-1605277.2947512469</v>
      </c>
      <c r="L1561" s="444">
        <f t="shared" ca="1" si="114"/>
        <v>-386871828.03505051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-386871828.03505051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-1611965.9501460437</v>
      </c>
      <c r="L1562" s="444">
        <f t="shared" ca="1" si="114"/>
        <v>-388483793.98519653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-388483793.98519653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-1618682.4749383188</v>
      </c>
      <c r="L1563" s="444">
        <f t="shared" ca="1" si="114"/>
        <v>-390102476.46013486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-390102476.46013486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-1625426.985250562</v>
      </c>
      <c r="L1564" s="444">
        <f t="shared" ca="1" si="114"/>
        <v>-391727903.4453854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-391727903.4453854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-1632199.5976891059</v>
      </c>
      <c r="L1565" s="444">
        <f t="shared" ca="1" si="114"/>
        <v>-393360103.04307449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-393360103.04307449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-1639000.4293461437</v>
      </c>
      <c r="L1566" s="444">
        <f t="shared" ca="1" si="114"/>
        <v>-394999103.47242063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-394999103.47242063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-1645829.5978017526</v>
      </c>
      <c r="L1567" s="444">
        <f t="shared" ca="1" si="114"/>
        <v>-396644933.07022238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-396644933.07022238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-1652687.2211259266</v>
      </c>
      <c r="L1568" s="444">
        <f t="shared" ca="1" si="114"/>
        <v>-398297620.29134828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-398297620.29134828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-1659573.4178806178</v>
      </c>
      <c r="L1569" s="444">
        <f t="shared" ca="1" si="114"/>
        <v>-399957193.70922887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-399957193.70922887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-1666488.307121787</v>
      </c>
      <c r="L1570" s="444">
        <f t="shared" ca="1" si="114"/>
        <v>-401623682.01635069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-401623682.01635069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-1673432.0084014612</v>
      </c>
      <c r="L1571" s="444">
        <f t="shared" ca="1" si="114"/>
        <v>-403297114.02475214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-403297114.02475214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-1680404.6417698006</v>
      </c>
      <c r="L1572" s="444">
        <f t="shared" ca="1" si="114"/>
        <v>-404977518.66652197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-404977518.66652197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-1687406.3277771748</v>
      </c>
      <c r="L1573" s="444">
        <f t="shared" ca="1" si="114"/>
        <v>-406664924.99429911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-406664924.99429911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-1694437.1874762464</v>
      </c>
      <c r="L1574" s="444">
        <f t="shared" ca="1" si="114"/>
        <v>-408359362.18177533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-408359362.18177533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-1701497.3424240639</v>
      </c>
      <c r="L1575" s="444">
        <f t="shared" ca="1" si="114"/>
        <v>-410060859.52419937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-410060859.52419937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-1708586.9146841641</v>
      </c>
      <c r="L1576" s="444">
        <f t="shared" ca="1" si="114"/>
        <v>-411769446.43888354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-411769446.43888354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-1715706.0268286814</v>
      </c>
      <c r="L1577" s="444">
        <f t="shared" ca="1" si="114"/>
        <v>-413485152.46571225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-413485152.46571225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-1722854.8019404677</v>
      </c>
      <c r="L1578" s="444">
        <f t="shared" ca="1" si="114"/>
        <v>-415208007.26765269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-415208007.26765269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-1730033.3636152195</v>
      </c>
      <c r="L1579" s="444">
        <f t="shared" ca="1" si="114"/>
        <v>-416938040.63126791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-416938040.63126791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-1737241.8359636161</v>
      </c>
      <c r="L1580" s="444">
        <f t="shared" ca="1" si="114"/>
        <v>-418675282.46723151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-418675282.46723151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-1744480.3436134649</v>
      </c>
      <c r="L1581" s="444">
        <f t="shared" ca="1" si="114"/>
        <v>-420419762.81084496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-420419762.81084496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-1751749.0117118538</v>
      </c>
      <c r="L1582" s="444">
        <f t="shared" ca="1" si="114"/>
        <v>-422171511.82255679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-422171511.82255679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-1759047.9659273198</v>
      </c>
      <c r="L1583" s="444">
        <f t="shared" ca="1" si="114"/>
        <v>-423930559.7884841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-423930559.7884841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-1766377.3324520169</v>
      </c>
      <c r="L1584" s="444">
        <f t="shared" ca="1" si="114"/>
        <v>-425696937.1209361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-425696937.1209361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-1773737.2380039003</v>
      </c>
      <c r="L1585" s="444">
        <f t="shared" ca="1" si="114"/>
        <v>-427470674.35894001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-427470674.35894001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-1781127.8098289166</v>
      </c>
      <c r="L1586" s="444">
        <f t="shared" ca="1" si="114"/>
        <v>-429251802.16876894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-429251802.16876894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-1788549.175703204</v>
      </c>
      <c r="L1587" s="444">
        <f t="shared" ca="1" si="114"/>
        <v>-431040351.34447217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-431040351.34447217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-1796001.4639353007</v>
      </c>
      <c r="L1588" s="444">
        <f t="shared" ca="1" si="114"/>
        <v>-432836352.80840749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-432836352.80840749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-1803484.8033683645</v>
      </c>
      <c r="L1589" s="444">
        <f t="shared" ca="1" si="114"/>
        <v>-434639837.61177588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-434639837.61177588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-1810999.3233823993</v>
      </c>
      <c r="L1590" s="444">
        <f t="shared" ca="1" si="114"/>
        <v>-436450836.93515825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-436450836.93515825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-1818545.1538964927</v>
      </c>
      <c r="L1591" s="444">
        <f t="shared" ca="1" si="114"/>
        <v>-438269382.08905476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-438269382.08905476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-1826122.4253710615</v>
      </c>
      <c r="L1592" s="444">
        <f t="shared" ca="1" si="114"/>
        <v>-440095504.51442581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-440095504.51442581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-1833731.2688101076</v>
      </c>
      <c r="L1593" s="444">
        <f t="shared" ca="1" si="114"/>
        <v>-441929235.78323591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-441929235.78323591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-1841371.8157634828</v>
      </c>
      <c r="L1594" s="444">
        <f t="shared" ca="1" si="114"/>
        <v>-443770607.59899938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-443770607.59899938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-1849044.1983291644</v>
      </c>
      <c r="L1595" s="444">
        <f t="shared" ca="1" si="114"/>
        <v>-445619651.79732853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-445619651.79732853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-1856748.5491555352</v>
      </c>
      <c r="L1596" s="444">
        <f t="shared" ca="1" si="114"/>
        <v>-447476400.34648407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-447476400.34648407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-1864485.0014436839</v>
      </c>
      <c r="L1597" s="444">
        <f t="shared" ca="1" si="114"/>
        <v>-449340885.34792775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-449340885.34792775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-1872253.6889496988</v>
      </c>
      <c r="L1598" s="444">
        <f t="shared" ca="1" si="114"/>
        <v>-451213139.03687745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-451213139.03687745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-1880054.7459869897</v>
      </c>
      <c r="L1599" s="444">
        <f t="shared" ca="1" si="114"/>
        <v>-453093193.78286445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-453093193.78286445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-1887888.3074286017</v>
      </c>
      <c r="L1600" s="444">
        <f t="shared" ca="1" si="114"/>
        <v>-454981082.09029305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-454981082.09029305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-1895754.5087095543</v>
      </c>
      <c r="L1601" s="444">
        <f t="shared" ca="1" si="114"/>
        <v>-456876836.5990026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-456876836.5990026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-1903653.4858291775</v>
      </c>
      <c r="L1602" s="444">
        <f t="shared" ca="1" si="114"/>
        <v>-458780490.08483177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-458780490.08483177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-1911585.3753534658</v>
      </c>
      <c r="L1603" s="444">
        <f t="shared" ca="1" si="114"/>
        <v>-460692075.46018523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-460692075.46018523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-1919550.3144174383</v>
      </c>
      <c r="L1604" s="444">
        <f t="shared" ca="1" si="114"/>
        <v>-462611625.77460265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-462611625.77460265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-1927548.440727511</v>
      </c>
      <c r="L1605" s="444">
        <f t="shared" ca="1" si="114"/>
        <v>-464539174.21533018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-464539174.21533018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-1935579.8925638755</v>
      </c>
      <c r="L1606" s="444">
        <f t="shared" ca="1" si="114"/>
        <v>-466474754.10789406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-466474754.10789406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-1943644.8087828918</v>
      </c>
      <c r="L1607" s="444">
        <f t="shared" ca="1" si="114"/>
        <v>-468418398.91667694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-468418398.91667694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-1951743.3288194872</v>
      </c>
      <c r="L1608" s="444">
        <f t="shared" ca="1" si="114"/>
        <v>-470370142.24549645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-470370142.24549645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-1959875.5926895689</v>
      </c>
      <c r="L1609" s="444">
        <f t="shared" ca="1" si="114"/>
        <v>-472330017.83818603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-472330017.83818603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-1968041.7409924418</v>
      </c>
      <c r="L1610" s="444">
        <f t="shared" ca="1" si="114"/>
        <v>-474298059.57917845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-474298059.57917845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-1976241.9149132436</v>
      </c>
      <c r="L1611" s="444">
        <f t="shared" ca="1" si="114"/>
        <v>-476274301.49409169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-476274301.49409169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-1984476.2562253822</v>
      </c>
      <c r="L1612" s="444">
        <f t="shared" ca="1" si="114"/>
        <v>-478258777.7503171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-478258777.7503171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-1992744.9072929882</v>
      </c>
      <c r="L1613" s="444">
        <f t="shared" ca="1" si="114"/>
        <v>-480251522.65761006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-480251522.65761006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-2001048.0110733751</v>
      </c>
      <c r="L1614" s="444">
        <f t="shared" ca="1" si="114"/>
        <v>-482252570.66868341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-482252570.66868341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-2009385.711119514</v>
      </c>
      <c r="L1615" s="444">
        <f t="shared" ca="1" si="114"/>
        <v>-484261956.37980294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-484261956.37980294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-2017758.1515825121</v>
      </c>
      <c r="L1616" s="444">
        <f t="shared" ca="1" si="114"/>
        <v>-486279714.53138548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-486279714.53138548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-2026165.4772141064</v>
      </c>
      <c r="L1617" s="444">
        <f t="shared" ca="1" si="114"/>
        <v>-488305880.00859958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-488305880.00859958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-2034607.833369165</v>
      </c>
      <c r="L1618" s="444">
        <f t="shared" ca="1" si="114"/>
        <v>-490340487.84196872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-490340487.84196872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-2043085.366008203</v>
      </c>
      <c r="L1619" s="444">
        <f t="shared" ca="1" si="114"/>
        <v>-492383573.20797694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-492383573.20797694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-2051598.221699904</v>
      </c>
      <c r="L1620" s="444">
        <f t="shared" ca="1" si="114"/>
        <v>-494435171.42967683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-494435171.42967683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-2060146.5476236534</v>
      </c>
      <c r="L1621" s="444">
        <f t="shared" ca="1" si="114"/>
        <v>-496495317.97730047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-496495317.97730047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-2068730.4915720853</v>
      </c>
      <c r="L1622" s="444">
        <f t="shared" ca="1" si="114"/>
        <v>-498564048.46887255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-498564048.46887255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-2077350.2019536356</v>
      </c>
      <c r="L1623" s="444">
        <f t="shared" ca="1" si="114"/>
        <v>-500641398.6708262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-500641398.6708262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-2086005.8277951095</v>
      </c>
      <c r="L1624" s="444">
        <f t="shared" ca="1" si="114"/>
        <v>-502727404.49862128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-502727404.49862128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-2094697.5187442554</v>
      </c>
      <c r="L1625" s="444">
        <f t="shared" ca="1" si="114"/>
        <v>-504822102.01736552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-504822102.01736552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-2103425.4250723561</v>
      </c>
      <c r="L1626" s="444">
        <f t="shared" ca="1" si="114"/>
        <v>-506925527.44243789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-506925527.44243789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-2112189.6976768244</v>
      </c>
      <c r="L1627" s="444">
        <f t="shared" ca="1" si="114"/>
        <v>-509037717.14011472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-509037717.14011472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-2120990.4880838115</v>
      </c>
      <c r="L1628" s="444">
        <f t="shared" ca="1" si="114"/>
        <v>-511158707.62819856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-511158707.62819856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-2129827.948450827</v>
      </c>
      <c r="L1629" s="444">
        <f t="shared" ca="1" si="114"/>
        <v>-513288535.57664937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-513288535.57664937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-2138702.2315693721</v>
      </c>
      <c r="L1630" s="444">
        <f t="shared" ca="1" si="114"/>
        <v>-515427237.80821872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-515427237.80821872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-2147613.490867578</v>
      </c>
      <c r="L1631" s="444">
        <f t="shared" ca="1" si="114"/>
        <v>-517574851.29908627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-517574851.29908627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-2156561.8804128598</v>
      </c>
      <c r="L1632" s="444">
        <f t="shared" ca="1" si="114"/>
        <v>-519731413.17949915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-519731413.17949915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-2165547.5549145802</v>
      </c>
      <c r="L1633" s="444">
        <f t="shared" ca="1" si="114"/>
        <v>-521896960.73441374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-521896960.73441374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-2174570.6697267238</v>
      </c>
      <c r="L1634" s="444">
        <f t="shared" ca="1" si="114"/>
        <v>-524071531.40414047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-524071531.40414047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-2183631.3808505852</v>
      </c>
      <c r="L1635" s="444">
        <f t="shared" ca="1" si="114"/>
        <v>-526255162.78499109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-526255162.78499109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-2192729.8449374628</v>
      </c>
      <c r="L1636" s="444">
        <f t="shared" ca="1" si="114"/>
        <v>-528447892.62992853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-528447892.62992853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-2201866.219291369</v>
      </c>
      <c r="L1637" s="444">
        <f t="shared" ca="1" si="114"/>
        <v>-530649758.84921992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-530649758.84921992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-2211040.6618717494</v>
      </c>
      <c r="L1638" s="444">
        <f t="shared" ca="1" si="114"/>
        <v>-532860799.51109165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-532860799.51109165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-2220253.3312962153</v>
      </c>
      <c r="L1639" s="444">
        <f t="shared" ca="1" si="114"/>
        <v>-535081052.84238786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-535081052.84238786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-2229504.3868432823</v>
      </c>
      <c r="L1640" s="444">
        <f t="shared" ca="1" si="114"/>
        <v>-537310557.22923112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-537310557.22923112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-2238793.9884551298</v>
      </c>
      <c r="L1641" s="444">
        <f t="shared" ca="1" si="114"/>
        <v>-539549351.2176863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-539549351.2176863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-2248122.2967403596</v>
      </c>
      <c r="L1642" s="444">
        <f t="shared" ca="1" si="114"/>
        <v>-541797473.51442671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-541797473.51442671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-2257489.4729767777</v>
      </c>
      <c r="L1643" s="444">
        <f t="shared" ca="1" si="114"/>
        <v>-544054962.98740351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-544054962.98740351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-2266895.6791141811</v>
      </c>
      <c r="L1644" s="444">
        <f t="shared" ca="1" si="114"/>
        <v>-546321858.66651773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-546321858.66651773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-2276341.0777771571</v>
      </c>
      <c r="L1645" s="444">
        <f t="shared" ca="1" si="114"/>
        <v>-548598199.74429488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-548598199.74429488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-2285825.8322678953</v>
      </c>
      <c r="L1646" s="444">
        <f t="shared" ca="1" si="114"/>
        <v>-550884025.57656276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-550884025.57656276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-2295350.1065690117</v>
      </c>
      <c r="L1647" s="444">
        <f t="shared" ca="1" si="114"/>
        <v>-553179375.68313181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-553179375.68313181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-2304914.0653463826</v>
      </c>
      <c r="L1648" s="444">
        <f t="shared" ca="1" si="114"/>
        <v>-555484289.74847817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-555484289.74847817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-2314517.8739519925</v>
      </c>
      <c r="L1649" s="444">
        <f t="shared" ca="1" si="114"/>
        <v>-557798807.62243021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-557798807.62243021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-2324161.6984267924</v>
      </c>
      <c r="L1650" s="444">
        <f t="shared" ca="1" si="114"/>
        <v>-560122969.32085705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-560122969.32085705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-2333845.7055035708</v>
      </c>
      <c r="L1651" s="444">
        <f t="shared" ca="1" si="114"/>
        <v>-562456815.02636063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-562456815.02636063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-2343570.062609836</v>
      </c>
      <c r="L1652" s="444">
        <f t="shared" ca="1" si="114"/>
        <v>-564800385.08897042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-564800385.08897042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-2353334.9378707102</v>
      </c>
      <c r="L1653" s="444">
        <f t="shared" ca="1" si="114"/>
        <v>-567153720.02684116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-567153720.02684116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-2363140.5001118383</v>
      </c>
      <c r="L1654" s="444">
        <f t="shared" ca="1" si="114"/>
        <v>-569516860.52695298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-569516860.52695298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-2372986.9188623042</v>
      </c>
      <c r="L1655" s="444">
        <f t="shared" ca="1" si="114"/>
        <v>-571889847.44581532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-571889847.44581532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-2382874.3643575637</v>
      </c>
      <c r="L1656" s="444">
        <f t="shared" ca="1" si="114"/>
        <v>-574272721.81017292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-574272721.81017292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-2392803.0075423871</v>
      </c>
      <c r="L1657" s="444">
        <f t="shared" ca="1" si="114"/>
        <v>-576665524.81771529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-576665524.81771529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-2402773.0200738139</v>
      </c>
      <c r="L1658" s="444">
        <f t="shared" ca="1" si="114"/>
        <v>-579068297.83778906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-579068297.83778906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-2412784.5743241212</v>
      </c>
      <c r="L1659" s="444">
        <f t="shared" ca="1" si="114"/>
        <v>-581481082.41211319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-581481082.41211319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-2422837.8433838049</v>
      </c>
      <c r="L1660" s="444">
        <f t="shared" ca="1" si="114"/>
        <v>-583903920.25549698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-583903920.25549698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-2432933.0010645706</v>
      </c>
      <c r="L1661" s="444">
        <f t="shared" ca="1" si="114"/>
        <v>-586336853.25656152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-586336853.25656152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-2443070.2219023397</v>
      </c>
      <c r="L1662" s="444">
        <f t="shared" ca="1" si="114"/>
        <v>-588779923.47846389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-588779923.47846389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-2453249.681160266</v>
      </c>
      <c r="L1663" s="444">
        <f t="shared" ca="1" si="114"/>
        <v>-591233173.1596241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-591233173.1596241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-2463471.554831767</v>
      </c>
      <c r="L1664" s="444">
        <f t="shared" ca="1" si="114"/>
        <v>-593696644.71445584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-593696644.71445584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-2473736.0196435661</v>
      </c>
      <c r="L1665" s="444">
        <f t="shared" ca="1" si="114"/>
        <v>-596170380.73409939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-596170380.73409939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-2484043.2530587474</v>
      </c>
      <c r="L1666" s="444">
        <f t="shared" ca="1" si="114"/>
        <v>-598654423.98715818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-598654423.98715818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-2494393.4332798258</v>
      </c>
      <c r="L1667" s="444">
        <f t="shared" ca="1" si="114"/>
        <v>-601148817.42043805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-601148817.42043805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-2504786.739251825</v>
      </c>
      <c r="L1668" s="444">
        <f t="shared" ca="1" si="114"/>
        <v>-603653604.1596899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-603653604.1596899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-2515223.3506653747</v>
      </c>
      <c r="L1669" s="444">
        <f t="shared" ca="1" si="114"/>
        <v>-606168827.51035523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-606168827.51035523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-2525703.4479598133</v>
      </c>
      <c r="L1670" s="444">
        <f t="shared" ca="1" si="114"/>
        <v>-608694530.95831501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-608694530.95831501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-2536227.2123263124</v>
      </c>
      <c r="L1671" s="444">
        <f t="shared" ca="1" si="114"/>
        <v>-611230758.1706413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-611230758.1706413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-2546794.8257110054</v>
      </c>
      <c r="L1672" s="444">
        <f t="shared" ca="1" si="114"/>
        <v>-613777552.99635231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-613777552.99635231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-2557406.4708181345</v>
      </c>
      <c r="L1673" s="444">
        <f t="shared" ca="1" si="114"/>
        <v>-616334959.46717048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-616334959.46717048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-2568062.3311132104</v>
      </c>
      <c r="L1674" s="444">
        <f t="shared" ca="1" si="114"/>
        <v>-618903021.7982837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-618903021.7982837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-2578762.5908261822</v>
      </c>
      <c r="L1675" s="444">
        <f t="shared" ca="1" si="114"/>
        <v>-621481784.38910985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-621481784.38910985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-2589507.4349546242</v>
      </c>
      <c r="L1676" s="444">
        <f t="shared" ca="1" si="114"/>
        <v>-624071291.82406449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-624071291.82406449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-2600297.0492669353</v>
      </c>
      <c r="L1677" s="444">
        <f t="shared" ca="1" si="114"/>
        <v>-626671588.87333143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-626671588.87333143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-2611131.6203055475</v>
      </c>
      <c r="L1678" s="444">
        <f t="shared" ca="1" si="114"/>
        <v>-629282720.49363697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-629282720.49363697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-2622011.3353901538</v>
      </c>
      <c r="L1679" s="444">
        <f t="shared" ca="1" si="114"/>
        <v>-631904731.82902718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-631904731.82902718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-2632936.3826209465</v>
      </c>
      <c r="L1680" s="444">
        <f t="shared" ca="1" si="114"/>
        <v>-634537668.21164811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-634537668.21164811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-2643906.9508818672</v>
      </c>
      <c r="L1681" s="444">
        <f t="shared" ca="1" si="114"/>
        <v>-637181575.16252995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-637181575.16252995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-2654923.2298438749</v>
      </c>
      <c r="L1682" s="444">
        <f t="shared" ca="1" si="114"/>
        <v>-639836498.3923738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-639836498.3923738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-2665985.4099682244</v>
      </c>
      <c r="L1683" s="444">
        <f t="shared" ca="1" si="114"/>
        <v>-642502483.80234206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-642502483.80234206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-2677093.6825097585</v>
      </c>
      <c r="L1684" s="444">
        <f t="shared" ca="1" si="114"/>
        <v>-645179577.48485184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-645179577.48485184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-2688248.2395202159</v>
      </c>
      <c r="L1685" s="444">
        <f t="shared" ca="1" si="114"/>
        <v>-647867825.72437203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-647867825.72437203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-2699449.2738515502</v>
      </c>
      <c r="L1686" s="444">
        <f t="shared" ca="1" si="114"/>
        <v>-650567274.99822354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-650567274.99822354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-2710696.9791592648</v>
      </c>
      <c r="L1687" s="444">
        <f t="shared" ca="1" si="114"/>
        <v>-653277971.97738278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-653277971.97738278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-2721991.5499057616</v>
      </c>
      <c r="L1688" s="444">
        <f t="shared" ca="1" si="114"/>
        <v>-655999963.52728856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-655999963.52728856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-2733333.1813637023</v>
      </c>
      <c r="L1689" s="444">
        <f t="shared" ca="1" si="114"/>
        <v>-658733296.70865226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-658733296.70865226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-2744722.0696193846</v>
      </c>
      <c r="L1690" s="444">
        <f t="shared" ca="1" si="114"/>
        <v>-661478018.77827168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-661478018.77827168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-2756158.4115761318</v>
      </c>
      <c r="L1691" s="444">
        <f t="shared" ca="1" si="114"/>
        <v>-664234177.18984783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-664234177.18984783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-2767642.4049576991</v>
      </c>
      <c r="L1692" s="444">
        <f t="shared" ca="1" si="114"/>
        <v>-667001819.59480548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-667001819.59480548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-2779174.2483116896</v>
      </c>
      <c r="L1693" s="444">
        <f t="shared" ca="1" si="114"/>
        <v>-669780993.84311712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-669780993.84311712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-2790754.1410129881</v>
      </c>
      <c r="L1694" s="444">
        <f t="shared" ca="1" si="114"/>
        <v>-672571747.98413014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-672571747.98413014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-2802382.2832672088</v>
      </c>
      <c r="L1695" s="444">
        <f t="shared" ca="1" si="114"/>
        <v>-675374130.2673974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-675374130.2673974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-2814058.8761141556</v>
      </c>
      <c r="L1696" s="444">
        <f t="shared" ca="1" si="114"/>
        <v>-678188189.14351153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-678188189.14351153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-2825784.1214312981</v>
      </c>
      <c r="L1697" s="444">
        <f t="shared" ca="1" si="114"/>
        <v>-681013973.26494288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-681013973.26494288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-2837558.221937262</v>
      </c>
      <c r="L1698" s="444">
        <f t="shared" ca="1" si="114"/>
        <v>-683851531.48688018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-683851531.48688018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-2849381.3811953343</v>
      </c>
      <c r="L1699" s="444">
        <f t="shared" ca="1" si="114"/>
        <v>-686700912.86807549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-686700912.86807549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-2861253.803616981</v>
      </c>
      <c r="L1700" s="444">
        <f t="shared" ca="1" si="114"/>
        <v>-689562166.67169249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-689562166.67169249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-2873175.6944653853</v>
      </c>
      <c r="L1701" s="444">
        <f t="shared" ca="1" si="114"/>
        <v>-692435342.36615789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-692435342.36615789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-2885147.259858991</v>
      </c>
      <c r="L1702" s="444">
        <f t="shared" ca="1" si="114"/>
        <v>-695320489.62601686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-695320489.62601686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-2897168.7067750702</v>
      </c>
      <c r="L1703" s="444">
        <f t="shared" ca="1" si="114"/>
        <v>-698217658.33279192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-698217658.33279192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-2909240.2430532998</v>
      </c>
      <c r="L1704" s="444">
        <f t="shared" ca="1" si="114"/>
        <v>-701126898.57584524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-701126898.57584524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-2921362.0773993554</v>
      </c>
      <c r="L1705" s="444">
        <f t="shared" ca="1" si="114"/>
        <v>-704048260.65324461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-704048260.65324461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-2933534.4193885191</v>
      </c>
      <c r="L1706" s="444">
        <f t="shared" ca="1" si="114"/>
        <v>-706981795.07263315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-706981795.07263315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-2945757.4794693049</v>
      </c>
      <c r="L1707" s="444">
        <f t="shared" ca="1" si="114"/>
        <v>-709927552.55210245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-709927552.55210245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-2958031.4689670936</v>
      </c>
      <c r="L1708" s="444">
        <f t="shared" ca="1" si="114"/>
        <v>-712885584.02106953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-712885584.02106953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-2970356.6000877898</v>
      </c>
      <c r="L1709" s="444">
        <f t="shared" ca="1" si="114"/>
        <v>-715855940.62115729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-715855940.62115729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-2982733.0859214887</v>
      </c>
      <c r="L1710" s="444">
        <f t="shared" ca="1" si="114"/>
        <v>-718838673.70707881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-718838673.70707881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-2995161.1404461619</v>
      </c>
      <c r="L1711" s="444">
        <f t="shared" ca="1" si="114"/>
        <v>-721833834.847525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-721833834.847525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-3007640.9785313541</v>
      </c>
      <c r="L1712" s="444">
        <f t="shared" ca="1" si="114"/>
        <v>-724841475.82605636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-724841475.82605636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-3020172.8159419014</v>
      </c>
      <c r="L1713" s="444">
        <f t="shared" ca="1" si="114"/>
        <v>-727861648.64199829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-727861648.64199829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-3032756.8693416594</v>
      </c>
      <c r="L1714" s="444">
        <f t="shared" ca="1" si="114"/>
        <v>-730894405.5113399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-730894405.5113399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-3045393.3562972494</v>
      </c>
      <c r="L1715" s="444">
        <f t="shared" ca="1" si="114"/>
        <v>-733939798.86763716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-733939798.86763716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-3058082.4952818216</v>
      </c>
      <c r="L1716" s="444">
        <f t="shared" ca="1" si="114"/>
        <v>-736997881.36291897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-736997881.36291897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-3070824.5056788288</v>
      </c>
      <c r="L1717" s="444">
        <f t="shared" ca="1" si="114"/>
        <v>-740068705.86859775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-740068705.86859775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-3083619.6077858238</v>
      </c>
      <c r="L1718" s="444">
        <f t="shared" ca="1" si="114"/>
        <v>-743152325.47638357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-743152325.47638357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-3096468.022818265</v>
      </c>
      <c r="L1719" s="444">
        <f t="shared" ca="1" si="114"/>
        <v>-746248793.49920177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-746248793.49920177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-3109369.9729133407</v>
      </c>
      <c r="L1720" s="444">
        <f t="shared" ca="1" si="114"/>
        <v>-749358163.47211516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-749358163.47211516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-3122325.6811338132</v>
      </c>
      <c r="L1721" s="444">
        <f t="shared" ca="1" si="114"/>
        <v>-752480489.15324903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-752480489.15324903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-3135335.3714718707</v>
      </c>
      <c r="L1722" s="444">
        <f t="shared" ca="1" si="114"/>
        <v>-755615824.52472091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-755615824.52472091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-3148399.2688530036</v>
      </c>
      <c r="L1723" s="444">
        <f t="shared" ca="1" si="114"/>
        <v>-758764223.79357386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-758764223.79357386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-3161517.5991398911</v>
      </c>
      <c r="L1724" s="444">
        <f t="shared" ca="1" si="114"/>
        <v>-761925741.39271379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-761925741.39271379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-3174690.5891363076</v>
      </c>
      <c r="L1725" s="444">
        <f t="shared" ca="1" si="114"/>
        <v>-765100431.98185015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-765100431.98185015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-3187918.4665910425</v>
      </c>
      <c r="L1726" s="444">
        <f t="shared" ca="1" si="114"/>
        <v>-768288350.44844115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-768288350.44844115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-3201201.4602018381</v>
      </c>
      <c r="L1727" s="444">
        <f t="shared" ca="1" si="114"/>
        <v>-771489551.90864301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-771489551.90864301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-3214539.7996193459</v>
      </c>
      <c r="L1728" s="444">
        <f t="shared" ca="1" si="114"/>
        <v>-774704091.70826232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-774704091.70826232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-3227933.7154510929</v>
      </c>
      <c r="L1729" s="444">
        <f t="shared" ca="1" si="114"/>
        <v>-777932025.42371345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-777932025.42371345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-3241383.4392654728</v>
      </c>
      <c r="L1730" s="444">
        <f t="shared" ca="1" si="114"/>
        <v>-781173408.86297894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-781173408.86297894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-3254889.2035957454</v>
      </c>
      <c r="L1731" s="444">
        <f t="shared" ca="1" si="114"/>
        <v>-784428298.06657469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-784428298.06657469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-3268451.2419440611</v>
      </c>
      <c r="L1732" s="444">
        <f t="shared" ca="1" si="114"/>
        <v>-787696749.30851877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-787696749.30851877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-3282069.7887854949</v>
      </c>
      <c r="L1733" s="444">
        <f t="shared" ca="1" si="114"/>
        <v>-790978819.09730422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-790978819.09730422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-3295745.0795721011</v>
      </c>
      <c r="L1734" s="444">
        <f t="shared" ca="1" si="114"/>
        <v>-794274564.17687631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-794274564.17687631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-3309477.3507369845</v>
      </c>
      <c r="L1735" s="444">
        <f t="shared" ca="1" si="114"/>
        <v>-797584041.52761328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-797584041.52761328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-3323266.8396983887</v>
      </c>
      <c r="L1736" s="444">
        <f t="shared" ca="1" si="114"/>
        <v>-800907308.36731172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-800907308.36731172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-3337113.7848637989</v>
      </c>
      <c r="L1737" s="444">
        <f t="shared" ca="1" si="114"/>
        <v>-804244422.15217555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-804244422.15217555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-3351018.4256340647</v>
      </c>
      <c r="L1738" s="444">
        <f t="shared" ca="1" si="114"/>
        <v>-807595440.57780957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-807595440.57780957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-3364981.0024075396</v>
      </c>
      <c r="L1739" s="444">
        <f t="shared" ca="1" si="114"/>
        <v>-810960421.58021712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-810960421.58021712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-3379001.7565842378</v>
      </c>
      <c r="L1740" s="444">
        <f t="shared" ca="1" si="114"/>
        <v>-814339423.33680141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-814339423.33680141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-3393080.9305700059</v>
      </c>
      <c r="L1741" s="444">
        <f t="shared" ca="1" si="114"/>
        <v>-817732504.26737142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-817732504.26737142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-3407218.7677807142</v>
      </c>
      <c r="L1742" s="444">
        <f t="shared" ca="1" si="114"/>
        <v>-821139723.03515208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-821139723.03515208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-3421415.512646467</v>
      </c>
      <c r="L1743" s="444">
        <f t="shared" ca="1" si="114"/>
        <v>-824561138.54779851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-824561138.54779851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-3435671.410615827</v>
      </c>
      <c r="L1744" s="444">
        <f t="shared" ca="1" si="114"/>
        <v>-827996809.95841432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-827996809.95841432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-3449986.7081600595</v>
      </c>
      <c r="L1745" s="444">
        <f t="shared" ca="1" si="114"/>
        <v>-831446796.66657436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-831446796.66657436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-3464361.6527773929</v>
      </c>
      <c r="L1746" s="444">
        <f t="shared" ca="1" si="114"/>
        <v>-834911158.31935179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-834911158.31935179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-3478796.4929972989</v>
      </c>
      <c r="L1747" s="444">
        <f t="shared" ca="1" si="114"/>
        <v>-838389954.81234908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-838389954.81234908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-3493291.4783847881</v>
      </c>
      <c r="L1748" s="444">
        <f t="shared" ca="1" si="114"/>
        <v>-841883246.29073381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-841883246.29073381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-3507846.8595447247</v>
      </c>
      <c r="L1749" s="444">
        <f t="shared" ca="1" si="114"/>
        <v>-845391093.15027857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-845391093.15027857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-3522462.88812616</v>
      </c>
      <c r="L1750" s="444">
        <f t="shared" ca="1" si="114"/>
        <v>-848913556.0384047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-848913556.0384047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-3537139.8168266863</v>
      </c>
      <c r="L1751" s="444">
        <f t="shared" ca="1" si="114"/>
        <v>-852450695.8552314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-852450695.8552314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-3551877.8993967976</v>
      </c>
      <c r="L1752" s="444">
        <f t="shared" ca="1" si="114"/>
        <v>-856002573.75462818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-856002573.75462818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-3566677.390644284</v>
      </c>
      <c r="L1753" s="444">
        <f t="shared" ca="1" si="114"/>
        <v>-859569251.14527249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-859569251.14527249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-3581538.5464386353</v>
      </c>
      <c r="L1754" s="444">
        <f t="shared" ca="1" si="114"/>
        <v>-863150789.69171119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-863150789.69171119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-3596461.6237154631</v>
      </c>
      <c r="L1755" s="444">
        <f t="shared" ca="1" si="114"/>
        <v>-866747251.31542671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-866747251.31542671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-3611446.8804809446</v>
      </c>
      <c r="L1756" s="444">
        <f t="shared" ca="1" si="114"/>
        <v>-870358698.19590759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-870358698.19590759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-3626494.5758162816</v>
      </c>
      <c r="L1757" s="444">
        <f t="shared" ca="1" si="114"/>
        <v>-873985192.77172387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-873985192.77172387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-3641604.9698821828</v>
      </c>
      <c r="L1758" s="444">
        <f t="shared" ca="1" si="114"/>
        <v>-877626797.741606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-877626797.741606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-3656778.3239233582</v>
      </c>
      <c r="L1759" s="444">
        <f t="shared" ca="1" si="114"/>
        <v>-881283576.06552935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-881283576.06552935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-3672014.9002730385</v>
      </c>
      <c r="L1760" s="444">
        <f t="shared" ca="1" si="114"/>
        <v>-884955590.96580243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-884955590.96580243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-3687314.9623575099</v>
      </c>
      <c r="L1761" s="444">
        <f t="shared" ca="1" si="114"/>
        <v>-888642905.92815995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-888642905.92815995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-3702678.7747006663</v>
      </c>
      <c r="L1762" s="444">
        <f t="shared" ca="1" si="114"/>
        <v>-892345584.70286059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-892345584.70286059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-3718106.6029285858</v>
      </c>
      <c r="L1763" s="444">
        <f t="shared" ca="1" si="114"/>
        <v>-896063691.30578923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-896063691.30578923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-3733598.7137741214</v>
      </c>
      <c r="L1764" s="444">
        <f t="shared" ca="1" si="114"/>
        <v>-899797290.01956332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-899797290.01956332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-3749155.3750815145</v>
      </c>
      <c r="L1765" s="444">
        <f t="shared" ca="1" si="114"/>
        <v>-903546445.39464486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-903546445.39464486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-3764776.8558110204</v>
      </c>
      <c r="L1766" s="444">
        <f t="shared" ca="1" si="114"/>
        <v>-907311222.25045586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-907311222.25045586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-3780463.4260435659</v>
      </c>
      <c r="L1767" s="444">
        <f t="shared" ca="1" si="114"/>
        <v>-911091685.67649937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-911091685.67649937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-3796215.3569854135</v>
      </c>
      <c r="L1768" s="444">
        <f t="shared" ca="1" si="114"/>
        <v>-914887901.03348482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-914887901.03348482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-3812032.920972853</v>
      </c>
      <c r="L1769" s="444">
        <f t="shared" ca="1" si="114"/>
        <v>-918699933.95445764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-918699933.95445764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-3827916.3914769068</v>
      </c>
      <c r="L1770" s="444">
        <f t="shared" ca="1" si="114"/>
        <v>-922527850.34593451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-922527850.34593451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-3843866.0431080605</v>
      </c>
      <c r="L1771" s="444">
        <f t="shared" ca="1" si="114"/>
        <v>-926371716.38904262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-926371716.38904262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-3859882.1516210106</v>
      </c>
      <c r="L1772" s="444">
        <f t="shared" ca="1" si="114"/>
        <v>-930231598.5406636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-930231598.5406636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-3875964.9939194322</v>
      </c>
      <c r="L1773" s="444">
        <f t="shared" ca="1" si="114"/>
        <v>-934107563.53458309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-934107563.53458309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-3892114.848060763</v>
      </c>
      <c r="L1774" s="444">
        <f t="shared" ca="1" si="114"/>
        <v>-937999678.38264382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-937999678.38264382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-3908331.9932610164</v>
      </c>
      <c r="L1775" s="444">
        <f t="shared" ca="1" si="114"/>
        <v>-941908010.3759048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-941908010.3759048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-3924616.7098996034</v>
      </c>
      <c r="L1776" s="444">
        <f t="shared" ca="1" si="114"/>
        <v>-945832627.08580434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-945832627.08580434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-3940969.2795241848</v>
      </c>
      <c r="L1777" s="444">
        <f t="shared" ca="1" si="114"/>
        <v>-949773596.36532855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-949773596.36532855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-3957389.9848555354</v>
      </c>
      <c r="L1778" s="444">
        <f t="shared" ca="1" si="114"/>
        <v>-953730986.35018408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-953730986.35018408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-3973879.1097924337</v>
      </c>
      <c r="L1779" s="444">
        <f t="shared" ca="1" si="114"/>
        <v>-957704865.45997655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-957704865.45997655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-3990436.9394165683</v>
      </c>
      <c r="L1780" s="444">
        <f t="shared" ca="1" si="114"/>
        <v>-961695302.39939308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-961695302.39939308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-4007063.7599974708</v>
      </c>
      <c r="L1781" s="444">
        <f t="shared" ca="1" si="114"/>
        <v>-965702366.15939057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-965702366.15939057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-4023759.8589974605</v>
      </c>
      <c r="L1782" s="444">
        <f t="shared" ca="1" si="114"/>
        <v>-969726126.01838803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-969726126.01838803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-4040525.525076617</v>
      </c>
      <c r="L1783" s="444">
        <f t="shared" ca="1" si="114"/>
        <v>-973766651.54346466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-973766651.54346466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-4057361.0480977697</v>
      </c>
      <c r="L1784" s="444">
        <f t="shared" ca="1" si="114"/>
        <v>-977824012.59156239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-977824012.59156239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-4074266.7191315098</v>
      </c>
      <c r="L1785" s="444">
        <f t="shared" ca="1" si="114"/>
        <v>-981898279.31069386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-981898279.31069386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-4091242.8304612245</v>
      </c>
      <c r="L1786" s="444">
        <f t="shared" ca="1" si="114"/>
        <v>-985989522.14115512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-985989522.14115512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-4108289.6755881463</v>
      </c>
      <c r="L1787" s="444">
        <f t="shared" ca="1" si="114"/>
        <v>-990097811.81674325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-990097811.81674325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-4125407.5492364303</v>
      </c>
      <c r="L1788" s="444">
        <f t="shared" ca="1" si="114"/>
        <v>-994223219.36597967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-994223219.36597967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-4142596.7473582481</v>
      </c>
      <c r="L1789" s="444">
        <f t="shared" ca="1" si="114"/>
        <v>-998365816.11333787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-998365816.11333787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-4159857.5671389084</v>
      </c>
      <c r="L1790" s="444">
        <f t="shared" ca="1" si="114"/>
        <v>-1002525673.6804768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-1002525673.6804768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-4177190.3070019865</v>
      </c>
      <c r="L1791" s="444">
        <f t="shared" ca="1" si="114"/>
        <v>-1006702863.9874787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-1006702863.9874787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-4194595.2666144948</v>
      </c>
      <c r="L1792" s="444">
        <f t="shared" ca="1" si="114"/>
        <v>-1010897459.2540932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-1010897459.2540932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-4212072.7468920555</v>
      </c>
      <c r="L1793" s="444">
        <f t="shared" ref="L1793:L2047" ca="1" si="119">I1793-J1793+K1793</f>
        <v>-1015109532.0009853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-1015109532.0009853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-4229623.050004106</v>
      </c>
      <c r="L1794" s="444">
        <f t="shared" ca="1" si="119"/>
        <v>-1019339155.0509894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-1019339155.0509894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-4247246.4793791221</v>
      </c>
      <c r="L1795" s="444">
        <f t="shared" ca="1" si="119"/>
        <v>-1023586401.5303686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-1023586401.5303686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-4264943.3397098687</v>
      </c>
      <c r="L1796" s="444">
        <f t="shared" ca="1" si="119"/>
        <v>-1027851344.8700784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-1027851344.8700784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-4282713.9369586604</v>
      </c>
      <c r="L1797" s="444">
        <f t="shared" ca="1" si="119"/>
        <v>-1032134058.8070371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-1032134058.8070371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-4300558.5783626549</v>
      </c>
      <c r="L1798" s="444">
        <f t="shared" ca="1" si="119"/>
        <v>-1036434617.3853998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-1036434617.3853998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-4318477.5724391658</v>
      </c>
      <c r="L1799" s="444">
        <f t="shared" ca="1" si="119"/>
        <v>-1040753094.957839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-1040753094.957839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-4336471.2289909963</v>
      </c>
      <c r="L1800" s="444">
        <f t="shared" ca="1" si="119"/>
        <v>-1045089566.18683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-1045089566.18683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-4354539.8591117915</v>
      </c>
      <c r="L1801" s="444">
        <f t="shared" ca="1" si="119"/>
        <v>-1049444106.0459418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-1049444106.0459418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-4372683.7751914244</v>
      </c>
      <c r="L1802" s="444">
        <f t="shared" ca="1" si="119"/>
        <v>-1053816789.8211333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-1053816789.8211333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-4390903.2909213882</v>
      </c>
      <c r="L1803" s="444">
        <f t="shared" ca="1" si="119"/>
        <v>-1058207693.1120546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-1058207693.1120546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-4409198.7213002266</v>
      </c>
      <c r="L1804" s="444">
        <f t="shared" ca="1" si="119"/>
        <v>-1062616891.8333548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-1062616891.8333548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-4427570.3826389788</v>
      </c>
      <c r="L1805" s="444">
        <f t="shared" ca="1" si="119"/>
        <v>-1067044462.2159938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-1067044462.2159938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-4446018.592566641</v>
      </c>
      <c r="L1806" s="444">
        <f t="shared" ca="1" si="119"/>
        <v>-1071490480.8085604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-1071490480.8085604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-4464543.6700356677</v>
      </c>
      <c r="L1807" s="444">
        <f t="shared" ca="1" si="119"/>
        <v>-1075955024.478596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-1075955024.478596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-4483145.9353274833</v>
      </c>
      <c r="L1808" s="444">
        <f t="shared" ca="1" si="119"/>
        <v>-1080438170.4139235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-1080438170.4139235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-4501825.7100580148</v>
      </c>
      <c r="L1809" s="444">
        <f t="shared" ca="1" si="119"/>
        <v>-1084939996.1239815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-1084939996.1239815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-4520583.3171832561</v>
      </c>
      <c r="L1810" s="444">
        <f t="shared" ca="1" si="119"/>
        <v>-1089460579.4411647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-1089460579.4411647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-4539419.0810048534</v>
      </c>
      <c r="L1811" s="444">
        <f t="shared" ca="1" si="119"/>
        <v>-1093999998.5221696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-1093999998.5221696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-4558333.3271757066</v>
      </c>
      <c r="L1812" s="444">
        <f t="shared" ca="1" si="119"/>
        <v>-1098558331.8493452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-1098558331.8493452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-4577326.3827056047</v>
      </c>
      <c r="L1813" s="444">
        <f t="shared" ca="1" si="119"/>
        <v>-1103135658.2320509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-1103135658.2320509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-4596398.5759668788</v>
      </c>
      <c r="L1814" s="444">
        <f t="shared" ca="1" si="119"/>
        <v>-1107732056.8080177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-1107732056.8080177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-4615550.2367000738</v>
      </c>
      <c r="L1815" s="444">
        <f t="shared" ca="1" si="119"/>
        <v>-1112347607.0447178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-1112347607.0447178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-4634781.696019657</v>
      </c>
      <c r="L1816" s="444">
        <f t="shared" ca="1" si="119"/>
        <v>-1116982388.7407374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-1116982388.7407374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-4654093.286419739</v>
      </c>
      <c r="L1817" s="444">
        <f t="shared" ca="1" si="119"/>
        <v>-1121636482.0271571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-1121636482.0271571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-4673485.3417798206</v>
      </c>
      <c r="L1818" s="444">
        <f t="shared" ca="1" si="119"/>
        <v>-1126309967.3689368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-1126309967.3689368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-4692958.1973705702</v>
      </c>
      <c r="L1819" s="444">
        <f t="shared" ca="1" si="119"/>
        <v>-1131002925.5663073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-1131002925.5663073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-4712512.1898596138</v>
      </c>
      <c r="L1820" s="444">
        <f t="shared" ca="1" si="119"/>
        <v>-1135715437.7561669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-1135715437.7561669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-4732147.6573173618</v>
      </c>
      <c r="L1821" s="444">
        <f t="shared" ca="1" si="119"/>
        <v>-1140447585.4134843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-1140447585.4134843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-4751864.9392228518</v>
      </c>
      <c r="L1822" s="444">
        <f t="shared" ca="1" si="119"/>
        <v>-1145199450.3527071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-1145199450.3527071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-4771664.3764696131</v>
      </c>
      <c r="L1823" s="444">
        <f t="shared" ca="1" si="119"/>
        <v>-1149971114.7291768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-1149971114.7291768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-4791546.3113715695</v>
      </c>
      <c r="L1824" s="444">
        <f t="shared" ca="1" si="119"/>
        <v>-1154762661.0405483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-1154762661.0405483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-4811511.0876689516</v>
      </c>
      <c r="L1825" s="444">
        <f t="shared" ca="1" si="119"/>
        <v>-1159574172.1282172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-1159574172.1282172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-4831559.0505342381</v>
      </c>
      <c r="L1826" s="444">
        <f t="shared" ca="1" si="119"/>
        <v>-1164405731.1787515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-1164405731.1787515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-4851690.5465781307</v>
      </c>
      <c r="L1827" s="444">
        <f t="shared" ca="1" si="119"/>
        <v>-1169257421.7253296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-1169257421.7253296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-4871905.9238555403</v>
      </c>
      <c r="L1828" s="444">
        <f t="shared" ca="1" si="119"/>
        <v>-1174129327.6491852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-1174129327.6491852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-4892205.5318716047</v>
      </c>
      <c r="L1829" s="444">
        <f t="shared" ca="1" si="119"/>
        <v>-1179021533.1810567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-1179021533.1810567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-4912589.7215877362</v>
      </c>
      <c r="L1830" s="444">
        <f t="shared" ca="1" si="119"/>
        <v>-1183934122.9026444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-1183934122.9026444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-4933058.8454276845</v>
      </c>
      <c r="L1831" s="444">
        <f t="shared" ca="1" si="119"/>
        <v>-1188867181.7480721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-1188867181.7480721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-4953613.2572836336</v>
      </c>
      <c r="L1832" s="444">
        <f t="shared" ca="1" si="119"/>
        <v>-1193820795.0053558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-1193820795.0053558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-4974253.3125223164</v>
      </c>
      <c r="L1833" s="444">
        <f t="shared" ca="1" si="119"/>
        <v>-1198795048.3178782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-1198795048.3178782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-4994979.3679911597</v>
      </c>
      <c r="L1834" s="444">
        <f t="shared" ca="1" si="119"/>
        <v>-1203790027.6858695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-1203790027.6858695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-5015791.7820244562</v>
      </c>
      <c r="L1835" s="444">
        <f t="shared" ca="1" si="119"/>
        <v>-1208805819.4678938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-1208805819.4678938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-5036690.9144495577</v>
      </c>
      <c r="L1836" s="444">
        <f t="shared" ca="1" si="119"/>
        <v>-1213842510.3823433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-1213842510.3823433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-5057677.1265930971</v>
      </c>
      <c r="L1837" s="444">
        <f t="shared" ca="1" si="119"/>
        <v>-1218900187.5089364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-1218900187.5089364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-5078750.7812872352</v>
      </c>
      <c r="L1838" s="444">
        <f t="shared" ca="1" si="119"/>
        <v>-1223978938.2902236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-1223978938.2902236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-5099912.2428759318</v>
      </c>
      <c r="L1839" s="444">
        <f t="shared" ca="1" si="119"/>
        <v>-1229078850.5330994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-1229078850.5330994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-5121161.8772212472</v>
      </c>
      <c r="L1840" s="444">
        <f t="shared" ca="1" si="119"/>
        <v>-1234200012.4103208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-1234200012.4103208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-5142500.0517096696</v>
      </c>
      <c r="L1841" s="444">
        <f t="shared" ca="1" si="119"/>
        <v>-1239342512.4620304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-1239342512.4620304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-5163927.1352584604</v>
      </c>
      <c r="L1842" s="444">
        <f t="shared" ca="1" si="119"/>
        <v>-1244506439.5972888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-1244506439.5972888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-5185443.498322037</v>
      </c>
      <c r="L1843" s="444">
        <f t="shared" ca="1" si="119"/>
        <v>-1249691883.0956109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-1249691883.0956109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-5207049.5128983781</v>
      </c>
      <c r="L1844" s="444">
        <f t="shared" ca="1" si="119"/>
        <v>-1254898932.6085093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-1254898932.6085093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-5228745.5525354557</v>
      </c>
      <c r="L1845" s="444">
        <f t="shared" ca="1" si="119"/>
        <v>-1260127678.1610448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-1260127678.1610448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-5250531.9923376869</v>
      </c>
      <c r="L1846" s="444">
        <f t="shared" ca="1" si="119"/>
        <v>-1265378210.1533825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-1265378210.1533825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-5272409.2089724271</v>
      </c>
      <c r="L1847" s="444">
        <f t="shared" ca="1" si="119"/>
        <v>-1270650619.362355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-1270650619.362355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-5294377.5806764793</v>
      </c>
      <c r="L1848" s="444">
        <f t="shared" ca="1" si="119"/>
        <v>-1275944996.9430315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-1275944996.9430315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-5316437.4872626318</v>
      </c>
      <c r="L1849" s="444">
        <f t="shared" ca="1" si="119"/>
        <v>-1281261434.4302943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-1281261434.4302943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-5338589.3101262264</v>
      </c>
      <c r="L1850" s="444">
        <f t="shared" ca="1" si="119"/>
        <v>-1286600023.7404206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-1286600023.7404206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-5360833.4322517524</v>
      </c>
      <c r="L1851" s="444">
        <f t="shared" ca="1" si="119"/>
        <v>-1291960857.1726723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-1291960857.1726723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-5383170.2382194679</v>
      </c>
      <c r="L1852" s="444">
        <f t="shared" ca="1" si="119"/>
        <v>-1297344027.4108918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-1297344027.4108918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-5405600.1142120492</v>
      </c>
      <c r="L1853" s="444">
        <f t="shared" ca="1" si="119"/>
        <v>-1302749627.5251038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-1302749627.5251038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-5428123.4480212657</v>
      </c>
      <c r="L1854" s="444">
        <f t="shared" ca="1" si="119"/>
        <v>-1308177750.973125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-1308177750.973125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-5450740.629054687</v>
      </c>
      <c r="L1855" s="444">
        <f t="shared" ca="1" si="119"/>
        <v>-1313628491.6021798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-1313628491.6021798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-5473452.0483424161</v>
      </c>
      <c r="L1856" s="444">
        <f t="shared" ca="1" si="119"/>
        <v>-1319101943.6505222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-1319101943.6505222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-5496258.0985438423</v>
      </c>
      <c r="L1857" s="444">
        <f t="shared" ca="1" si="119"/>
        <v>-1324598201.7490661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-1324598201.7490661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-5519159.1739544421</v>
      </c>
      <c r="L1858" s="444">
        <f t="shared" ca="1" si="119"/>
        <v>-1330117360.9230206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-1330117360.9230206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-5542155.6705125859</v>
      </c>
      <c r="L1859" s="444">
        <f t="shared" ca="1" si="119"/>
        <v>-1335659516.5935333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-1335659516.5935333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-5565247.9858063888</v>
      </c>
      <c r="L1860" s="444">
        <f t="shared" ca="1" si="119"/>
        <v>-1341224764.5793397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-1341224764.5793397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-5588436.5190805821</v>
      </c>
      <c r="L1861" s="444">
        <f t="shared" ca="1" si="119"/>
        <v>-1346813201.0984204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-1346813201.0984204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-5611721.671243418</v>
      </c>
      <c r="L1862" s="444">
        <f t="shared" ca="1" si="119"/>
        <v>-1352424922.7696638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-1352424922.7696638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-5635103.8448735988</v>
      </c>
      <c r="L1863" s="444">
        <f t="shared" ca="1" si="119"/>
        <v>-1358060026.6145375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-1358060026.6145375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-5658583.4442272391</v>
      </c>
      <c r="L1864" s="444">
        <f t="shared" ca="1" si="119"/>
        <v>-1363718610.0587647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-1363718610.0587647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-5682160.8752448531</v>
      </c>
      <c r="L1865" s="444">
        <f t="shared" ca="1" si="119"/>
        <v>-1369400770.9340096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-1369400770.9340096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-5705836.5455583734</v>
      </c>
      <c r="L1866" s="444">
        <f t="shared" ca="1" si="119"/>
        <v>-1375106607.479568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-1375106607.479568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-5729610.8644981999</v>
      </c>
      <c r="L1867" s="444">
        <f t="shared" ca="1" si="119"/>
        <v>-1380836218.3440661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-1380836218.3440661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-5753484.2431002753</v>
      </c>
      <c r="L1868" s="444">
        <f t="shared" ca="1" si="119"/>
        <v>-1386589702.5871663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-1386589702.5871663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-5777457.0941131925</v>
      </c>
      <c r="L1869" s="444">
        <f t="shared" ca="1" si="119"/>
        <v>-1392367159.6812794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-1392367159.6812794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-5801529.8320053313</v>
      </c>
      <c r="L1870" s="444">
        <f t="shared" ca="1" si="119"/>
        <v>-1398168689.5132847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-1398168689.5132847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-5825702.872972019</v>
      </c>
      <c r="L1871" s="444">
        <f t="shared" ca="1" si="119"/>
        <v>-1403994392.3862567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-1403994392.3862567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-5849976.6349427365</v>
      </c>
      <c r="L1872" s="444">
        <f t="shared" ca="1" si="119"/>
        <v>-1409844369.0211995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-1409844369.0211995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-5874351.5375883309</v>
      </c>
      <c r="L1873" s="444">
        <f t="shared" ca="1" si="119"/>
        <v>-1415718720.5587878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-1415718720.5587878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-5898828.0023282822</v>
      </c>
      <c r="L1874" s="444">
        <f t="shared" ca="1" si="119"/>
        <v>-1421617548.5611162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-1421617548.5611162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-5923406.452337984</v>
      </c>
      <c r="L1875" s="444">
        <f t="shared" ca="1" si="119"/>
        <v>-1427540955.0134542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-1427540955.0134542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-5948087.3125560591</v>
      </c>
      <c r="L1876" s="444">
        <f t="shared" ca="1" si="119"/>
        <v>-1433489042.3260102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-1433489042.3260102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-5972871.0096917097</v>
      </c>
      <c r="L1877" s="444">
        <f t="shared" ca="1" si="119"/>
        <v>-1439461913.3357019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-1439461913.3357019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-5997757.9722320912</v>
      </c>
      <c r="L1878" s="444">
        <f t="shared" ca="1" si="119"/>
        <v>-1445459671.307934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-1445459671.307934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-6022748.6304497253</v>
      </c>
      <c r="L1879" s="444">
        <f t="shared" ca="1" si="119"/>
        <v>-1451482419.9383838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-1451482419.9383838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-6047843.4164099321</v>
      </c>
      <c r="L1880" s="444">
        <f t="shared" ca="1" si="119"/>
        <v>-1457530263.3547938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-1457530263.3547938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-6073042.7639783071</v>
      </c>
      <c r="L1881" s="444">
        <f t="shared" ca="1" si="119"/>
        <v>-1463603306.118772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-1463603306.118772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-6098347.1088282168</v>
      </c>
      <c r="L1882" s="444">
        <f t="shared" ca="1" si="119"/>
        <v>-1469701653.2276003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-1469701653.2276003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-6123756.8884483343</v>
      </c>
      <c r="L1883" s="444">
        <f t="shared" ca="1" si="119"/>
        <v>-1475825410.1160486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-1475825410.1160486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-6149272.5421502022</v>
      </c>
      <c r="L1884" s="444">
        <f t="shared" ca="1" si="119"/>
        <v>-1481974682.6581988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-1481974682.6581988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-6174894.5110758282</v>
      </c>
      <c r="L1885" s="444">
        <f t="shared" ca="1" si="119"/>
        <v>-1488149577.1692746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-1488149577.1692746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-6200623.2382053109</v>
      </c>
      <c r="L1886" s="444">
        <f t="shared" ca="1" si="119"/>
        <v>-1494350200.4074798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-1494350200.4074798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-6226459.1683644988</v>
      </c>
      <c r="L1887" s="444">
        <f t="shared" ca="1" si="119"/>
        <v>-1500576659.5758443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-1500576659.5758443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-6252402.7482326841</v>
      </c>
      <c r="L1888" s="444">
        <f t="shared" ca="1" si="119"/>
        <v>-1506829062.3240769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-1506829062.3240769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-6278454.4263503207</v>
      </c>
      <c r="L1889" s="444">
        <f t="shared" ca="1" si="119"/>
        <v>-1513107516.7504272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-1513107516.7504272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-6304614.6531267799</v>
      </c>
      <c r="L1890" s="444">
        <f t="shared" ca="1" si="119"/>
        <v>-1519412131.403554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-1519412131.403554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-6330883.8808481414</v>
      </c>
      <c r="L1891" s="444">
        <f t="shared" ca="1" si="119"/>
        <v>-1525743015.2844021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-1525743015.2844021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-6357262.5636850093</v>
      </c>
      <c r="L1892" s="444">
        <f t="shared" ca="1" si="119"/>
        <v>-1532100277.8480871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-1532100277.8480871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-6383751.1577003626</v>
      </c>
      <c r="L1893" s="444">
        <f t="shared" ca="1" si="119"/>
        <v>-1538484029.0057874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-1538484029.0057874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-6410350.1208574474</v>
      </c>
      <c r="L1894" s="444">
        <f t="shared" ca="1" si="119"/>
        <v>-1544894379.1266448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-1544894379.1266448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-6437059.913027687</v>
      </c>
      <c r="L1895" s="444">
        <f t="shared" ca="1" si="119"/>
        <v>-1551331439.0396726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-1551331439.0396726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-6463880.9959986359</v>
      </c>
      <c r="L1896" s="444">
        <f t="shared" ca="1" si="119"/>
        <v>-1557795320.0356712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-1557795320.0356712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-6490813.8334819637</v>
      </c>
      <c r="L1897" s="444">
        <f t="shared" ca="1" si="119"/>
        <v>-1564286133.8691533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-1564286133.8691533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-6517858.8911214722</v>
      </c>
      <c r="L1898" s="444">
        <f t="shared" ca="1" si="119"/>
        <v>-1570803992.7602746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-1570803992.7602746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-6545016.6365011446</v>
      </c>
      <c r="L1899" s="444">
        <f t="shared" ca="1" si="119"/>
        <v>-1577349009.3967757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-1577349009.3967757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-6572287.5391532322</v>
      </c>
      <c r="L1900" s="444">
        <f t="shared" ca="1" si="119"/>
        <v>-1583921296.9359291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-1583921296.9359291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-6599672.0705663711</v>
      </c>
      <c r="L1901" s="444">
        <f t="shared" ca="1" si="119"/>
        <v>-1590520969.0064955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-1590520969.0064955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-6627170.7041937308</v>
      </c>
      <c r="L1902" s="444">
        <f t="shared" ca="1" si="119"/>
        <v>-1597148139.7106893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-1597148139.7106893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-6654783.9154612049</v>
      </c>
      <c r="L1903" s="444">
        <f t="shared" ca="1" si="119"/>
        <v>-1603802923.6261506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-1603802923.6261506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-6682512.1817756277</v>
      </c>
      <c r="L1904" s="444">
        <f t="shared" ca="1" si="119"/>
        <v>-1610485435.8079262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-1610485435.8079262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-6710355.9825330256</v>
      </c>
      <c r="L1905" s="444">
        <f t="shared" ca="1" si="119"/>
        <v>-1617195791.7904592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-1617195791.7904592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-6738315.7991269128</v>
      </c>
      <c r="L1906" s="444">
        <f t="shared" ca="1" si="119"/>
        <v>-1623934107.589586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-1623934107.589586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-6766392.114956608</v>
      </c>
      <c r="L1907" s="444">
        <f t="shared" ca="1" si="119"/>
        <v>-1630700499.7045426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-1630700499.7045426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-6794585.4154355945</v>
      </c>
      <c r="L1908" s="444">
        <f t="shared" ca="1" si="119"/>
        <v>-1637495085.1199782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-1637495085.1199782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-6822896.1879999088</v>
      </c>
      <c r="L1909" s="444">
        <f t="shared" ca="1" si="119"/>
        <v>-1644317981.3079782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-1644317981.3079782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-6851324.9221165758</v>
      </c>
      <c r="L1910" s="444">
        <f t="shared" ca="1" si="119"/>
        <v>-1651169306.2300947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-1651169306.2300947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-6879872.1092920611</v>
      </c>
      <c r="L1911" s="444">
        <f t="shared" ca="1" si="119"/>
        <v>-1658049178.3393867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-1658049178.3393867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-6908538.243080778</v>
      </c>
      <c r="L1912" s="444">
        <f t="shared" ca="1" si="119"/>
        <v>-1664957716.5824676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-1664957716.5824676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-6937323.8190936148</v>
      </c>
      <c r="L1913" s="444">
        <f t="shared" ca="1" si="119"/>
        <v>-1671895040.4015613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-1671895040.4015613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-6966229.3350065053</v>
      </c>
      <c r="L1914" s="444">
        <f t="shared" ca="1" si="119"/>
        <v>-1678861269.7365677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-1678861269.7365677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-6995255.2905690325</v>
      </c>
      <c r="L1915" s="444">
        <f t="shared" ca="1" si="119"/>
        <v>-1685856525.0271368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-1685856525.0271368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-7024402.1876130709</v>
      </c>
      <c r="L1916" s="444">
        <f t="shared" ca="1" si="119"/>
        <v>-1692880927.2147498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-1692880927.2147498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-7053670.5300614564</v>
      </c>
      <c r="L1917" s="444">
        <f t="shared" ca="1" si="119"/>
        <v>-1699934597.7448113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-1699934597.7448113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-7083060.8239367139</v>
      </c>
      <c r="L1918" s="444">
        <f t="shared" ca="1" si="119"/>
        <v>-1707017658.568748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-1707017658.568748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-7112573.577369784</v>
      </c>
      <c r="L1919" s="444">
        <f t="shared" ca="1" si="119"/>
        <v>-1714130232.1461177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-1714130232.1461177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-7142209.3006088249</v>
      </c>
      <c r="L1920" s="444">
        <f t="shared" ca="1" si="119"/>
        <v>-1721272441.4467266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-1721272441.4467266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-7171968.5060280273</v>
      </c>
      <c r="L1921" s="444">
        <f t="shared" ca="1" si="119"/>
        <v>-1728444409.9527545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-1728444409.9527545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-7201851.7081364756</v>
      </c>
      <c r="L1922" s="444">
        <f t="shared" ca="1" si="119"/>
        <v>-1735646261.6608911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-1735646261.6608911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-7231859.4235870456</v>
      </c>
      <c r="L1923" s="444">
        <f t="shared" ca="1" si="119"/>
        <v>-1742878121.0844781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-1742878121.0844781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-7261992.1711853258</v>
      </c>
      <c r="L1924" s="444">
        <f t="shared" ca="1" si="119"/>
        <v>-1750140113.2556634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-1750140113.2556634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-7292250.4718985977</v>
      </c>
      <c r="L1925" s="444">
        <f t="shared" ca="1" si="119"/>
        <v>-1757432363.727562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-1757432363.727562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-7322634.8488648422</v>
      </c>
      <c r="L1926" s="444">
        <f t="shared" ca="1" si="119"/>
        <v>-1764754998.5764267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-1764754998.5764267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-7353145.8274017777</v>
      </c>
      <c r="L1927" s="444">
        <f t="shared" ca="1" si="119"/>
        <v>-1772108144.4038286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-1772108144.4038286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-7383783.9350159522</v>
      </c>
      <c r="L1928" s="444">
        <f t="shared" ca="1" si="119"/>
        <v>-1779491928.3388445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-1779491928.3388445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-7414549.7014118517</v>
      </c>
      <c r="L1929" s="444">
        <f t="shared" ca="1" si="119"/>
        <v>-1786906478.0402565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-1786906478.0402565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-7445443.65850107</v>
      </c>
      <c r="L1930" s="444">
        <f t="shared" ca="1" si="119"/>
        <v>-1794351921.6987576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-1794351921.6987576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-7476466.3404114889</v>
      </c>
      <c r="L1931" s="444">
        <f t="shared" ca="1" si="119"/>
        <v>-1801828388.0391691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-1801828388.0391691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-7507618.2834965372</v>
      </c>
      <c r="L1932" s="444">
        <f t="shared" ca="1" si="119"/>
        <v>-1809336006.3226657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-1809336006.3226657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-7538900.0263444399</v>
      </c>
      <c r="L1933" s="444">
        <f t="shared" ca="1" si="119"/>
        <v>-1816874906.3490102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-1816874906.3490102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-7570312.1097875424</v>
      </c>
      <c r="L1934" s="444">
        <f t="shared" ca="1" si="119"/>
        <v>-1824445218.4587977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-1824445218.4587977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-7601855.0769116571</v>
      </c>
      <c r="L1935" s="444">
        <f t="shared" ca="1" si="119"/>
        <v>-1832047073.5357094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-1832047073.5357094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-7633529.4730654554</v>
      </c>
      <c r="L1936" s="444">
        <f t="shared" ca="1" si="119"/>
        <v>-1839680603.0087748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-1839680603.0087748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-7665335.845869896</v>
      </c>
      <c r="L1937" s="444">
        <f t="shared" ca="1" si="119"/>
        <v>-1847345938.8546445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-1847345938.8546445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-7697274.7452276852</v>
      </c>
      <c r="L1938" s="444">
        <f t="shared" ca="1" si="119"/>
        <v>-1855043213.5998721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-1855043213.5998721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-7729346.7233328009</v>
      </c>
      <c r="L1939" s="444">
        <f t="shared" ca="1" si="119"/>
        <v>-1862772560.323205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-1862772560.323205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-7761552.3346800208</v>
      </c>
      <c r="L1940" s="444">
        <f t="shared" ca="1" si="119"/>
        <v>-1870534112.6578851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-1870534112.6578851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-7793892.1360745206</v>
      </c>
      <c r="L1941" s="444">
        <f t="shared" ca="1" si="119"/>
        <v>-1878328004.7939596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-1878328004.7939596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-7826366.6866414975</v>
      </c>
      <c r="L1942" s="444">
        <f t="shared" ca="1" si="119"/>
        <v>-1886154371.4806011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-1886154371.4806011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-7858976.547835839</v>
      </c>
      <c r="L1943" s="444">
        <f t="shared" ca="1" si="119"/>
        <v>-1894013348.0284369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-1894013348.0284369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-7891722.2834518207</v>
      </c>
      <c r="L1944" s="444">
        <f t="shared" ca="1" si="119"/>
        <v>-1901905070.3118887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-1901905070.3118887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-7924604.4596328698</v>
      </c>
      <c r="L1945" s="444">
        <f t="shared" ca="1" si="119"/>
        <v>-1909829674.7715216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-1909829674.7715216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-7957623.6448813397</v>
      </c>
      <c r="L1946" s="444">
        <f t="shared" ca="1" si="119"/>
        <v>-1917787298.4164028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-1917787298.4164028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-7990780.4100683453</v>
      </c>
      <c r="L1947" s="444">
        <f t="shared" ca="1" si="119"/>
        <v>-1925778078.8264711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-1925778078.8264711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-8024075.3284436297</v>
      </c>
      <c r="L1948" s="444">
        <f t="shared" ca="1" si="119"/>
        <v>-1933802154.1549146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-1933802154.1549146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-8057508.9756454788</v>
      </c>
      <c r="L1949" s="444">
        <f t="shared" ca="1" si="119"/>
        <v>-1941859663.1305602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-1941859663.1305602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-8091081.9297106676</v>
      </c>
      <c r="L1950" s="444">
        <f t="shared" ca="1" si="119"/>
        <v>-1949950745.0602708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-1949950745.0602708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-8124794.7710844614</v>
      </c>
      <c r="L1951" s="444">
        <f t="shared" ca="1" si="119"/>
        <v>-1958075539.8313553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-1958075539.8313553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-8158648.0826306473</v>
      </c>
      <c r="L1952" s="444">
        <f t="shared" ca="1" si="119"/>
        <v>-1966234187.913986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-1966234187.913986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-8192642.4496416077</v>
      </c>
      <c r="L1953" s="444">
        <f t="shared" ca="1" si="119"/>
        <v>-1974426830.3636277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-1974426830.3636277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-8226778.4598484496</v>
      </c>
      <c r="L1954" s="444">
        <f t="shared" ca="1" si="119"/>
        <v>-1982653608.8234761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-1982653608.8234761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-8261056.7034311499</v>
      </c>
      <c r="L1955" s="444">
        <f t="shared" ca="1" si="119"/>
        <v>-1990914665.5269072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-1990914665.5269072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-8295477.7730287788</v>
      </c>
      <c r="L1956" s="444">
        <f t="shared" ca="1" si="119"/>
        <v>-1999210143.2999361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-1999210143.2999361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-8330042.2637497336</v>
      </c>
      <c r="L1957" s="444">
        <f t="shared" ca="1" si="119"/>
        <v>-2007540185.5636859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-2007540185.5636859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-8364750.7731820252</v>
      </c>
      <c r="L1958" s="444">
        <f t="shared" ca="1" si="119"/>
        <v>-2015904936.3368678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-2015904936.3368678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-8399603.9014036153</v>
      </c>
      <c r="L1959" s="444">
        <f t="shared" ca="1" si="119"/>
        <v>-2024304540.2382715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-2024304540.2382715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-8434602.2509927973</v>
      </c>
      <c r="L1960" s="444">
        <f t="shared" ca="1" si="119"/>
        <v>-2032739142.4892642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-2032739142.4892642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-8469746.4270386007</v>
      </c>
      <c r="L1961" s="444">
        <f t="shared" ca="1" si="119"/>
        <v>-2041208888.9163029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-2041208888.9163029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-8505037.0371512603</v>
      </c>
      <c r="L1962" s="444">
        <f t="shared" ca="1" si="119"/>
        <v>-2049713925.9534543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-2049713925.9534543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-8540474.6914727259</v>
      </c>
      <c r="L1963" s="444">
        <f t="shared" ca="1" si="119"/>
        <v>-2058254400.644927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-2058254400.644927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-8576060.0026871953</v>
      </c>
      <c r="L1964" s="444">
        <f t="shared" ca="1" si="119"/>
        <v>-2066830460.6476142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-2066830460.6476142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-8611793.5860317256</v>
      </c>
      <c r="L1965" s="444">
        <f t="shared" ca="1" si="119"/>
        <v>-2075442254.2336459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-2075442254.2336459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-8647676.0593068562</v>
      </c>
      <c r="L1966" s="444">
        <f t="shared" ca="1" si="119"/>
        <v>-2084089930.2929528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-2084089930.2929528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-8683708.0428873021</v>
      </c>
      <c r="L1967" s="444">
        <f t="shared" ca="1" si="119"/>
        <v>-2092773638.33584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-2092773638.33584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-8719890.1597326659</v>
      </c>
      <c r="L1968" s="444">
        <f t="shared" ca="1" si="119"/>
        <v>-2101493528.4955726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-2101493528.4955726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-8756223.0353982188</v>
      </c>
      <c r="L1969" s="444">
        <f t="shared" ca="1" si="119"/>
        <v>-2110249751.5309708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-2110249751.5309708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-8792707.2980457116</v>
      </c>
      <c r="L1970" s="444">
        <f t="shared" ca="1" si="119"/>
        <v>-2119042458.8290164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-2119042458.8290164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-8829343.5784542356</v>
      </c>
      <c r="L1971" s="444">
        <f t="shared" ca="1" si="119"/>
        <v>-2127871802.4074707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-2127871802.4074707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-8866132.5100311283</v>
      </c>
      <c r="L1972" s="444">
        <f t="shared" ca="1" si="119"/>
        <v>-2136737934.9175019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-2136737934.9175019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-8903074.7288229242</v>
      </c>
      <c r="L1973" s="444">
        <f t="shared" ca="1" si="119"/>
        <v>-2145641009.6463249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-2145641009.6463249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-8940170.8735263553</v>
      </c>
      <c r="L1974" s="444">
        <f t="shared" ca="1" si="119"/>
        <v>-2154581180.5198512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-2154581180.5198512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-8977421.5854993798</v>
      </c>
      <c r="L1975" s="444">
        <f t="shared" ca="1" si="119"/>
        <v>-2163558602.1053505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-2163558602.1053505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-9014827.5087722931</v>
      </c>
      <c r="L1976" s="444">
        <f t="shared" ca="1" si="119"/>
        <v>-2172573429.6141229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-2172573429.6141229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-9052389.2900588457</v>
      </c>
      <c r="L1977" s="444">
        <f t="shared" ca="1" si="119"/>
        <v>-2181625818.9041815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-2181625818.9041815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-9090107.5787674226</v>
      </c>
      <c r="L1978" s="444">
        <f t="shared" ca="1" si="119"/>
        <v>-2190715926.4829488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-2190715926.4829488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-9127983.0270122867</v>
      </c>
      <c r="L1979" s="444">
        <f t="shared" ca="1" si="119"/>
        <v>-2199843909.5099611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-2199843909.5099611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-9166016.2896248382</v>
      </c>
      <c r="L1980" s="444">
        <f t="shared" ca="1" si="119"/>
        <v>-2209009925.7995858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-2209009925.7995858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-9204208.0241649412</v>
      </c>
      <c r="L1981" s="444">
        <f t="shared" ca="1" si="119"/>
        <v>-2218214133.823751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-2218214133.823751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-9242558.8909322955</v>
      </c>
      <c r="L1982" s="444">
        <f t="shared" ca="1" si="119"/>
        <v>-2227456692.7146831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-2227456692.7146831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-9281069.5529778451</v>
      </c>
      <c r="L1983" s="444">
        <f t="shared" ca="1" si="119"/>
        <v>-2236737762.2676611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-2236737762.2676611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-9319740.6761152539</v>
      </c>
      <c r="L1984" s="444">
        <f t="shared" ca="1" si="119"/>
        <v>-2246057502.9437761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-2246057502.9437761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-9358572.9289324004</v>
      </c>
      <c r="L1985" s="444">
        <f t="shared" ca="1" si="119"/>
        <v>-2255416075.8727083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-2255416075.8727083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-9397566.9828029517</v>
      </c>
      <c r="L1986" s="444">
        <f t="shared" ca="1" si="119"/>
        <v>-2264813642.8555112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-2264813642.8555112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-9436723.5118979625</v>
      </c>
      <c r="L1987" s="444">
        <f t="shared" ca="1" si="119"/>
        <v>-2274250366.3674092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-2274250366.3674092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-9476043.1931975391</v>
      </c>
      <c r="L1988" s="444">
        <f t="shared" ca="1" si="119"/>
        <v>-2283726409.560607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-2283726409.560607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-9515526.7065025289</v>
      </c>
      <c r="L1989" s="444">
        <f t="shared" ca="1" si="119"/>
        <v>-2293241936.2671094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-2293241936.2671094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-9555174.734446289</v>
      </c>
      <c r="L1990" s="444">
        <f t="shared" ca="1" si="119"/>
        <v>-2302797111.0015559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-2302797111.0015559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-9594987.9625064824</v>
      </c>
      <c r="L1991" s="444">
        <f t="shared" ca="1" si="119"/>
        <v>-2312392098.9640622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-2312392098.9640622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-9634967.0790169258</v>
      </c>
      <c r="L1992" s="444">
        <f t="shared" ca="1" si="119"/>
        <v>-2322027066.0430794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-2322027066.0430794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-9675112.7751794979</v>
      </c>
      <c r="L1993" s="444">
        <f t="shared" ca="1" si="119"/>
        <v>-2331702178.8182588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-2331702178.8182588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-9715425.7450760789</v>
      </c>
      <c r="L1994" s="444">
        <f t="shared" ca="1" si="119"/>
        <v>-2341417604.5633349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-2341417604.5633349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-9755906.6856805626</v>
      </c>
      <c r="L1995" s="444">
        <f t="shared" ca="1" si="119"/>
        <v>-2351173511.2490153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-2351173511.2490153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-9796556.2968708966</v>
      </c>
      <c r="L1996" s="444">
        <f t="shared" ca="1" si="119"/>
        <v>-2360970067.545886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-2360970067.545886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-9837375.2814411912</v>
      </c>
      <c r="L1997" s="444">
        <f t="shared" ca="1" si="119"/>
        <v>-2370807442.8273273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-2370807442.8273273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-9878364.3451138642</v>
      </c>
      <c r="L1998" s="444">
        <f t="shared" ca="1" si="119"/>
        <v>-2380685807.172441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-2380685807.172441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-9919524.196551837</v>
      </c>
      <c r="L1999" s="444">
        <f t="shared" ca="1" si="119"/>
        <v>-2390605331.3689928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-2390605331.3689928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-9960855.5473708026</v>
      </c>
      <c r="L2000" s="444">
        <f t="shared" ca="1" si="119"/>
        <v>-2400566186.9163637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-2400566186.9163637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-10002359.112151515</v>
      </c>
      <c r="L2001" s="444">
        <f t="shared" ca="1" si="119"/>
        <v>-2410568546.0285153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-2410568546.0285153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-10044035.608452147</v>
      </c>
      <c r="L2002" s="444">
        <f t="shared" ca="1" si="119"/>
        <v>-2420612581.6369677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-2420612581.6369677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-10085885.756820699</v>
      </c>
      <c r="L2003" s="444">
        <f t="shared" ca="1" si="119"/>
        <v>-2430698467.3937883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-2430698467.3937883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-10127910.28080745</v>
      </c>
      <c r="L2004" s="444">
        <f t="shared" ca="1" si="119"/>
        <v>-2440826377.6745958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-2440826377.6745958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-10170109.906977482</v>
      </c>
      <c r="L2005" s="444">
        <f t="shared" ca="1" si="119"/>
        <v>-2450996487.5815735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-2450996487.5815735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-10212485.364923222</v>
      </c>
      <c r="L2006" s="444">
        <f t="shared" ca="1" si="119"/>
        <v>-2461208972.9464965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-2461208972.9464965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-10255037.387277069</v>
      </c>
      <c r="L2007" s="444">
        <f t="shared" ca="1" si="119"/>
        <v>-2471464010.3337736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-2471464010.3337736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-10297766.709724057</v>
      </c>
      <c r="L2008" s="444">
        <f t="shared" ca="1" si="119"/>
        <v>-2481761777.0434976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-2481761777.0434976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-10340674.071014574</v>
      </c>
      <c r="L2009" s="444">
        <f t="shared" ca="1" si="119"/>
        <v>-2492102451.114512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-2492102451.114512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-10383760.212977134</v>
      </c>
      <c r="L2010" s="444">
        <f t="shared" ca="1" si="119"/>
        <v>-2502486211.3274889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-2502486211.3274889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-10427025.880531203</v>
      </c>
      <c r="L2011" s="444">
        <f t="shared" ca="1" si="119"/>
        <v>-2512913237.2080202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-2512913237.2080202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-10470471.821700085</v>
      </c>
      <c r="L2012" s="444">
        <f t="shared" ca="1" si="119"/>
        <v>-2523383709.0297203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-2523383709.0297203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-10514098.787623834</v>
      </c>
      <c r="L2013" s="444">
        <f t="shared" ca="1" si="119"/>
        <v>-2533897807.8173442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-2533897807.8173442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-10557907.532572268</v>
      </c>
      <c r="L2014" s="444">
        <f t="shared" ca="1" si="119"/>
        <v>-2544455715.3499165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-2544455715.3499165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-10601898.813957985</v>
      </c>
      <c r="L2015" s="444">
        <f t="shared" ca="1" si="119"/>
        <v>-2555057614.1638746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-2555057614.1638746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-10646073.392349478</v>
      </c>
      <c r="L2016" s="444">
        <f t="shared" ca="1" si="119"/>
        <v>-2565703687.5562239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-2565703687.5562239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-10690432.031484267</v>
      </c>
      <c r="L2017" s="444">
        <f t="shared" ca="1" si="119"/>
        <v>-2576394119.587708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-2576394119.587708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-10734975.498282116</v>
      </c>
      <c r="L2018" s="444">
        <f t="shared" ca="1" si="119"/>
        <v>-2587129095.08599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-2587129095.08599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-10779704.562858291</v>
      </c>
      <c r="L2019" s="444">
        <f t="shared" ca="1" si="119"/>
        <v>-2597908799.6488481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-2597908799.6488481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-10824619.998536866</v>
      </c>
      <c r="L2020" s="444">
        <f t="shared" ca="1" si="119"/>
        <v>-2608733419.6473851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-2608733419.6473851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-10869722.581864104</v>
      </c>
      <c r="L2021" s="444">
        <f t="shared" ca="1" si="119"/>
        <v>-2619603142.229249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-2619603142.229249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-10915013.09262187</v>
      </c>
      <c r="L2022" s="444">
        <f t="shared" ca="1" si="119"/>
        <v>-2630518155.3218708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-2630518155.3218708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-10960492.313841129</v>
      </c>
      <c r="L2023" s="444">
        <f t="shared" ca="1" si="119"/>
        <v>-2641478647.6357121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-2641478647.6357121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-11006161.031815467</v>
      </c>
      <c r="L2024" s="444">
        <f t="shared" ca="1" si="119"/>
        <v>-2652484808.6675277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-2652484808.6675277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-11052020.036114698</v>
      </c>
      <c r="L2025" s="444">
        <f t="shared" ca="1" si="119"/>
        <v>-2663536828.7036424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-2663536828.7036424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-11098070.11959851</v>
      </c>
      <c r="L2026" s="444">
        <f t="shared" ca="1" si="119"/>
        <v>-2674634898.8232408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-2674634898.8232408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-11144312.07843017</v>
      </c>
      <c r="L2027" s="444">
        <f t="shared" ca="1" si="119"/>
        <v>-2685779210.9016709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-2685779210.9016709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-11190746.712090295</v>
      </c>
      <c r="L2028" s="444">
        <f t="shared" ca="1" si="119"/>
        <v>-2696969957.6137614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-2696969957.6137614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-11237374.823390672</v>
      </c>
      <c r="L2029" s="444">
        <f t="shared" ca="1" si="119"/>
        <v>-2708207332.4371519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-2708207332.4371519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-11284197.218488133</v>
      </c>
      <c r="L2030" s="444">
        <f t="shared" ca="1" si="119"/>
        <v>-2719491529.6556401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-2719491529.6556401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-11331214.706898501</v>
      </c>
      <c r="L2031" s="444">
        <f t="shared" ca="1" si="119"/>
        <v>-2730822744.3625388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-2730822744.3625388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-11378428.101510579</v>
      </c>
      <c r="L2032" s="444">
        <f t="shared" ca="1" si="119"/>
        <v>-2742201172.4640493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-2742201172.4640493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-11425838.218600206</v>
      </c>
      <c r="L2033" s="444">
        <f t="shared" ca="1" si="119"/>
        <v>-2753627010.6826496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-2753627010.6826496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-11473445.877844373</v>
      </c>
      <c r="L2034" s="444">
        <f t="shared" ca="1" si="119"/>
        <v>-2765100456.5604939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-2765100456.5604939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-11521251.90233539</v>
      </c>
      <c r="L2035" s="444">
        <f t="shared" ca="1" si="119"/>
        <v>-2776621708.4628291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-2776621708.4628291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-11569257.118595121</v>
      </c>
      <c r="L2036" s="444">
        <f t="shared" ca="1" si="119"/>
        <v>-2788190965.5814242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-2788190965.5814242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-11617462.356589267</v>
      </c>
      <c r="L2037" s="444">
        <f t="shared" ca="1" si="119"/>
        <v>-2799808427.9380136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-2799808427.9380136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-11665868.449741723</v>
      </c>
      <c r="L2038" s="444">
        <f t="shared" ca="1" si="119"/>
        <v>-2811474296.3877554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-2811474296.3877554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-11714476.234948982</v>
      </c>
      <c r="L2039" s="444">
        <f t="shared" ca="1" si="119"/>
        <v>-2823188772.6227045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-2823188772.6227045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-11763286.552594602</v>
      </c>
      <c r="L2040" s="444">
        <f t="shared" ca="1" si="119"/>
        <v>-2834952059.1752992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-2834952059.1752992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-11812300.246563746</v>
      </c>
      <c r="L2041" s="444">
        <f t="shared" ca="1" si="119"/>
        <v>-2846764359.4218631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-2846764359.4218631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-11861518.164257763</v>
      </c>
      <c r="L2042" s="444">
        <f t="shared" ca="1" si="119"/>
        <v>-2858625877.5861206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-2858625877.5861206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-11910941.156608835</v>
      </c>
      <c r="L2043" s="444">
        <f t="shared" ca="1" si="119"/>
        <v>-2870536818.7427297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-2870536818.7427297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-11960570.078094706</v>
      </c>
      <c r="L2044" s="444">
        <f t="shared" ca="1" si="119"/>
        <v>-2882497388.8208241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-2882497388.8208241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-12010405.786753435</v>
      </c>
      <c r="L2045" s="444">
        <f t="shared" ca="1" si="119"/>
        <v>-2894507794.6075778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-2894507794.6075778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-12060449.144198241</v>
      </c>
      <c r="L2046" s="444">
        <f t="shared" ca="1" si="119"/>
        <v>-2906568243.7517762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-2906568243.7517762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-12110701.0156324</v>
      </c>
      <c r="L2047" s="444">
        <f t="shared" ca="1" si="119"/>
        <v>-2918678944.7674088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-2918678944.7674088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-12161162.269864203</v>
      </c>
      <c r="L2048" s="444">
        <f t="shared" ref="L2048:L2302" ca="1" si="124">I2048-J2048+K2048</f>
        <v>-2930840107.0372729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-2930840107.0372729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-12211833.77932197</v>
      </c>
      <c r="L2049" s="444">
        <f t="shared" ca="1" si="124"/>
        <v>-2943051940.8165951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-2943051940.8165951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-12262716.420069147</v>
      </c>
      <c r="L2050" s="444">
        <f t="shared" ca="1" si="124"/>
        <v>-2955314657.2366643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-2955314657.2366643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-12313811.071819434</v>
      </c>
      <c r="L2051" s="444">
        <f t="shared" ca="1" si="124"/>
        <v>-2967628468.3084836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-2967628468.3084836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-12365118.617952015</v>
      </c>
      <c r="L2052" s="444">
        <f t="shared" ca="1" si="124"/>
        <v>-2979993586.9264355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-2979993586.9264355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-12416639.945526814</v>
      </c>
      <c r="L2053" s="444">
        <f t="shared" ca="1" si="124"/>
        <v>-2992410226.8719621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-2992410226.8719621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-12468375.945299841</v>
      </c>
      <c r="L2054" s="444">
        <f t="shared" ca="1" si="124"/>
        <v>-3004878602.8172617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-3004878602.8172617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-12520327.511738591</v>
      </c>
      <c r="L2055" s="444">
        <f t="shared" ca="1" si="124"/>
        <v>-3017398930.3290005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-3017398930.3290005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-12572495.543037502</v>
      </c>
      <c r="L2056" s="444">
        <f t="shared" ca="1" si="124"/>
        <v>-3029971425.8720379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-3029971425.8720379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-12624880.941133492</v>
      </c>
      <c r="L2057" s="444">
        <f t="shared" ca="1" si="124"/>
        <v>-3042596306.8131714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-3042596306.8131714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-12677484.611721547</v>
      </c>
      <c r="L2058" s="444">
        <f t="shared" ca="1" si="124"/>
        <v>-3055273791.4248929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-3055273791.4248929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-12730307.464270387</v>
      </c>
      <c r="L2059" s="444">
        <f t="shared" ca="1" si="124"/>
        <v>-3068004098.8891635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-3068004098.8891635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-12783350.412038181</v>
      </c>
      <c r="L2060" s="444">
        <f t="shared" ca="1" si="124"/>
        <v>-3080787449.3012018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-3080787449.3012018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-12836614.372088341</v>
      </c>
      <c r="L2061" s="444">
        <f t="shared" ca="1" si="124"/>
        <v>-3093624063.6732903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-3093624063.6732903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-12890100.265305376</v>
      </c>
      <c r="L2062" s="444">
        <f t="shared" ca="1" si="124"/>
        <v>-3106514163.9385958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-3106514163.9385958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-12943809.016410816</v>
      </c>
      <c r="L2063" s="444">
        <f t="shared" ca="1" si="124"/>
        <v>-3119457972.9550066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-3119457972.9550066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-12997741.553979194</v>
      </c>
      <c r="L2064" s="444">
        <f t="shared" ca="1" si="124"/>
        <v>-3132455714.508986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-3132455714.508986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-13051898.810454108</v>
      </c>
      <c r="L2065" s="444">
        <f t="shared" ca="1" si="124"/>
        <v>-3145507613.3194399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-3145507613.3194399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-13106281.722164333</v>
      </c>
      <c r="L2066" s="444">
        <f t="shared" ca="1" si="124"/>
        <v>-3158613895.041604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-3158613895.041604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-13160891.229340017</v>
      </c>
      <c r="L2067" s="444">
        <f t="shared" ca="1" si="124"/>
        <v>-3171774786.2709441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-3171774786.2709441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-13215728.276128933</v>
      </c>
      <c r="L2068" s="444">
        <f t="shared" ca="1" si="124"/>
        <v>-3184990514.5470729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-3184990514.5470729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-13270793.810612803</v>
      </c>
      <c r="L2069" s="444">
        <f t="shared" ca="1" si="124"/>
        <v>-3198261308.3576856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-3198261308.3576856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-13326088.78482369</v>
      </c>
      <c r="L2070" s="444">
        <f t="shared" ca="1" si="124"/>
        <v>-3211587397.1425095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-3211587397.1425095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-13381614.154760456</v>
      </c>
      <c r="L2071" s="444">
        <f t="shared" ca="1" si="124"/>
        <v>-3224969011.2972698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-3224969011.2972698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-13437370.88040529</v>
      </c>
      <c r="L2072" s="444">
        <f t="shared" ca="1" si="124"/>
        <v>-3238406382.1776752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-3238406382.1776752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-13493359.925740313</v>
      </c>
      <c r="L2073" s="444">
        <f t="shared" ca="1" si="124"/>
        <v>-3251899742.1034155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-3251899742.1034155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-13549582.258764232</v>
      </c>
      <c r="L2074" s="444">
        <f t="shared" ca="1" si="124"/>
        <v>-3265449324.3621798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-3265449324.3621798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-13606038.851509081</v>
      </c>
      <c r="L2075" s="444">
        <f t="shared" ca="1" si="124"/>
        <v>-3279055363.2136889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-3279055363.2136889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-13662730.680057036</v>
      </c>
      <c r="L2076" s="444">
        <f t="shared" ca="1" si="124"/>
        <v>-3292718093.8937459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-3292718093.8937459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-13719658.724557275</v>
      </c>
      <c r="L2077" s="444">
        <f t="shared" ca="1" si="124"/>
        <v>-3306437752.6183033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-3306437752.6183033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-13776823.96924293</v>
      </c>
      <c r="L2078" s="444">
        <f t="shared" ca="1" si="124"/>
        <v>-3320214576.5875463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-3320214576.5875463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-13834227.40244811</v>
      </c>
      <c r="L2079" s="444">
        <f t="shared" ca="1" si="124"/>
        <v>-3334048803.9899945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-3334048803.9899945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-13891870.016624978</v>
      </c>
      <c r="L2080" s="444">
        <f t="shared" ca="1" si="124"/>
        <v>-3347940674.0066195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-3347940674.0066195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-13949752.808360914</v>
      </c>
      <c r="L2081" s="444">
        <f t="shared" ca="1" si="124"/>
        <v>-3361890426.8149805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-3361890426.8149805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-14007876.778395753</v>
      </c>
      <c r="L2082" s="444">
        <f t="shared" ca="1" si="124"/>
        <v>-3375898303.5933762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-3375898303.5933762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-14066242.931639068</v>
      </c>
      <c r="L2083" s="444">
        <f t="shared" ca="1" si="124"/>
        <v>-3389964546.5250154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-3389964546.5250154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-14124852.277187565</v>
      </c>
      <c r="L2084" s="444">
        <f t="shared" ca="1" si="124"/>
        <v>-3404089398.8022027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-3404089398.8022027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-14183705.82834251</v>
      </c>
      <c r="L2085" s="444">
        <f t="shared" ca="1" si="124"/>
        <v>-3418273104.6305451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-3418273104.6305451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-14242804.602627274</v>
      </c>
      <c r="L2086" s="444">
        <f t="shared" ca="1" si="124"/>
        <v>-3432515909.2331724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-3432515909.2331724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-14302149.621804886</v>
      </c>
      <c r="L2087" s="444">
        <f t="shared" ca="1" si="124"/>
        <v>-3446818058.8549771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-3446818058.8549771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-14361741.911895739</v>
      </c>
      <c r="L2088" s="444">
        <f t="shared" ca="1" si="124"/>
        <v>-3461179800.7668729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-3461179800.7668729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-14421582.503195303</v>
      </c>
      <c r="L2089" s="444">
        <f t="shared" ca="1" si="124"/>
        <v>-3475601383.2700682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-3475601383.2700682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-14481672.430291951</v>
      </c>
      <c r="L2090" s="444">
        <f t="shared" ca="1" si="124"/>
        <v>-3490083055.7003603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-3490083055.7003603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-14542012.732084835</v>
      </c>
      <c r="L2091" s="444">
        <f t="shared" ca="1" si="124"/>
        <v>-3504625068.432445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-3504625068.432445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-14602604.451801853</v>
      </c>
      <c r="L2092" s="444">
        <f t="shared" ca="1" si="124"/>
        <v>-3519227672.8842468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-3519227672.8842468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-14663448.637017695</v>
      </c>
      <c r="L2093" s="444">
        <f t="shared" ca="1" si="124"/>
        <v>-3533891121.5212646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-3533891121.5212646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-14724546.339671936</v>
      </c>
      <c r="L2094" s="444">
        <f t="shared" ca="1" si="124"/>
        <v>-3548615667.8609366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-3548615667.8609366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-14785898.616087234</v>
      </c>
      <c r="L2095" s="444">
        <f t="shared" ca="1" si="124"/>
        <v>-3563401566.4770241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-3563401566.4770241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-14847506.526987599</v>
      </c>
      <c r="L2096" s="444">
        <f t="shared" ca="1" si="124"/>
        <v>-3578249073.0040116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-3578249073.0040116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-14909371.137516715</v>
      </c>
      <c r="L2097" s="444">
        <f t="shared" ca="1" si="124"/>
        <v>-3593158444.1415281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-3593158444.1415281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-14971493.517256366</v>
      </c>
      <c r="L2098" s="444">
        <f t="shared" ca="1" si="124"/>
        <v>-3608129937.6587844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-3608129937.6587844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-15033874.740244934</v>
      </c>
      <c r="L2099" s="444">
        <f t="shared" ca="1" si="124"/>
        <v>-3623163812.3990293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-3623163812.3990293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-15096515.884995952</v>
      </c>
      <c r="L2100" s="444">
        <f t="shared" ca="1" si="124"/>
        <v>-3638260328.2840252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-3638260328.2840252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-15159418.034516774</v>
      </c>
      <c r="L2101" s="444">
        <f t="shared" ca="1" si="124"/>
        <v>-3653419746.318542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-3653419746.318542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-15222582.276327258</v>
      </c>
      <c r="L2102" s="444">
        <f t="shared" ca="1" si="124"/>
        <v>-3668642328.5948691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-3668642328.5948691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-15286009.702478621</v>
      </c>
      <c r="L2103" s="444">
        <f t="shared" ca="1" si="124"/>
        <v>-3683928338.2973475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-3683928338.2973475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-15349701.409572279</v>
      </c>
      <c r="L2104" s="444">
        <f t="shared" ca="1" si="124"/>
        <v>-3699278039.7069197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-3699278039.7069197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-15413658.498778831</v>
      </c>
      <c r="L2105" s="444">
        <f t="shared" ca="1" si="124"/>
        <v>-3714691698.2056985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-3714691698.2056985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-15477882.075857079</v>
      </c>
      <c r="L2106" s="444">
        <f t="shared" ca="1" si="124"/>
        <v>-3730169580.2815557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-3730169580.2815557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-15542373.251173148</v>
      </c>
      <c r="L2107" s="444">
        <f t="shared" ca="1" si="124"/>
        <v>-3745711953.5327287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-3745711953.5327287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-15607133.1397197</v>
      </c>
      <c r="L2108" s="444">
        <f t="shared" ca="1" si="124"/>
        <v>-3761319086.6724482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-3761319086.6724482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-15672162.8611352</v>
      </c>
      <c r="L2109" s="444">
        <f t="shared" ca="1" si="124"/>
        <v>-3776991249.5335832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-3776991249.5335832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-15737463.53972326</v>
      </c>
      <c r="L2110" s="444">
        <f t="shared" ca="1" si="124"/>
        <v>-3792728713.0733066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-3792728713.0733066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-15803036.304472111</v>
      </c>
      <c r="L2111" s="444">
        <f t="shared" ca="1" si="124"/>
        <v>-3808531749.3777785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-3808531749.3777785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-15868882.289074076</v>
      </c>
      <c r="L2112" s="444">
        <f t="shared" ca="1" si="124"/>
        <v>-3824400631.6668525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-3824400631.6668525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-15935002.631945219</v>
      </c>
      <c r="L2113" s="444">
        <f t="shared" ca="1" si="124"/>
        <v>-3840335634.2987976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-3840335634.2987976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-16001398.476244988</v>
      </c>
      <c r="L2114" s="444">
        <f t="shared" ca="1" si="124"/>
        <v>-3856337032.7750425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-3856337032.7750425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-16068070.969896013</v>
      </c>
      <c r="L2115" s="444">
        <f t="shared" ca="1" si="124"/>
        <v>-3872405103.7449384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-3872405103.7449384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-16135021.265603909</v>
      </c>
      <c r="L2116" s="444">
        <f t="shared" ca="1" si="124"/>
        <v>-3888540125.0105424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-3888540125.0105424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-16202250.520877263</v>
      </c>
      <c r="L2117" s="444">
        <f t="shared" ca="1" si="124"/>
        <v>-3904742375.5314198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-3904742375.5314198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-16269759.898047581</v>
      </c>
      <c r="L2118" s="444">
        <f t="shared" ca="1" si="124"/>
        <v>-3921012135.4294672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-3921012135.4294672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-16337550.564289447</v>
      </c>
      <c r="L2119" s="444">
        <f t="shared" ca="1" si="124"/>
        <v>-3937349685.9937568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-3937349685.9937568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-16405623.691640651</v>
      </c>
      <c r="L2120" s="444">
        <f t="shared" ca="1" si="124"/>
        <v>-3953755309.6853976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-3953755309.6853976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-16473980.45702249</v>
      </c>
      <c r="L2121" s="444">
        <f t="shared" ca="1" si="124"/>
        <v>-3970229290.1424203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-3970229290.1424203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-16542622.042260084</v>
      </c>
      <c r="L2122" s="444">
        <f t="shared" ca="1" si="124"/>
        <v>-3986771912.1846805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-3986771912.1846805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-16611549.634102836</v>
      </c>
      <c r="L2123" s="444">
        <f t="shared" ca="1" si="124"/>
        <v>-4003383461.8187833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-4003383461.8187833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-16680764.424244931</v>
      </c>
      <c r="L2124" s="444">
        <f t="shared" ca="1" si="124"/>
        <v>-4020064226.2430282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-4020064226.2430282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-16750267.609345952</v>
      </c>
      <c r="L2125" s="444">
        <f t="shared" ca="1" si="124"/>
        <v>-4036814493.8523741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-4036814493.8523741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-16820060.391051557</v>
      </c>
      <c r="L2126" s="444">
        <f t="shared" ca="1" si="124"/>
        <v>-4053634554.2434258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-4053634554.2434258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-16890143.976014275</v>
      </c>
      <c r="L2127" s="444">
        <f t="shared" ca="1" si="124"/>
        <v>-4070524698.21944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-4070524698.21944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-16960519.575914331</v>
      </c>
      <c r="L2128" s="444">
        <f t="shared" ca="1" si="124"/>
        <v>-4087485217.7953544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-4087485217.7953544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-17031188.407480642</v>
      </c>
      <c r="L2129" s="444">
        <f t="shared" ca="1" si="124"/>
        <v>-4104516406.2028351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-4104516406.2028351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-17102151.692511812</v>
      </c>
      <c r="L2130" s="444">
        <f t="shared" ca="1" si="124"/>
        <v>-4121618557.8953471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-4121618557.8953471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-17173410.657897279</v>
      </c>
      <c r="L2131" s="444">
        <f t="shared" ca="1" si="124"/>
        <v>-4138791968.5532446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-4138791968.5532446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-17244966.535638519</v>
      </c>
      <c r="L2132" s="444">
        <f t="shared" ca="1" si="124"/>
        <v>-4156036935.0888829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-4156036935.0888829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-17316820.562870346</v>
      </c>
      <c r="L2133" s="444">
        <f t="shared" ca="1" si="124"/>
        <v>-4173353755.6517534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-4173353755.6517534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-17388973.981882304</v>
      </c>
      <c r="L2134" s="444">
        <f t="shared" ca="1" si="124"/>
        <v>-4190742729.6336355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-4190742729.6336355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-17461428.040140148</v>
      </c>
      <c r="L2135" s="444">
        <f t="shared" ca="1" si="124"/>
        <v>-4208204157.6737757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-4208204157.6737757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-17534183.990307398</v>
      </c>
      <c r="L2136" s="444">
        <f t="shared" ca="1" si="124"/>
        <v>-4225738341.664083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-4225738341.664083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-17607243.09026701</v>
      </c>
      <c r="L2137" s="444">
        <f t="shared" ca="1" si="124"/>
        <v>-4243345584.7543502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-4243345584.7543502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-17680606.603143126</v>
      </c>
      <c r="L2138" s="444">
        <f t="shared" ca="1" si="124"/>
        <v>-4261026191.3574934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-4261026191.3574934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-17754275.797322888</v>
      </c>
      <c r="L2139" s="444">
        <f t="shared" ca="1" si="124"/>
        <v>-4278780467.1548162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-4278780467.1548162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-17828251.9464784</v>
      </c>
      <c r="L2140" s="444">
        <f t="shared" ca="1" si="124"/>
        <v>-4296608719.1012945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-4296608719.1012945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-17902536.329588726</v>
      </c>
      <c r="L2141" s="444">
        <f t="shared" ca="1" si="124"/>
        <v>-4314511255.4308834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-4314511255.4308834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-17977130.230962016</v>
      </c>
      <c r="L2142" s="444">
        <f t="shared" ca="1" si="124"/>
        <v>-4332488385.6618452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-4332488385.6618452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-18052034.940257687</v>
      </c>
      <c r="L2143" s="444">
        <f t="shared" ca="1" si="124"/>
        <v>-4350540420.6021032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-4350540420.6021032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-18127251.752508763</v>
      </c>
      <c r="L2144" s="444">
        <f t="shared" ca="1" si="124"/>
        <v>-4368667672.3546124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-4368667672.3546124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-18202781.968144219</v>
      </c>
      <c r="L2145" s="444">
        <f t="shared" ca="1" si="124"/>
        <v>-4386870454.3227568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-4386870454.3227568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-18278626.893011488</v>
      </c>
      <c r="L2146" s="444">
        <f t="shared" ca="1" si="124"/>
        <v>-4405149081.2157679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-4405149081.2157679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-18354787.838399034</v>
      </c>
      <c r="L2147" s="444">
        <f t="shared" ca="1" si="124"/>
        <v>-4423503869.0541668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-4423503869.0541668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-18431266.121059027</v>
      </c>
      <c r="L2148" s="444">
        <f t="shared" ca="1" si="124"/>
        <v>-4441935135.1752262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-4441935135.1752262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-18508063.063230108</v>
      </c>
      <c r="L2149" s="444">
        <f t="shared" ca="1" si="124"/>
        <v>-4460443198.2384567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-4460443198.2384567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-18585179.992660236</v>
      </c>
      <c r="L2150" s="444">
        <f t="shared" ca="1" si="124"/>
        <v>-4479028378.2311172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-4479028378.2311172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-18662618.242629655</v>
      </c>
      <c r="L2151" s="444">
        <f t="shared" ca="1" si="124"/>
        <v>-4497690996.4737473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-4497690996.4737473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-18740379.151973948</v>
      </c>
      <c r="L2152" s="444">
        <f t="shared" ca="1" si="124"/>
        <v>-4516431375.625721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-4516431375.625721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-18818464.06510717</v>
      </c>
      <c r="L2153" s="444">
        <f t="shared" ca="1" si="124"/>
        <v>-4535249839.6908283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-4535249839.6908283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-18896874.332045119</v>
      </c>
      <c r="L2154" s="444">
        <f t="shared" ca="1" si="124"/>
        <v>-4554146714.0228739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-4554146714.0228739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-18975611.308428641</v>
      </c>
      <c r="L2155" s="444">
        <f t="shared" ca="1" si="124"/>
        <v>-4573122325.3313026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-4573122325.3313026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-19054676.355547093</v>
      </c>
      <c r="L2156" s="444">
        <f t="shared" ca="1" si="124"/>
        <v>-4592177001.6868496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-4592177001.6868496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-19134070.840361875</v>
      </c>
      <c r="L2157" s="444">
        <f t="shared" ca="1" si="124"/>
        <v>-4611311072.5272112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-4611311072.5272112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-19213796.135530047</v>
      </c>
      <c r="L2158" s="444">
        <f t="shared" ca="1" si="124"/>
        <v>-4630524868.6627417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-4630524868.6627417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-19293853.619428091</v>
      </c>
      <c r="L2159" s="444">
        <f t="shared" ca="1" si="124"/>
        <v>-4649818722.2821693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-4649818722.2821693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-19374244.676175706</v>
      </c>
      <c r="L2160" s="444">
        <f t="shared" ca="1" si="124"/>
        <v>-4669192966.9583454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-4669192966.9583454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-19454970.695659772</v>
      </c>
      <c r="L2161" s="444">
        <f t="shared" ca="1" si="124"/>
        <v>-4688647937.6540051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-4688647937.6540051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-19536033.073558353</v>
      </c>
      <c r="L2162" s="444">
        <f t="shared" ca="1" si="124"/>
        <v>-4708183970.7275639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-4708183970.7275639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-19617433.21136485</v>
      </c>
      <c r="L2163" s="444">
        <f t="shared" ca="1" si="124"/>
        <v>-4727801403.9389286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-4727801403.9389286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-19699172.516412202</v>
      </c>
      <c r="L2164" s="444">
        <f t="shared" ca="1" si="124"/>
        <v>-4747500576.4553404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-4747500576.4553404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-19781252.401897252</v>
      </c>
      <c r="L2165" s="444">
        <f t="shared" ca="1" si="124"/>
        <v>-4767281828.8572378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-4767281828.8572378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-19863674.286905158</v>
      </c>
      <c r="L2166" s="444">
        <f t="shared" ca="1" si="124"/>
        <v>-4787145503.1441431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-4787145503.1441431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-19946439.59643393</v>
      </c>
      <c r="L2167" s="444">
        <f t="shared" ca="1" si="124"/>
        <v>-4807091942.7405767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-4807091942.7405767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-20029549.761419069</v>
      </c>
      <c r="L2168" s="444">
        <f t="shared" ca="1" si="124"/>
        <v>-4827121492.501996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-4827121492.501996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-20113006.218758315</v>
      </c>
      <c r="L2169" s="444">
        <f t="shared" ca="1" si="124"/>
        <v>-4847234498.7207546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-4847234498.7207546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-20196810.411336478</v>
      </c>
      <c r="L2170" s="444">
        <f t="shared" ca="1" si="124"/>
        <v>-4867431309.1320915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-4867431309.1320915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-20280963.78805038</v>
      </c>
      <c r="L2171" s="444">
        <f t="shared" ca="1" si="124"/>
        <v>-4887712272.9201422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-4887712272.9201422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-20365467.803833924</v>
      </c>
      <c r="L2172" s="444">
        <f t="shared" ca="1" si="124"/>
        <v>-4908077740.7239761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-4908077740.7239761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-20450323.919683233</v>
      </c>
      <c r="L2173" s="444">
        <f t="shared" ca="1" si="124"/>
        <v>-4928528064.6436596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-4928528064.6436596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-20535533.602681916</v>
      </c>
      <c r="L2174" s="444">
        <f t="shared" ca="1" si="124"/>
        <v>-4949063598.2463417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-4949063598.2463417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-20621098.326026425</v>
      </c>
      <c r="L2175" s="444">
        <f t="shared" ca="1" si="124"/>
        <v>-4969684696.5723677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-4969684696.5723677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-20707019.56905153</v>
      </c>
      <c r="L2176" s="444">
        <f t="shared" ca="1" si="124"/>
        <v>-4990391716.1414194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-4990391716.1414194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-20793298.817255914</v>
      </c>
      <c r="L2177" s="444">
        <f t="shared" ca="1" si="124"/>
        <v>-5011185014.9586754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-5011185014.9586754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-20879937.562327813</v>
      </c>
      <c r="L2178" s="444">
        <f t="shared" ca="1" si="124"/>
        <v>-5032064952.5210028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-5032064952.5210028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-20966937.302170843</v>
      </c>
      <c r="L2179" s="444">
        <f t="shared" ca="1" si="124"/>
        <v>-5053031889.8231735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-5053031889.8231735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-21054299.540929891</v>
      </c>
      <c r="L2180" s="444">
        <f t="shared" ca="1" si="124"/>
        <v>-5074086189.3641033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-5074086189.3641033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-21142025.789017096</v>
      </c>
      <c r="L2181" s="444">
        <f t="shared" ca="1" si="124"/>
        <v>-5095228215.15312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-5095228215.15312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-21230117.563138001</v>
      </c>
      <c r="L2182" s="444">
        <f t="shared" ca="1" si="124"/>
        <v>-5116458332.716258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-5116458332.716258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-21318576.386317741</v>
      </c>
      <c r="L2183" s="444">
        <f t="shared" ca="1" si="124"/>
        <v>-5137776909.1025763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-5137776909.1025763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-21407403.7879274</v>
      </c>
      <c r="L2184" s="444">
        <f t="shared" ca="1" si="124"/>
        <v>-5159184312.8905039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-5159184312.8905039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-21496601.303710431</v>
      </c>
      <c r="L2185" s="444">
        <f t="shared" ca="1" si="124"/>
        <v>-5180680914.1942139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-5180680914.1942139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-21586170.475809224</v>
      </c>
      <c r="L2186" s="444">
        <f t="shared" ca="1" si="124"/>
        <v>-5202267084.670023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-5202267084.670023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-21676112.852791764</v>
      </c>
      <c r="L2187" s="444">
        <f t="shared" ca="1" si="124"/>
        <v>-5223943197.5228148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-5223943197.5228148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-21766429.989678394</v>
      </c>
      <c r="L2188" s="444">
        <f t="shared" ca="1" si="124"/>
        <v>-5245709627.5124931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-5245709627.5124931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-21857123.447968721</v>
      </c>
      <c r="L2189" s="444">
        <f t="shared" ca="1" si="124"/>
        <v>-5267566750.9604616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-5267566750.9604616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-21948194.795668591</v>
      </c>
      <c r="L2190" s="444">
        <f t="shared" ca="1" si="124"/>
        <v>-5289514945.7561302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-5289514945.7561302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-22039645.607317209</v>
      </c>
      <c r="L2191" s="444">
        <f t="shared" ca="1" si="124"/>
        <v>-5311554591.3634472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-5311554591.3634472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-22131477.464014363</v>
      </c>
      <c r="L2192" s="444">
        <f t="shared" ca="1" si="124"/>
        <v>-5333686068.8274612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-5333686068.8274612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-22223691.953447755</v>
      </c>
      <c r="L2193" s="444">
        <f t="shared" ca="1" si="124"/>
        <v>-5355909760.7809086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-5355909760.7809086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-22316290.669920452</v>
      </c>
      <c r="L2194" s="444">
        <f t="shared" ca="1" si="124"/>
        <v>-5378226051.4508295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-5378226051.4508295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-22409275.214378458</v>
      </c>
      <c r="L2195" s="444">
        <f t="shared" ca="1" si="124"/>
        <v>-5400635326.6652079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-5400635326.6652079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-22502647.194438364</v>
      </c>
      <c r="L2196" s="444">
        <f t="shared" ca="1" si="124"/>
        <v>-5423137973.8596458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-5423137973.8596458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-22596408.224415191</v>
      </c>
      <c r="L2197" s="444">
        <f t="shared" ca="1" si="124"/>
        <v>-5445734382.0840607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-5445734382.0840607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-22690559.925350253</v>
      </c>
      <c r="L2198" s="444">
        <f t="shared" ca="1" si="124"/>
        <v>-5468424942.0094109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-5468424942.0094109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-22785103.925039213</v>
      </c>
      <c r="L2199" s="444">
        <f t="shared" ca="1" si="124"/>
        <v>-5491210045.9344501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-5491210045.9344501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-22880041.858060207</v>
      </c>
      <c r="L2200" s="444">
        <f t="shared" ca="1" si="124"/>
        <v>-5514090087.79251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-5514090087.79251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-22975375.365802124</v>
      </c>
      <c r="L2201" s="444">
        <f t="shared" ca="1" si="124"/>
        <v>-5537065463.1583118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-5537065463.1583118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-23071106.096492965</v>
      </c>
      <c r="L2202" s="444">
        <f t="shared" ca="1" si="124"/>
        <v>-5560136569.2548046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-5560136569.2548046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-23167235.705228351</v>
      </c>
      <c r="L2203" s="444">
        <f t="shared" ca="1" si="124"/>
        <v>-5583303804.9600334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-5583303804.9600334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-23263765.85400014</v>
      </c>
      <c r="L2204" s="444">
        <f t="shared" ca="1" si="124"/>
        <v>-5606567570.8140335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-5606567570.8140335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-23360698.211725138</v>
      </c>
      <c r="L2205" s="444">
        <f t="shared" ca="1" si="124"/>
        <v>-5629928269.0257587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-5629928269.0257587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-23458034.454273995</v>
      </c>
      <c r="L2206" s="444">
        <f t="shared" ca="1" si="124"/>
        <v>-5653386303.4800329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-5653386303.4800329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-23555776.264500137</v>
      </c>
      <c r="L2207" s="444">
        <f t="shared" ca="1" si="124"/>
        <v>-5676942079.7445326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-5676942079.7445326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-23653925.332268886</v>
      </c>
      <c r="L2208" s="444">
        <f t="shared" ca="1" si="124"/>
        <v>-5700596005.0768013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-5700596005.0768013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-23752483.35448667</v>
      </c>
      <c r="L2209" s="444">
        <f t="shared" ca="1" si="124"/>
        <v>-5724348488.4312878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-5724348488.4312878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-23851452.035130367</v>
      </c>
      <c r="L2210" s="444">
        <f t="shared" ca="1" si="124"/>
        <v>-5748199940.4664183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-5748199940.4664183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-23950833.085276742</v>
      </c>
      <c r="L2211" s="444">
        <f t="shared" ca="1" si="124"/>
        <v>-5772150773.5516949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-5772150773.5516949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-24050628.223132063</v>
      </c>
      <c r="L2212" s="444">
        <f t="shared" ca="1" si="124"/>
        <v>-5796201401.774827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-5796201401.774827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-24150839.174061779</v>
      </c>
      <c r="L2213" s="444">
        <f t="shared" ca="1" si="124"/>
        <v>-5820352240.9488888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-5820352240.9488888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-24251467.670620371</v>
      </c>
      <c r="L2214" s="444">
        <f t="shared" ca="1" si="124"/>
        <v>-5844603708.6195087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-5844603708.6195087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-24352515.452581286</v>
      </c>
      <c r="L2215" s="444">
        <f t="shared" ca="1" si="124"/>
        <v>-5868956224.0720901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-5868956224.0720901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-24453984.266967043</v>
      </c>
      <c r="L2216" s="444">
        <f t="shared" ca="1" si="124"/>
        <v>-5893410208.339057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-5893410208.339057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-24555875.868079405</v>
      </c>
      <c r="L2217" s="444">
        <f t="shared" ca="1" si="124"/>
        <v>-5917966084.2071362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-5917966084.2071362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-24658192.017529733</v>
      </c>
      <c r="L2218" s="444">
        <f t="shared" ca="1" si="124"/>
        <v>-5942624276.2246656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-5942624276.2246656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-24760934.48426944</v>
      </c>
      <c r="L2219" s="444">
        <f t="shared" ca="1" si="124"/>
        <v>-5967385210.7089348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-5967385210.7089348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-24864105.044620562</v>
      </c>
      <c r="L2220" s="444">
        <f t="shared" ca="1" si="124"/>
        <v>-5992249315.7535553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-5992249315.7535553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-24967705.48230648</v>
      </c>
      <c r="L2221" s="444">
        <f t="shared" ca="1" si="124"/>
        <v>-6017217021.2358618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-6017217021.2358618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-25071737.588482756</v>
      </c>
      <c r="L2222" s="444">
        <f t="shared" ca="1" si="124"/>
        <v>-6042288758.8243446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-6042288758.8243446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-25176203.161768101</v>
      </c>
      <c r="L2223" s="444">
        <f t="shared" ca="1" si="124"/>
        <v>-6067464961.9861126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-6067464961.9861126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-25281104.008275468</v>
      </c>
      <c r="L2224" s="444">
        <f t="shared" ca="1" si="124"/>
        <v>-6092746065.9943876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-6092746065.9943876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-25386441.941643283</v>
      </c>
      <c r="L2225" s="444">
        <f t="shared" ca="1" si="124"/>
        <v>-6118132507.9360313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-6118132507.9360313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-25492218.783066798</v>
      </c>
      <c r="L2226" s="444">
        <f t="shared" ca="1" si="124"/>
        <v>-6143624726.7190981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-6143624726.7190981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-25598436.361329574</v>
      </c>
      <c r="L2227" s="444">
        <f t="shared" ca="1" si="124"/>
        <v>-6169223163.0804281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-6169223163.0804281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-25705096.512835115</v>
      </c>
      <c r="L2228" s="444">
        <f t="shared" ca="1" si="124"/>
        <v>-6194928259.5932636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-6194928259.5932636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-25812201.081638597</v>
      </c>
      <c r="L2229" s="444">
        <f t="shared" ca="1" si="124"/>
        <v>-6220740460.674902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-6220740460.674902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-25919751.919478759</v>
      </c>
      <c r="L2230" s="444">
        <f t="shared" ca="1" si="124"/>
        <v>-6246660212.5943804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-6246660212.5943804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-26027750.885809917</v>
      </c>
      <c r="L2231" s="444">
        <f t="shared" ca="1" si="124"/>
        <v>-6272687963.4801903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-6272687963.4801903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-26136199.847834125</v>
      </c>
      <c r="L2232" s="444">
        <f t="shared" ca="1" si="124"/>
        <v>-6298824163.3280249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-6298824163.3280249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-26245100.680533435</v>
      </c>
      <c r="L2233" s="444">
        <f t="shared" ca="1" si="124"/>
        <v>-6325069264.0085583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-6325069264.0085583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-26354455.266702324</v>
      </c>
      <c r="L2234" s="444">
        <f t="shared" ca="1" si="124"/>
        <v>-6351423719.2752609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-6351423719.2752609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-26464265.496980254</v>
      </c>
      <c r="L2235" s="444">
        <f t="shared" ca="1" si="124"/>
        <v>-6377887984.7722416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-6377887984.7722416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-26574533.26988434</v>
      </c>
      <c r="L2236" s="444">
        <f t="shared" ca="1" si="124"/>
        <v>-6404462518.0421257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-6404462518.0421257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-26685260.491842192</v>
      </c>
      <c r="L2237" s="444">
        <f t="shared" ca="1" si="124"/>
        <v>-6431147778.533968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-6431147778.533968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-26796449.077224866</v>
      </c>
      <c r="L2238" s="444">
        <f t="shared" ca="1" si="124"/>
        <v>-6457944227.6111927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-6457944227.6111927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-26908100.948379971</v>
      </c>
      <c r="L2239" s="444">
        <f t="shared" ca="1" si="124"/>
        <v>-6484852328.5595722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-6484852328.5595722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-27020218.035664883</v>
      </c>
      <c r="L2240" s="444">
        <f t="shared" ca="1" si="124"/>
        <v>-6511872546.5952368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-6511872546.5952368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-27132802.277480152</v>
      </c>
      <c r="L2241" s="444">
        <f t="shared" ca="1" si="124"/>
        <v>-6539005348.8727169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-6539005348.8727169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-27245855.620302986</v>
      </c>
      <c r="L2242" s="444">
        <f t="shared" ca="1" si="124"/>
        <v>-6566251204.4930201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-6566251204.4930201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-27359380.018720917</v>
      </c>
      <c r="L2243" s="444">
        <f t="shared" ca="1" si="124"/>
        <v>-6593610584.5117407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-6593610584.5117407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-27473377.435465585</v>
      </c>
      <c r="L2244" s="444">
        <f t="shared" ca="1" si="124"/>
        <v>-6621083961.9472065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-6621083961.9472065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-27587849.841446694</v>
      </c>
      <c r="L2245" s="444">
        <f t="shared" ca="1" si="124"/>
        <v>-6648671811.7886534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-6648671811.7886534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-27702799.215786055</v>
      </c>
      <c r="L2246" s="444">
        <f t="shared" ca="1" si="124"/>
        <v>-6676374611.0044394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-6676374611.0044394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-27818227.54585183</v>
      </c>
      <c r="L2247" s="444">
        <f t="shared" ca="1" si="124"/>
        <v>-6704192838.5502911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-6704192838.5502911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-27934136.827292878</v>
      </c>
      <c r="L2248" s="444">
        <f t="shared" ca="1" si="124"/>
        <v>-6732126975.3775835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-6732126975.3775835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-28050529.064073265</v>
      </c>
      <c r="L2249" s="444">
        <f t="shared" ca="1" si="124"/>
        <v>-6760177504.4416571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-6760177504.4416571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-28167406.268506903</v>
      </c>
      <c r="L2250" s="444">
        <f t="shared" ca="1" si="124"/>
        <v>-6788344910.7101641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-6788344910.7101641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-28284770.461292349</v>
      </c>
      <c r="L2251" s="444">
        <f t="shared" ca="1" si="124"/>
        <v>-6816629681.1714563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-6816629681.1714563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-28402623.671547733</v>
      </c>
      <c r="L2252" s="444">
        <f t="shared" ca="1" si="124"/>
        <v>-6845032304.8430042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-6845032304.8430042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-28520967.93684585</v>
      </c>
      <c r="L2253" s="444">
        <f t="shared" ca="1" si="124"/>
        <v>-6873553272.77985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-6873553272.77985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-28639805.303249374</v>
      </c>
      <c r="L2254" s="444">
        <f t="shared" ca="1" si="124"/>
        <v>-6902193078.0830994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-6902193078.0830994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-28759137.825346246</v>
      </c>
      <c r="L2255" s="444">
        <f t="shared" ca="1" si="124"/>
        <v>-6930952215.9084454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-6930952215.9084454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-28878967.566285189</v>
      </c>
      <c r="L2256" s="444">
        <f t="shared" ca="1" si="124"/>
        <v>-6959831183.4747305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-6959831183.4747305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-28999296.597811382</v>
      </c>
      <c r="L2257" s="444">
        <f t="shared" ca="1" si="124"/>
        <v>-6988830480.0725422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-6988830480.0725422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-29120127.000302255</v>
      </c>
      <c r="L2258" s="444">
        <f t="shared" ca="1" si="124"/>
        <v>-7017950607.0728445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-7017950607.0728445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-29241460.862803519</v>
      </c>
      <c r="L2259" s="444">
        <f t="shared" ca="1" si="124"/>
        <v>-7047192067.935648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-7047192067.935648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-29363300.2830652</v>
      </c>
      <c r="L2260" s="444">
        <f t="shared" ca="1" si="124"/>
        <v>-7076555368.2187128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-7076555368.2187128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-29485647.36757797</v>
      </c>
      <c r="L2261" s="444">
        <f t="shared" ca="1" si="124"/>
        <v>-7106041015.5862904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-7106041015.5862904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-29608504.231609542</v>
      </c>
      <c r="L2262" s="444">
        <f t="shared" ca="1" si="124"/>
        <v>-7135649519.8178997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-7135649519.8178997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-29731872.999241244</v>
      </c>
      <c r="L2263" s="444">
        <f t="shared" ca="1" si="124"/>
        <v>-7165381392.8171406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-7165381392.8171406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-29855755.803404756</v>
      </c>
      <c r="L2264" s="444">
        <f t="shared" ca="1" si="124"/>
        <v>-7195237148.6205454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-7195237148.6205454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-29980154.785918936</v>
      </c>
      <c r="L2265" s="444">
        <f t="shared" ca="1" si="124"/>
        <v>-7225217303.4064646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-7225217303.4064646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-30105072.09752693</v>
      </c>
      <c r="L2266" s="444">
        <f t="shared" ca="1" si="124"/>
        <v>-7255322375.5039911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-7255322375.5039911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-30230509.897933297</v>
      </c>
      <c r="L2267" s="444">
        <f t="shared" ca="1" si="124"/>
        <v>-7285552885.4019241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-7285552885.4019241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-30356470.355841346</v>
      </c>
      <c r="L2268" s="444">
        <f t="shared" ca="1" si="124"/>
        <v>-7315909355.7577658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-7315909355.7577658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-30482955.648990687</v>
      </c>
      <c r="L2269" s="444">
        <f t="shared" ca="1" si="124"/>
        <v>-7346392311.4067564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-7346392311.4067564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-30609967.964194819</v>
      </c>
      <c r="L2270" s="444">
        <f t="shared" ca="1" si="124"/>
        <v>-7377002279.3709517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-7377002279.3709517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-30737509.497378964</v>
      </c>
      <c r="L2271" s="444">
        <f t="shared" ca="1" si="124"/>
        <v>-7407739788.868331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-7407739788.868331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-30865582.453618046</v>
      </c>
      <c r="L2272" s="444">
        <f t="shared" ca="1" si="124"/>
        <v>-7438605371.321949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-7438605371.321949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-30994189.047174785</v>
      </c>
      <c r="L2273" s="444">
        <f t="shared" ca="1" si="124"/>
        <v>-7469599560.3691235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-7469599560.3691235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-31123331.501538008</v>
      </c>
      <c r="L2274" s="444">
        <f t="shared" ca="1" si="124"/>
        <v>-7500722891.8706617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-7500722891.8706617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-31253012.049461085</v>
      </c>
      <c r="L2275" s="444">
        <f t="shared" ca="1" si="124"/>
        <v>-7531975903.9201231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-7531975903.9201231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-31383232.933000512</v>
      </c>
      <c r="L2276" s="444">
        <f t="shared" ca="1" si="124"/>
        <v>-7563359136.8531237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-7563359136.8531237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-31513996.403554682</v>
      </c>
      <c r="L2277" s="444">
        <f t="shared" ca="1" si="124"/>
        <v>-7594873133.2566786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-7594873133.2566786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-31645304.721902829</v>
      </c>
      <c r="L2278" s="444">
        <f t="shared" ca="1" si="124"/>
        <v>-7626518437.9785814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-7626518437.9785814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-31777160.158244088</v>
      </c>
      <c r="L2279" s="444">
        <f t="shared" ca="1" si="124"/>
        <v>-7658295598.1368256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-7658295598.1368256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-31909564.992236774</v>
      </c>
      <c r="L2280" s="444">
        <f t="shared" ca="1" si="124"/>
        <v>-7690205163.1290627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-7690205163.1290627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-32042521.513037764</v>
      </c>
      <c r="L2281" s="444">
        <f t="shared" ca="1" si="124"/>
        <v>-7722247684.6421003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-7722247684.6421003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-32176032.019342087</v>
      </c>
      <c r="L2282" s="444">
        <f t="shared" ca="1" si="124"/>
        <v>-7754423716.6614428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-7754423716.6614428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-32310098.819422677</v>
      </c>
      <c r="L2283" s="444">
        <f t="shared" ca="1" si="124"/>
        <v>-7786733815.4808655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-7786733815.4808655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-32444724.231170271</v>
      </c>
      <c r="L2284" s="444">
        <f t="shared" ca="1" si="124"/>
        <v>-7819178539.7120361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-7819178539.7120361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-32579910.582133479</v>
      </c>
      <c r="L2285" s="444">
        <f t="shared" ca="1" si="124"/>
        <v>-7851758450.2941694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-7851758450.2941694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-32715660.209559038</v>
      </c>
      <c r="L2286" s="444">
        <f t="shared" ca="1" si="124"/>
        <v>-7884474110.5037289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-7884474110.5037289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-32851975.460432202</v>
      </c>
      <c r="L2287" s="444">
        <f t="shared" ca="1" si="124"/>
        <v>-7917326085.9641609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-7917326085.9641609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-32988858.691517334</v>
      </c>
      <c r="L2288" s="444">
        <f t="shared" ca="1" si="124"/>
        <v>-7950314944.6556778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-7950314944.6556778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-33126312.269398656</v>
      </c>
      <c r="L2289" s="444">
        <f t="shared" ca="1" si="124"/>
        <v>-7983441256.9250765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-7983441256.9250765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-33264338.57052115</v>
      </c>
      <c r="L2290" s="444">
        <f t="shared" ca="1" si="124"/>
        <v>-8016705595.4955978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-8016705595.4955978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-33402939.981231652</v>
      </c>
      <c r="L2291" s="444">
        <f t="shared" ca="1" si="124"/>
        <v>-8050108535.4768295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-8050108535.4768295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-33542118.897820123</v>
      </c>
      <c r="L2292" s="444">
        <f t="shared" ca="1" si="124"/>
        <v>-8083650654.37465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-8083650654.37465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-33681877.72656104</v>
      </c>
      <c r="L2293" s="444">
        <f t="shared" ca="1" si="124"/>
        <v>-8117332532.1012106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-8117332532.1012106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-33822218.883755043</v>
      </c>
      <c r="L2294" s="444">
        <f t="shared" ca="1" si="124"/>
        <v>-8151154750.9849653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-8151154750.9849653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-33963144.795770682</v>
      </c>
      <c r="L2295" s="444">
        <f t="shared" ca="1" si="124"/>
        <v>-8185117895.780736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-8185117895.780736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-34104657.899086401</v>
      </c>
      <c r="L2296" s="444">
        <f t="shared" ca="1" si="124"/>
        <v>-8219222553.679822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-8219222553.679822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-34246760.640332595</v>
      </c>
      <c r="L2297" s="444">
        <f t="shared" ca="1" si="124"/>
        <v>-8253469314.3201542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-8253469314.3201542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-34389455.476333976</v>
      </c>
      <c r="L2298" s="444">
        <f t="shared" ca="1" si="124"/>
        <v>-8287858769.7964878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-8287858769.7964878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-34532744.874152035</v>
      </c>
      <c r="L2299" s="444">
        <f t="shared" ca="1" si="124"/>
        <v>-8322391514.67064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-8322391514.67064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-34676631.311127663</v>
      </c>
      <c r="L2300" s="444">
        <f t="shared" ca="1" si="124"/>
        <v>-8357068145.9817677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-8357068145.9817677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-34821117.274924032</v>
      </c>
      <c r="L2301" s="444">
        <f t="shared" ca="1" si="124"/>
        <v>-8391889263.2566919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-8391889263.2566919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-34966205.263569549</v>
      </c>
      <c r="L2302" s="444">
        <f t="shared" ca="1" si="124"/>
        <v>-8426855468.5202618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-8426855468.5202618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-35111897.785501093</v>
      </c>
      <c r="L2303" s="444">
        <f t="shared" ref="L2303:L2557" ca="1" si="129">I2303-J2303+K2303</f>
        <v>-8461967366.3057632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-8461967366.3057632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-35258197.359607346</v>
      </c>
      <c r="L2304" s="444">
        <f t="shared" ca="1" si="129"/>
        <v>-8497225563.6653709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-8497225563.6653709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-35405106.515272371</v>
      </c>
      <c r="L2305" s="444">
        <f t="shared" ca="1" si="129"/>
        <v>-8532630670.1806431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-8532630670.1806431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-35552627.792419352</v>
      </c>
      <c r="L2306" s="444">
        <f t="shared" ca="1" si="129"/>
        <v>-8568183297.9730625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-8568183297.9730625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-35700763.741554424</v>
      </c>
      <c r="L2307" s="444">
        <f t="shared" ca="1" si="129"/>
        <v>-8603884061.7146168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-8603884061.7146168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-35849516.923810899</v>
      </c>
      <c r="L2308" s="444">
        <f t="shared" ca="1" si="129"/>
        <v>-8639733578.6384277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-8639733578.6384277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-35998889.910993449</v>
      </c>
      <c r="L2309" s="444">
        <f t="shared" ca="1" si="129"/>
        <v>-8675732468.5494213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-8675732468.5494213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-36148885.285622589</v>
      </c>
      <c r="L2310" s="444">
        <f t="shared" ca="1" si="129"/>
        <v>-8711881353.835043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-8711881353.835043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-36299505.640979342</v>
      </c>
      <c r="L2311" s="444">
        <f t="shared" ca="1" si="129"/>
        <v>-8748180859.4760227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-8748180859.4760227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-36450753.581150092</v>
      </c>
      <c r="L2312" s="444">
        <f t="shared" ca="1" si="129"/>
        <v>-8784631613.0571728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-8784631613.0571728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-36602631.721071556</v>
      </c>
      <c r="L2313" s="444">
        <f t="shared" ca="1" si="129"/>
        <v>-8821234244.778244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-8821234244.778244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-36755142.686576016</v>
      </c>
      <c r="L2314" s="444">
        <f t="shared" ca="1" si="129"/>
        <v>-8857989387.4648209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-8857989387.4648209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-36908289.114436753</v>
      </c>
      <c r="L2315" s="444">
        <f t="shared" ca="1" si="129"/>
        <v>-8894897676.579258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-8894897676.579258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-37062073.652413577</v>
      </c>
      <c r="L2316" s="444">
        <f t="shared" ca="1" si="129"/>
        <v>-8931959750.2316723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-8931959750.2316723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-37216498.959298633</v>
      </c>
      <c r="L2317" s="444">
        <f t="shared" ca="1" si="129"/>
        <v>-8969176249.1909714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-8969176249.1909714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-37371567.70496238</v>
      </c>
      <c r="L2318" s="444">
        <f t="shared" ca="1" si="129"/>
        <v>-9006547816.8959332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-9006547816.8959332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-37527282.570399724</v>
      </c>
      <c r="L2319" s="444">
        <f t="shared" ca="1" si="129"/>
        <v>-9044075099.4663334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-9044075099.4663334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-37683646.247776389</v>
      </c>
      <c r="L2320" s="444">
        <f t="shared" ca="1" si="129"/>
        <v>-9081758745.7141094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-9081758745.7141094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-37840661.440475456</v>
      </c>
      <c r="L2321" s="444">
        <f t="shared" ca="1" si="129"/>
        <v>-9119599407.1545849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-9119599407.1545849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-37998330.8631441</v>
      </c>
      <c r="L2322" s="444">
        <f t="shared" ca="1" si="129"/>
        <v>-9157597738.0177288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-9157597738.0177288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-38156657.24174054</v>
      </c>
      <c r="L2323" s="444">
        <f t="shared" ca="1" si="129"/>
        <v>-9195754395.25947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-9195754395.25947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-38315643.313581124</v>
      </c>
      <c r="L2324" s="444">
        <f t="shared" ca="1" si="129"/>
        <v>-9234070038.5730515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-9234070038.5730515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-38475291.827387713</v>
      </c>
      <c r="L2325" s="444">
        <f t="shared" ca="1" si="129"/>
        <v>-9272545330.4004383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-9272545330.4004383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-38635605.543335162</v>
      </c>
      <c r="L2326" s="444">
        <f t="shared" ca="1" si="129"/>
        <v>-9311180935.9437733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-9311180935.9437733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-38796587.233099058</v>
      </c>
      <c r="L2327" s="444">
        <f t="shared" ca="1" si="129"/>
        <v>-9349977523.1768723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-9349977523.1768723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-38958239.679903634</v>
      </c>
      <c r="L2328" s="444">
        <f t="shared" ca="1" si="129"/>
        <v>-9388935762.8567753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-9388935762.8567753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-39120565.678569898</v>
      </c>
      <c r="L2329" s="444">
        <f t="shared" ca="1" si="129"/>
        <v>-9428056328.5353451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-9428056328.5353451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-39283568.035563938</v>
      </c>
      <c r="L2330" s="444">
        <f t="shared" ca="1" si="129"/>
        <v>-9467339896.5709095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-9467339896.5709095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-39447249.569045454</v>
      </c>
      <c r="L2331" s="444">
        <f t="shared" ca="1" si="129"/>
        <v>-9506787146.1399555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-9506787146.1399555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-39611613.108916484</v>
      </c>
      <c r="L2332" s="444">
        <f t="shared" ca="1" si="129"/>
        <v>-9546398759.2488728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-9546398759.2488728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-39776661.496870302</v>
      </c>
      <c r="L2333" s="444">
        <f t="shared" ca="1" si="129"/>
        <v>-9586175420.7457428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-9586175420.7457428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-39942397.586440593</v>
      </c>
      <c r="L2334" s="444">
        <f t="shared" ca="1" si="129"/>
        <v>-9626117818.3321838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-9626117818.3321838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-40108824.243050769</v>
      </c>
      <c r="L2335" s="444">
        <f t="shared" ca="1" si="129"/>
        <v>-9666226642.5752354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-9666226642.5752354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-40275944.344063483</v>
      </c>
      <c r="L2336" s="444">
        <f t="shared" ca="1" si="129"/>
        <v>-9706502586.9192982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-9706502586.9192982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-40443760.778830409</v>
      </c>
      <c r="L2337" s="444">
        <f t="shared" ca="1" si="129"/>
        <v>-9746946347.6981277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-9746946347.6981277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-40612276.448742196</v>
      </c>
      <c r="L2338" s="444">
        <f t="shared" ca="1" si="129"/>
        <v>-9787558624.1468697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-9787558624.1468697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-40781494.267278627</v>
      </c>
      <c r="L2339" s="444">
        <f t="shared" ca="1" si="129"/>
        <v>-9828340118.4141483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-9828340118.4141483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-40951417.160058953</v>
      </c>
      <c r="L2340" s="444">
        <f t="shared" ca="1" si="129"/>
        <v>-9869291535.5742073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-9869291535.5742073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-41122048.06489253</v>
      </c>
      <c r="L2341" s="444">
        <f t="shared" ca="1" si="129"/>
        <v>-9910413583.6390991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-9910413583.6390991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-41293389.931829579</v>
      </c>
      <c r="L2342" s="444">
        <f t="shared" ca="1" si="129"/>
        <v>-9951706973.5709286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-9951706973.5709286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-41465445.723212205</v>
      </c>
      <c r="L2343" s="444">
        <f t="shared" ca="1" si="129"/>
        <v>-9993172419.2941399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-9993172419.2941399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-41638218.413725585</v>
      </c>
      <c r="L2344" s="444">
        <f t="shared" ca="1" si="129"/>
        <v>-10034810637.707865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-10034810637.707865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-41811710.990449436</v>
      </c>
      <c r="L2345" s="444">
        <f t="shared" ca="1" si="129"/>
        <v>-10076622348.698315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-10076622348.698315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-41985926.452909641</v>
      </c>
      <c r="L2346" s="444">
        <f t="shared" ca="1" si="129"/>
        <v>-10118608275.151224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-10118608275.151224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-42160867.813130103</v>
      </c>
      <c r="L2347" s="444">
        <f t="shared" ca="1" si="129"/>
        <v>-10160769142.964354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-10160769142.964354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-42336538.095684804</v>
      </c>
      <c r="L2348" s="444">
        <f t="shared" ca="1" si="129"/>
        <v>-10203105681.060038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-10203105681.060038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-42512940.337750159</v>
      </c>
      <c r="L2349" s="444">
        <f t="shared" ca="1" si="129"/>
        <v>-10245618621.397787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-10245618621.397787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-42690077.589157447</v>
      </c>
      <c r="L2350" s="444">
        <f t="shared" ca="1" si="129"/>
        <v>-10288308698.986944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-10288308698.986944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-42867952.912445597</v>
      </c>
      <c r="L2351" s="444">
        <f t="shared" ca="1" si="129"/>
        <v>-10331176651.899389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-10331176651.899389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-43046569.382914118</v>
      </c>
      <c r="L2352" s="444">
        <f t="shared" ca="1" si="129"/>
        <v>-10374223221.282303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-10374223221.282303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-43225930.088676259</v>
      </c>
      <c r="L2353" s="444">
        <f t="shared" ca="1" si="129"/>
        <v>-10417449151.370979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-10417449151.370979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-43406038.130712412</v>
      </c>
      <c r="L2354" s="444">
        <f t="shared" ca="1" si="129"/>
        <v>-10460855189.501692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-10460855189.501692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-43586896.622923717</v>
      </c>
      <c r="L2355" s="444">
        <f t="shared" ca="1" si="129"/>
        <v>-10504442086.124615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-10504442086.124615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-43768508.692185894</v>
      </c>
      <c r="L2356" s="444">
        <f t="shared" ca="1" si="129"/>
        <v>-10548210594.816801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-10548210594.816801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-43950877.478403337</v>
      </c>
      <c r="L2357" s="444">
        <f t="shared" ca="1" si="129"/>
        <v>-10592161472.295204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-10592161472.295204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-44134006.134563349</v>
      </c>
      <c r="L2358" s="444">
        <f t="shared" ca="1" si="129"/>
        <v>-10636295478.429768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-10636295478.429768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-44317897.826790698</v>
      </c>
      <c r="L2359" s="444">
        <f t="shared" ca="1" si="129"/>
        <v>-10680613376.256557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-10680613376.256557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-44502555.734402321</v>
      </c>
      <c r="L2360" s="444">
        <f t="shared" ca="1" si="129"/>
        <v>-10725115931.990959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-10725115931.990959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-44687983.049962327</v>
      </c>
      <c r="L2361" s="444">
        <f t="shared" ca="1" si="129"/>
        <v>-10769803915.040922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-10769803915.040922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-44874182.979337178</v>
      </c>
      <c r="L2362" s="444">
        <f t="shared" ca="1" si="129"/>
        <v>-10814678098.02026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-10814678098.02026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-45061158.741751082</v>
      </c>
      <c r="L2363" s="444">
        <f t="shared" ca="1" si="129"/>
        <v>-10859739256.762011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-10859739256.762011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-45248913.569841713</v>
      </c>
      <c r="L2364" s="444">
        <f t="shared" ca="1" si="129"/>
        <v>-10904988170.331852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-10904988170.331852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-45437450.709716052</v>
      </c>
      <c r="L2365" s="444">
        <f t="shared" ca="1" si="129"/>
        <v>-10950425621.041569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-10950425621.041569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-45626773.421006538</v>
      </c>
      <c r="L2366" s="444">
        <f t="shared" ca="1" si="129"/>
        <v>-10996052394.462576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-10996052394.462576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-45816884.9769274</v>
      </c>
      <c r="L2367" s="444">
        <f t="shared" ca="1" si="129"/>
        <v>-11041869279.439503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-11041869279.439503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-46007788.664331257</v>
      </c>
      <c r="L2368" s="444">
        <f t="shared" ca="1" si="129"/>
        <v>-11087877068.103834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-11087877068.103834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-46199487.783765972</v>
      </c>
      <c r="L2369" s="444">
        <f t="shared" ca="1" si="129"/>
        <v>-11134076555.8876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-11134076555.8876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-46391985.649531662</v>
      </c>
      <c r="L2370" s="444">
        <f t="shared" ca="1" si="129"/>
        <v>-11180468541.537132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-11180468541.537132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-46585285.589738049</v>
      </c>
      <c r="L2371" s="444">
        <f t="shared" ca="1" si="129"/>
        <v>-11227053827.126871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-11227053827.126871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-46779390.946361959</v>
      </c>
      <c r="L2372" s="444">
        <f t="shared" ca="1" si="129"/>
        <v>-11273833218.073233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-11273833218.073233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-46974305.075305134</v>
      </c>
      <c r="L2373" s="444">
        <f t="shared" ca="1" si="129"/>
        <v>-11320807523.148539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-11320807523.148539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-47170031.346452244</v>
      </c>
      <c r="L2374" s="444">
        <f t="shared" ca="1" si="129"/>
        <v>-11367977554.494991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-11367977554.494991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-47366573.143729128</v>
      </c>
      <c r="L2375" s="444">
        <f t="shared" ca="1" si="129"/>
        <v>-11415344127.63872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-11415344127.63872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-47563933.86516133</v>
      </c>
      <c r="L2376" s="444">
        <f t="shared" ca="1" si="129"/>
        <v>-11462908061.503881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-11462908061.503881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-47762116.922932841</v>
      </c>
      <c r="L2377" s="444">
        <f t="shared" ca="1" si="129"/>
        <v>-11510670178.426815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-11510670178.426815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-47961125.743445061</v>
      </c>
      <c r="L2378" s="444">
        <f t="shared" ca="1" si="129"/>
        <v>-11558631304.170259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-11558631304.170259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-48160963.76737608</v>
      </c>
      <c r="L2379" s="444">
        <f t="shared" ca="1" si="129"/>
        <v>-11606792267.937635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-11606792267.937635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-48361634.449740149</v>
      </c>
      <c r="L2380" s="444">
        <f t="shared" ca="1" si="129"/>
        <v>-11655153902.387375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-11655153902.387375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-48563141.259947397</v>
      </c>
      <c r="L2381" s="444">
        <f t="shared" ca="1" si="129"/>
        <v>-11703717043.647322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-11703717043.647322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-48765487.681863837</v>
      </c>
      <c r="L2382" s="444">
        <f t="shared" ca="1" si="129"/>
        <v>-11752482531.329185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-11752482531.329185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-48968677.213871606</v>
      </c>
      <c r="L2383" s="444">
        <f t="shared" ca="1" si="129"/>
        <v>-11801451208.543056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-11801451208.543056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-49172713.368929401</v>
      </c>
      <c r="L2384" s="444">
        <f t="shared" ca="1" si="129"/>
        <v>-11850623921.911985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-11850623921.911985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-49377599.674633272</v>
      </c>
      <c r="L2385" s="444">
        <f t="shared" ca="1" si="129"/>
        <v>-11900001521.586618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-11900001521.586618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-49583339.673277579</v>
      </c>
      <c r="L2386" s="444">
        <f t="shared" ca="1" si="129"/>
        <v>-11949584861.259895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-11949584861.259895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-49789936.921916232</v>
      </c>
      <c r="L2387" s="444">
        <f t="shared" ca="1" si="129"/>
        <v>-11999374798.181812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-11999374798.181812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-49997394.99242422</v>
      </c>
      <c r="L2388" s="444">
        <f t="shared" ca="1" si="129"/>
        <v>-12049372193.174236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-12049372193.174236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-50205717.471559316</v>
      </c>
      <c r="L2389" s="444">
        <f t="shared" ca="1" si="129"/>
        <v>-12099577910.645796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-12099577910.645796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-50414907.96102415</v>
      </c>
      <c r="L2390" s="444">
        <f t="shared" ca="1" si="129"/>
        <v>-12149992818.606819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-12149992818.606819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-50624970.07752841</v>
      </c>
      <c r="L2391" s="444">
        <f t="shared" ca="1" si="129"/>
        <v>-12200617788.684347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-12200617788.684347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-50835907.452851444</v>
      </c>
      <c r="L2392" s="444">
        <f t="shared" ca="1" si="129"/>
        <v>-12251453696.137199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-12251453696.137199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-51047723.733904995</v>
      </c>
      <c r="L2393" s="444">
        <f t="shared" ca="1" si="129"/>
        <v>-12302501419.871105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-12302501419.871105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-51260422.582796268</v>
      </c>
      <c r="L2394" s="444">
        <f t="shared" ca="1" si="129"/>
        <v>-12353761842.453901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-12353761842.453901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-51474007.676891252</v>
      </c>
      <c r="L2395" s="444">
        <f t="shared" ca="1" si="129"/>
        <v>-12405235850.130793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-12405235850.130793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-51688482.708878301</v>
      </c>
      <c r="L2396" s="444">
        <f t="shared" ca="1" si="129"/>
        <v>-12456924332.83967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-12456924332.83967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-51903851.386831962</v>
      </c>
      <c r="L2397" s="444">
        <f t="shared" ca="1" si="129"/>
        <v>-12508828184.226501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-12508828184.226501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-52120117.434277087</v>
      </c>
      <c r="L2398" s="444">
        <f t="shared" ca="1" si="129"/>
        <v>-12560948301.660778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-12560948301.660778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-52337284.590253241</v>
      </c>
      <c r="L2399" s="444">
        <f t="shared" ca="1" si="129"/>
        <v>-12613285586.251032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-12613285586.251032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-52555356.609379299</v>
      </c>
      <c r="L2400" s="444">
        <f t="shared" ca="1" si="129"/>
        <v>-12665840942.860411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-12665840942.860411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-52774337.261918381</v>
      </c>
      <c r="L2401" s="444">
        <f t="shared" ca="1" si="129"/>
        <v>-12718615280.12233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-12718615280.12233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-52994230.333843037</v>
      </c>
      <c r="L2402" s="444">
        <f t="shared" ca="1" si="129"/>
        <v>-12771609510.456173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-12771609510.456173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-53215039.626900718</v>
      </c>
      <c r="L2403" s="444">
        <f t="shared" ca="1" si="129"/>
        <v>-12824824550.083075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-12824824550.083075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-53436768.958679475</v>
      </c>
      <c r="L2404" s="444">
        <f t="shared" ca="1" si="129"/>
        <v>-12878261319.041754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-12878261319.041754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-53659422.162673973</v>
      </c>
      <c r="L2405" s="444">
        <f t="shared" ca="1" si="129"/>
        <v>-12931920741.204428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-12931920741.204428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-53883003.088351779</v>
      </c>
      <c r="L2406" s="444">
        <f t="shared" ca="1" si="129"/>
        <v>-12985803744.29278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-12985803744.29278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-54107515.601219915</v>
      </c>
      <c r="L2407" s="444">
        <f t="shared" ca="1" si="129"/>
        <v>-13039911259.893999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-13039911259.893999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-54332963.582891665</v>
      </c>
      <c r="L2408" s="444">
        <f t="shared" ca="1" si="129"/>
        <v>-13094244223.476891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-13094244223.476891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-54559350.931153707</v>
      </c>
      <c r="L2409" s="444">
        <f t="shared" ca="1" si="129"/>
        <v>-13148803574.408045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-13148803574.408045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-54786681.560033523</v>
      </c>
      <c r="L2410" s="444">
        <f t="shared" ca="1" si="129"/>
        <v>-13203590255.968079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-13203590255.968079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-55014959.399866991</v>
      </c>
      <c r="L2411" s="444">
        <f t="shared" ca="1" si="129"/>
        <v>-13258605215.367945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-13258605215.367945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-55244188.397366434</v>
      </c>
      <c r="L2412" s="444">
        <f t="shared" ca="1" si="129"/>
        <v>-13313849403.76531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-13313849403.76531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-55474372.515688792</v>
      </c>
      <c r="L2413" s="444">
        <f t="shared" ca="1" si="129"/>
        <v>-13369323776.280998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-13369323776.280998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-55705515.734504156</v>
      </c>
      <c r="L2414" s="444">
        <f t="shared" ca="1" si="129"/>
        <v>-13425029292.015503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-13425029292.015503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-55937622.050064594</v>
      </c>
      <c r="L2415" s="444">
        <f t="shared" ca="1" si="129"/>
        <v>-13480966914.065567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-13480966914.065567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-56170695.475273199</v>
      </c>
      <c r="L2416" s="444">
        <f t="shared" ca="1" si="129"/>
        <v>-13537137609.54084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-13537137609.54084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-56404740.039753504</v>
      </c>
      <c r="L2417" s="444">
        <f t="shared" ca="1" si="129"/>
        <v>-13593542349.580593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-13593542349.580593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-56639759.789919138</v>
      </c>
      <c r="L2418" s="444">
        <f t="shared" ca="1" si="129"/>
        <v>-13650182109.370512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-13650182109.370512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-56875758.789043792</v>
      </c>
      <c r="L2419" s="444">
        <f t="shared" ca="1" si="129"/>
        <v>-13707057868.159555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-13707057868.159555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-57112741.117331482</v>
      </c>
      <c r="L2420" s="444">
        <f t="shared" ca="1" si="129"/>
        <v>-13764170609.276886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-13764170609.276886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-57350710.871987022</v>
      </c>
      <c r="L2421" s="444">
        <f t="shared" ca="1" si="129"/>
        <v>-13821521320.148872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-13821521320.148872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-57589672.16728697</v>
      </c>
      <c r="L2422" s="444">
        <f t="shared" ca="1" si="129"/>
        <v>-13879110992.31616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-13879110992.31616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-57829629.13465067</v>
      </c>
      <c r="L2423" s="444">
        <f t="shared" ca="1" si="129"/>
        <v>-13936940621.450811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-13936940621.450811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-58070585.922711715</v>
      </c>
      <c r="L2424" s="444">
        <f t="shared" ca="1" si="129"/>
        <v>-13995011207.373524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-13995011207.373524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-58312546.697389685</v>
      </c>
      <c r="L2425" s="444">
        <f t="shared" ca="1" si="129"/>
        <v>-14053323754.070913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-14053323754.070913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-58555515.641962141</v>
      </c>
      <c r="L2426" s="444">
        <f t="shared" ca="1" si="129"/>
        <v>-14111879269.712875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-14111879269.712875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-58799496.957136981</v>
      </c>
      <c r="L2427" s="444">
        <f t="shared" ca="1" si="129"/>
        <v>-14170678766.670012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-14170678766.670012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-59044494.861125037</v>
      </c>
      <c r="L2428" s="444">
        <f t="shared" ca="1" si="129"/>
        <v>-14229723261.531137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-14229723261.531137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-59290513.589713082</v>
      </c>
      <c r="L2429" s="444">
        <f t="shared" ca="1" si="129"/>
        <v>-14289013775.12085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-14289013775.12085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-59537557.396336883</v>
      </c>
      <c r="L2430" s="444">
        <f t="shared" ca="1" si="129"/>
        <v>-14348551332.517187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-14348551332.517187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-59785630.552154943</v>
      </c>
      <c r="L2431" s="444">
        <f t="shared" ca="1" si="129"/>
        <v>-14408336963.069342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-14408336963.069342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-60034737.346122257</v>
      </c>
      <c r="L2432" s="444">
        <f t="shared" ca="1" si="129"/>
        <v>-14468371700.415464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-14468371700.415464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-60284882.085064426</v>
      </c>
      <c r="L2433" s="444">
        <f t="shared" ca="1" si="129"/>
        <v>-14528656582.500528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-14528656582.500528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-60536069.093752198</v>
      </c>
      <c r="L2434" s="444">
        <f t="shared" ca="1" si="129"/>
        <v>-14589192651.59428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-14589192651.59428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-60788302.714976169</v>
      </c>
      <c r="L2435" s="444">
        <f t="shared" ca="1" si="129"/>
        <v>-14649980954.309256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-14649980954.309256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-61041587.309621908</v>
      </c>
      <c r="L2436" s="444">
        <f t="shared" ca="1" si="129"/>
        <v>-14711022541.618877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-14711022541.618877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-61295927.256745324</v>
      </c>
      <c r="L2437" s="444">
        <f t="shared" ca="1" si="129"/>
        <v>-14772318468.875622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-14772318468.875622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-61551326.953648426</v>
      </c>
      <c r="L2438" s="444">
        <f t="shared" ca="1" si="129"/>
        <v>-14833869795.829269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-14833869795.829269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-61807790.815955296</v>
      </c>
      <c r="L2439" s="444">
        <f t="shared" ca="1" si="129"/>
        <v>-14895677586.645226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-14895677586.645226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-62065323.277688436</v>
      </c>
      <c r="L2440" s="444">
        <f t="shared" ca="1" si="129"/>
        <v>-14957742909.922915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-14957742909.922915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-62323928.791345477</v>
      </c>
      <c r="L2441" s="444">
        <f t="shared" ca="1" si="129"/>
        <v>-15020066838.71426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-15020066838.71426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-62583611.827976093</v>
      </c>
      <c r="L2442" s="444">
        <f t="shared" ca="1" si="129"/>
        <v>-15082650450.542236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-15082650450.542236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-62844376.877259307</v>
      </c>
      <c r="L2443" s="444">
        <f t="shared" ca="1" si="129"/>
        <v>-15145494827.419497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-15145494827.419497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-63106228.447581232</v>
      </c>
      <c r="L2444" s="444">
        <f t="shared" ca="1" si="129"/>
        <v>-15208601055.867077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-15208601055.867077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-63369171.066112816</v>
      </c>
      <c r="L2445" s="444">
        <f t="shared" ca="1" si="129"/>
        <v>-15271970226.933189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-15271970226.933189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-63633209.278888285</v>
      </c>
      <c r="L2446" s="444">
        <f t="shared" ca="1" si="129"/>
        <v>-15335603436.212078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-15335603436.212078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-63898347.650883652</v>
      </c>
      <c r="L2447" s="444">
        <f t="shared" ca="1" si="129"/>
        <v>-15399501783.862961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-15399501783.862961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-64164590.766095668</v>
      </c>
      <c r="L2448" s="444">
        <f t="shared" ca="1" si="129"/>
        <v>-15463666374.629057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-15463666374.629057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-64431943.227621078</v>
      </c>
      <c r="L2449" s="444">
        <f t="shared" ca="1" si="129"/>
        <v>-15528098317.856678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-15528098317.856678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-64700409.65773616</v>
      </c>
      <c r="L2450" s="444">
        <f t="shared" ca="1" si="129"/>
        <v>-15592798727.514414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-15592798727.514414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-64969994.697976723</v>
      </c>
      <c r="L2451" s="444">
        <f t="shared" ca="1" si="129"/>
        <v>-15657768722.212391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-15657768722.212391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-65240703.009218298</v>
      </c>
      <c r="L2452" s="444">
        <f t="shared" ca="1" si="129"/>
        <v>-15723009425.221609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-15723009425.221609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-65512539.271756709</v>
      </c>
      <c r="L2453" s="444">
        <f t="shared" ca="1" si="129"/>
        <v>-15788521964.493366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-15788521964.493366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-65785508.185389027</v>
      </c>
      <c r="L2454" s="444">
        <f t="shared" ca="1" si="129"/>
        <v>-15854307472.678755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-15854307472.678755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-66059614.469494812</v>
      </c>
      <c r="L2455" s="444">
        <f t="shared" ca="1" si="129"/>
        <v>-15920367087.148249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-15920367087.148249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-66334862.863117702</v>
      </c>
      <c r="L2456" s="444">
        <f t="shared" ca="1" si="129"/>
        <v>-15986701950.011366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-15986701950.011366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-66611258.125047356</v>
      </c>
      <c r="L2457" s="444">
        <f t="shared" ca="1" si="129"/>
        <v>-16053313208.136414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-16053313208.136414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-66888805.033901714</v>
      </c>
      <c r="L2458" s="444">
        <f t="shared" ca="1" si="129"/>
        <v>-16120202013.170315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-16120202013.170315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-67167508.388209641</v>
      </c>
      <c r="L2459" s="444">
        <f t="shared" ca="1" si="129"/>
        <v>-16187369521.558525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-16187369521.558525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-67447373.006493852</v>
      </c>
      <c r="L2460" s="444">
        <f t="shared" ca="1" si="129"/>
        <v>-16254816894.56502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-16254816894.56502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-67728403.727354243</v>
      </c>
      <c r="L2461" s="444">
        <f t="shared" ca="1" si="129"/>
        <v>-16322545298.292374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-16322545298.292374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-68010605.409551546</v>
      </c>
      <c r="L2462" s="444">
        <f t="shared" ca="1" si="129"/>
        <v>-16390555903.701925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-16390555903.701925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-68293982.93209134</v>
      </c>
      <c r="L2463" s="444">
        <f t="shared" ca="1" si="129"/>
        <v>-16458849886.634016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-16458849886.634016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-68578541.1943084</v>
      </c>
      <c r="L2464" s="444">
        <f t="shared" ca="1" si="129"/>
        <v>-16527428427.828325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-16527428427.828325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-68864285.115951359</v>
      </c>
      <c r="L2465" s="444">
        <f t="shared" ca="1" si="129"/>
        <v>-16596292712.944277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-16596292712.944277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-69151219.637267813</v>
      </c>
      <c r="L2466" s="444">
        <f t="shared" ca="1" si="129"/>
        <v>-16665443932.581545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-16665443932.581545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-69439349.719089776</v>
      </c>
      <c r="L2467" s="444">
        <f t="shared" ca="1" si="129"/>
        <v>-16734883282.300634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-16734883282.300634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-69728680.342919305</v>
      </c>
      <c r="L2468" s="444">
        <f t="shared" ca="1" si="129"/>
        <v>-16804611962.643553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-16804611962.643553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-70019216.511014804</v>
      </c>
      <c r="L2469" s="444">
        <f t="shared" ca="1" si="129"/>
        <v>-16874631179.154568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-16874631179.154568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-70310963.246477365</v>
      </c>
      <c r="L2470" s="444">
        <f t="shared" ca="1" si="129"/>
        <v>-16944942142.401045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-16944942142.401045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-70603925.593337685</v>
      </c>
      <c r="L2471" s="444">
        <f t="shared" ca="1" si="129"/>
        <v>-17015546067.994383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-17015546067.994383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-70898108.616643265</v>
      </c>
      <c r="L2472" s="444">
        <f t="shared" ca="1" si="129"/>
        <v>-17086444176.611027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-17086444176.611027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-71193517.402545944</v>
      </c>
      <c r="L2473" s="444">
        <f t="shared" ca="1" si="129"/>
        <v>-17157637694.013573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-17157637694.013573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-71490157.058389887</v>
      </c>
      <c r="L2474" s="444">
        <f t="shared" ca="1" si="129"/>
        <v>-17229127851.071964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-17229127851.071964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-71788032.712799847</v>
      </c>
      <c r="L2475" s="444">
        <f t="shared" ca="1" si="129"/>
        <v>-17300915883.784763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-17300915883.784763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-72087149.515769839</v>
      </c>
      <c r="L2476" s="444">
        <f t="shared" ca="1" si="129"/>
        <v>-17373003033.300533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-17373003033.300533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-72387512.638752222</v>
      </c>
      <c r="L2477" s="444">
        <f t="shared" ca="1" si="129"/>
        <v>-17445390545.939285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-17445390545.939285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-72689127.274747014</v>
      </c>
      <c r="L2478" s="444">
        <f t="shared" ca="1" si="129"/>
        <v>-17518079673.214031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-17518079673.214031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-72991998.638391793</v>
      </c>
      <c r="L2479" s="444">
        <f t="shared" ca="1" si="129"/>
        <v>-17591071671.852425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-17591071671.852425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-73296131.966051772</v>
      </c>
      <c r="L2480" s="444">
        <f t="shared" ca="1" si="129"/>
        <v>-17664367803.818478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-17664367803.818478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-73601532.515910327</v>
      </c>
      <c r="L2481" s="444">
        <f t="shared" ca="1" si="129"/>
        <v>-17737969336.334389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-17737969336.334389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-73908205.568059951</v>
      </c>
      <c r="L2482" s="444">
        <f t="shared" ca="1" si="129"/>
        <v>-17811877541.902451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-17811877541.902451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-74216156.424593538</v>
      </c>
      <c r="L2483" s="444">
        <f t="shared" ca="1" si="129"/>
        <v>-17886093698.327045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-17886093698.327045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-74525390.409696028</v>
      </c>
      <c r="L2484" s="444">
        <f t="shared" ca="1" si="129"/>
        <v>-17960619088.73674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-17960619088.73674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-74835912.869736418</v>
      </c>
      <c r="L2485" s="444">
        <f t="shared" ca="1" si="129"/>
        <v>-18035455001.606476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-18035455001.606476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-75147729.173360318</v>
      </c>
      <c r="L2486" s="444">
        <f t="shared" ca="1" si="129"/>
        <v>-18110602730.779835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-18110602730.779835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-75460844.711582646</v>
      </c>
      <c r="L2487" s="444">
        <f t="shared" ca="1" si="129"/>
        <v>-18186063575.491417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-18186063575.491417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-75775264.897880897</v>
      </c>
      <c r="L2488" s="444">
        <f t="shared" ca="1" si="129"/>
        <v>-18261838840.389297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-18261838840.389297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-76090995.168288738</v>
      </c>
      <c r="L2489" s="444">
        <f t="shared" ca="1" si="129"/>
        <v>-18337929835.557587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-18337929835.557587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-76408040.981489941</v>
      </c>
      <c r="L2490" s="444">
        <f t="shared" ca="1" si="129"/>
        <v>-18414337876.539078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-18414337876.539078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-76726407.818912819</v>
      </c>
      <c r="L2491" s="444">
        <f t="shared" ca="1" si="129"/>
        <v>-18491064284.35799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-18491064284.35799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-77046101.184824958</v>
      </c>
      <c r="L2492" s="444">
        <f t="shared" ca="1" si="129"/>
        <v>-18568110385.542816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-18568110385.542816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-77367126.6064284</v>
      </c>
      <c r="L2493" s="444">
        <f t="shared" ca="1" si="129"/>
        <v>-18645477512.149246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-18645477512.149246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-77689489.633955196</v>
      </c>
      <c r="L2494" s="444">
        <f t="shared" ca="1" si="129"/>
        <v>-18723167001.783203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-18723167001.783203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-78013195.840763345</v>
      </c>
      <c r="L2495" s="444">
        <f t="shared" ca="1" si="129"/>
        <v>-18801180197.623966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-18801180197.623966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-78338250.823433191</v>
      </c>
      <c r="L2496" s="444">
        <f t="shared" ca="1" si="129"/>
        <v>-18879518448.447399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-18879518448.447399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-78664660.201864168</v>
      </c>
      <c r="L2497" s="444">
        <f t="shared" ca="1" si="129"/>
        <v>-18958183108.649261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-18958183108.649261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-78992429.619371921</v>
      </c>
      <c r="L2498" s="444">
        <f t="shared" ca="1" si="129"/>
        <v>-19037175538.268635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-19037175538.268635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-79321564.742785975</v>
      </c>
      <c r="L2499" s="444">
        <f t="shared" ca="1" si="129"/>
        <v>-19116497103.011421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-19116497103.011421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-79652071.262547582</v>
      </c>
      <c r="L2500" s="444">
        <f t="shared" ca="1" si="129"/>
        <v>-19196149174.273968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-19196149174.273968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-79983954.892808199</v>
      </c>
      <c r="L2501" s="444">
        <f t="shared" ca="1" si="129"/>
        <v>-19276133129.166775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-19276133129.166775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-80317221.371528223</v>
      </c>
      <c r="L2502" s="444">
        <f t="shared" ca="1" si="129"/>
        <v>-19356450350.538303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-19356450350.538303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-80651876.460576266</v>
      </c>
      <c r="L2503" s="444">
        <f t="shared" ca="1" si="129"/>
        <v>-19437102226.998878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-19437102226.998878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-80987925.945828661</v>
      </c>
      <c r="L2504" s="444">
        <f t="shared" ca="1" si="129"/>
        <v>-19518090152.944706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-19518090152.944706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-81325375.637269601</v>
      </c>
      <c r="L2505" s="444">
        <f t="shared" ca="1" si="129"/>
        <v>-19599415528.581974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-19599415528.581974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-81664231.369091555</v>
      </c>
      <c r="L2506" s="444">
        <f t="shared" ca="1" si="129"/>
        <v>-19681079759.951065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-19681079759.951065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-82004498.999796107</v>
      </c>
      <c r="L2507" s="444">
        <f t="shared" ca="1" si="129"/>
        <v>-19763084258.950863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-19763084258.950863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-82346184.412295267</v>
      </c>
      <c r="L2508" s="444">
        <f t="shared" ca="1" si="129"/>
        <v>-19845430443.363159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-19845430443.363159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-82689293.514013156</v>
      </c>
      <c r="L2509" s="444">
        <f t="shared" ca="1" si="129"/>
        <v>-19928119736.877171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-19928119736.877171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-83033832.236988217</v>
      </c>
      <c r="L2510" s="444">
        <f t="shared" ca="1" si="129"/>
        <v>-20011153569.114159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-20011153569.114159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-83379806.537975654</v>
      </c>
      <c r="L2511" s="444">
        <f t="shared" ca="1" si="129"/>
        <v>-20094533375.652134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-20094533375.652134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-83727222.398550555</v>
      </c>
      <c r="L2512" s="444">
        <f t="shared" ca="1" si="129"/>
        <v>-20178260598.050686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-20178260598.050686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-84076085.825211197</v>
      </c>
      <c r="L2513" s="444">
        <f t="shared" ca="1" si="129"/>
        <v>-20262336683.875896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-20262336683.875896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-84426402.849482894</v>
      </c>
      <c r="L2514" s="444">
        <f t="shared" ca="1" si="129"/>
        <v>-20346763086.72538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-20346763086.72538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-84778179.528022408</v>
      </c>
      <c r="L2515" s="444">
        <f t="shared" ca="1" si="129"/>
        <v>-20431541266.253403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-20431541266.253403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-85131421.942722514</v>
      </c>
      <c r="L2516" s="444">
        <f t="shared" ca="1" si="129"/>
        <v>-20516672688.196125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-20516672688.196125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-85486136.200817183</v>
      </c>
      <c r="L2517" s="444">
        <f t="shared" ca="1" si="129"/>
        <v>-20602158824.396942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-20602158824.396942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-85842328.434987262</v>
      </c>
      <c r="L2518" s="444">
        <f t="shared" ca="1" si="129"/>
        <v>-20688001152.831928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-20688001152.831928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-86200004.803466365</v>
      </c>
      <c r="L2519" s="444">
        <f t="shared" ca="1" si="129"/>
        <v>-20774201157.635395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-20774201157.635395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-86559171.490147471</v>
      </c>
      <c r="L2520" s="444">
        <f t="shared" ca="1" si="129"/>
        <v>-20860760329.125542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-20860760329.125542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-86919834.704689756</v>
      </c>
      <c r="L2521" s="444">
        <f t="shared" ca="1" si="129"/>
        <v>-20947680163.830231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-20947680163.830231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-87282000.682625964</v>
      </c>
      <c r="L2522" s="444">
        <f t="shared" ca="1" si="129"/>
        <v>-21034962164.512856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-21034962164.512856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-87645675.685470223</v>
      </c>
      <c r="L2523" s="444">
        <f t="shared" ca="1" si="129"/>
        <v>-21122607840.198326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-21122607840.198326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-88010866.000826359</v>
      </c>
      <c r="L2524" s="444">
        <f t="shared" ca="1" si="129"/>
        <v>-21210618706.199154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-21210618706.199154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-88377577.942496479</v>
      </c>
      <c r="L2525" s="444">
        <f t="shared" ca="1" si="129"/>
        <v>-21298996284.141651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-21298996284.141651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-88745817.850590214</v>
      </c>
      <c r="L2526" s="444">
        <f t="shared" ca="1" si="129"/>
        <v>-21387742101.992241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-21387742101.992241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-89115592.091634333</v>
      </c>
      <c r="L2527" s="444">
        <f t="shared" ca="1" si="129"/>
        <v>-21476857694.083874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-21476857694.083874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-89486907.058682799</v>
      </c>
      <c r="L2528" s="444">
        <f t="shared" ca="1" si="129"/>
        <v>-21566344601.142555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-21566344601.142555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-89859769.17142731</v>
      </c>
      <c r="L2529" s="444">
        <f t="shared" ca="1" si="129"/>
        <v>-21656204370.313984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-21656204370.313984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-90234184.876308262</v>
      </c>
      <c r="L2530" s="444">
        <f t="shared" ca="1" si="129"/>
        <v>-21746438555.190292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-21746438555.190292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-90610160.646626219</v>
      </c>
      <c r="L2531" s="444">
        <f t="shared" ca="1" si="129"/>
        <v>-21837048715.836918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-21837048715.836918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-90987702.982653826</v>
      </c>
      <c r="L2532" s="444">
        <f t="shared" ca="1" si="129"/>
        <v>-21928036418.819572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-21928036418.819572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-91366818.411748216</v>
      </c>
      <c r="L2533" s="444">
        <f t="shared" ca="1" si="129"/>
        <v>-22019403237.231319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-22019403237.231319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-91747513.488463834</v>
      </c>
      <c r="L2534" s="444">
        <f t="shared" ca="1" si="129"/>
        <v>-22111150750.719784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-22111150750.719784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-92129794.794665769</v>
      </c>
      <c r="L2535" s="444">
        <f t="shared" ca="1" si="129"/>
        <v>-22203280545.51445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-22203280545.51445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-92513668.939643547</v>
      </c>
      <c r="L2536" s="444">
        <f t="shared" ca="1" si="129"/>
        <v>-22295794214.454094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-22295794214.454094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-92899142.560225397</v>
      </c>
      <c r="L2537" s="444">
        <f t="shared" ca="1" si="129"/>
        <v>-22388693357.01432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-22388693357.01432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-93286222.320893005</v>
      </c>
      <c r="L2538" s="444">
        <f t="shared" ca="1" si="129"/>
        <v>-22481979579.335213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-22481979579.335213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-93674914.913896725</v>
      </c>
      <c r="L2539" s="444">
        <f t="shared" ca="1" si="129"/>
        <v>-22575654494.249111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-22575654494.249111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-94065227.059371293</v>
      </c>
      <c r="L2540" s="444">
        <f t="shared" ca="1" si="129"/>
        <v>-22669719721.308483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-22669719721.308483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-94457165.505452007</v>
      </c>
      <c r="L2541" s="444">
        <f t="shared" ca="1" si="129"/>
        <v>-22764176886.813934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-22764176886.813934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-94850737.028391391</v>
      </c>
      <c r="L2542" s="444">
        <f t="shared" ca="1" si="129"/>
        <v>-22859027623.842327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-22859027623.842327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-95245948.43267636</v>
      </c>
      <c r="L2543" s="444">
        <f t="shared" ca="1" si="129"/>
        <v>-22954273572.275005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-22954273572.275005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-95642806.551145852</v>
      </c>
      <c r="L2544" s="444">
        <f t="shared" ca="1" si="129"/>
        <v>-23049916378.826153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-23049916378.826153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-96041318.245108962</v>
      </c>
      <c r="L2545" s="444">
        <f t="shared" ca="1" si="129"/>
        <v>-23145957697.071262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-23145957697.071262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-96441490.404463589</v>
      </c>
      <c r="L2546" s="444">
        <f t="shared" ca="1" si="129"/>
        <v>-23242399187.475727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-23242399187.475727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-96843329.947815523</v>
      </c>
      <c r="L2547" s="444">
        <f t="shared" ca="1" si="129"/>
        <v>-23339242517.423542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-23339242517.423542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-97246843.822598085</v>
      </c>
      <c r="L2548" s="444">
        <f t="shared" ca="1" si="129"/>
        <v>-23436489361.24614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-23436489361.24614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-97652039.00519225</v>
      </c>
      <c r="L2549" s="444">
        <f t="shared" ca="1" si="129"/>
        <v>-23534141400.251331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-23534141400.251331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-98058922.501047209</v>
      </c>
      <c r="L2550" s="444">
        <f t="shared" ca="1" si="129"/>
        <v>-23632200322.75238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-23632200322.75238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-98467501.34480159</v>
      </c>
      <c r="L2551" s="444">
        <f t="shared" ca="1" si="129"/>
        <v>-23730667824.097183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-23730667824.097183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-98877782.600404933</v>
      </c>
      <c r="L2552" s="444">
        <f t="shared" ca="1" si="129"/>
        <v>-23829545606.69759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-23829545606.69759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-99289773.361239955</v>
      </c>
      <c r="L2553" s="444">
        <f t="shared" ca="1" si="129"/>
        <v>-23928835380.05883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-23928835380.05883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-99703480.750245124</v>
      </c>
      <c r="L2554" s="444">
        <f t="shared" ca="1" si="129"/>
        <v>-24028538860.809074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-24028538860.809074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-100118911.92003781</v>
      </c>
      <c r="L2555" s="444">
        <f t="shared" ca="1" si="129"/>
        <v>-24128657772.729111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-24128657772.729111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-100536074.05303796</v>
      </c>
      <c r="L2556" s="444">
        <f t="shared" ca="1" si="129"/>
        <v>-24229193846.78215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-24229193846.78215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-100954974.36159229</v>
      </c>
      <c r="L2557" s="444">
        <f t="shared" ca="1" si="129"/>
        <v>-24330148821.143742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-24330148821.143742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-101375620.08809893</v>
      </c>
      <c r="L2558" s="444">
        <f t="shared" ref="L2558:L2812" ca="1" si="134">I2558-J2558+K2558</f>
        <v>-24431524441.231842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-24431524441.231842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-101798018.50513268</v>
      </c>
      <c r="L2559" s="444">
        <f t="shared" ca="1" si="134"/>
        <v>-24533322459.736977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-24533322459.736977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-102222176.91557074</v>
      </c>
      <c r="L2560" s="444">
        <f t="shared" ca="1" si="134"/>
        <v>-24635544636.652546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-24635544636.652546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-102648102.65271895</v>
      </c>
      <c r="L2561" s="444">
        <f t="shared" ca="1" si="134"/>
        <v>-24738192739.305264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-24738192739.305264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-103075803.0804386</v>
      </c>
      <c r="L2562" s="444">
        <f t="shared" ca="1" si="134"/>
        <v>-24841268542.3857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-24841268542.3857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-103505285.59327374</v>
      </c>
      <c r="L2563" s="444">
        <f t="shared" ca="1" si="134"/>
        <v>-24944773827.978973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-24944773827.978973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-103936557.61657906</v>
      </c>
      <c r="L2564" s="444">
        <f t="shared" ca="1" si="134"/>
        <v>-25048710385.595551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-25048710385.595551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-104369626.60664813</v>
      </c>
      <c r="L2565" s="444">
        <f t="shared" ca="1" si="134"/>
        <v>-25153080012.202198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-25153080012.202198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-104804500.05084249</v>
      </c>
      <c r="L2566" s="444">
        <f t="shared" ca="1" si="134"/>
        <v>-25257884512.25304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-25257884512.25304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-105241185.467721</v>
      </c>
      <c r="L2567" s="444">
        <f t="shared" ca="1" si="134"/>
        <v>-25363125697.72076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-25363125697.72076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-105679690.40716983</v>
      </c>
      <c r="L2568" s="444">
        <f t="shared" ca="1" si="134"/>
        <v>-25468805388.12793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-25468805388.12793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-106120022.45053303</v>
      </c>
      <c r="L2569" s="444">
        <f t="shared" ca="1" si="134"/>
        <v>-25574925410.578465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-25574925410.578465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-106562189.21074361</v>
      </c>
      <c r="L2570" s="444">
        <f t="shared" ca="1" si="134"/>
        <v>-25681487599.789207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-25681487599.789207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-107006198.33245502</v>
      </c>
      <c r="L2571" s="444">
        <f t="shared" ca="1" si="134"/>
        <v>-25788493798.121662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-25788493798.121662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-107452057.4921736</v>
      </c>
      <c r="L2572" s="444">
        <f t="shared" ca="1" si="134"/>
        <v>-25895945855.613834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-25895945855.613834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-107899774.39839098</v>
      </c>
      <c r="L2573" s="444">
        <f t="shared" ca="1" si="134"/>
        <v>-26003845630.012226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-26003845630.012226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-108349356.7917176</v>
      </c>
      <c r="L2574" s="444">
        <f t="shared" ca="1" si="134"/>
        <v>-26112194986.803944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-26112194986.803944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-108800812.44501643</v>
      </c>
      <c r="L2575" s="444">
        <f t="shared" ca="1" si="134"/>
        <v>-26220995799.248959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-26220995799.248959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-109254149.16353732</v>
      </c>
      <c r="L2576" s="444">
        <f t="shared" ca="1" si="134"/>
        <v>-26330249948.412495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-26330249948.412495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-109709374.78505206</v>
      </c>
      <c r="L2577" s="444">
        <f t="shared" ca="1" si="134"/>
        <v>-26439959323.197548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-26439959323.197548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-110166497.17998978</v>
      </c>
      <c r="L2578" s="444">
        <f t="shared" ca="1" si="134"/>
        <v>-26550125820.377537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-26550125820.377537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-110625524.25157307</v>
      </c>
      <c r="L2579" s="444">
        <f t="shared" ca="1" si="134"/>
        <v>-26660751344.629108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-26660751344.629108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-111086463.93595462</v>
      </c>
      <c r="L2580" s="444">
        <f t="shared" ca="1" si="134"/>
        <v>-26771837808.565063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-26771837808.565063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-111549324.20235443</v>
      </c>
      <c r="L2581" s="444">
        <f t="shared" ca="1" si="134"/>
        <v>-26883387132.767418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-26883387132.767418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-112014113.05319758</v>
      </c>
      <c r="L2582" s="444">
        <f t="shared" ca="1" si="134"/>
        <v>-26995401245.820614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-26995401245.820614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-112480838.52425255</v>
      </c>
      <c r="L2583" s="444">
        <f t="shared" ca="1" si="134"/>
        <v>-27107882084.344868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-27107882084.344868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-112949508.68477029</v>
      </c>
      <c r="L2584" s="444">
        <f t="shared" ca="1" si="134"/>
        <v>-27220831593.029636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-27220831593.029636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-113420131.6376235</v>
      </c>
      <c r="L2585" s="444">
        <f t="shared" ca="1" si="134"/>
        <v>-27334251724.667259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-27334251724.667259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-113892715.51944691</v>
      </c>
      <c r="L2586" s="444">
        <f t="shared" ca="1" si="134"/>
        <v>-27448144440.186707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-27448144440.186707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-114367268.50077794</v>
      </c>
      <c r="L2587" s="444">
        <f t="shared" ca="1" si="134"/>
        <v>-27562511708.687485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-27562511708.687485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-114843798.78619787</v>
      </c>
      <c r="L2588" s="444">
        <f t="shared" ca="1" si="134"/>
        <v>-27677355507.473682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-27677355507.473682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-115322314.61447369</v>
      </c>
      <c r="L2589" s="444">
        <f t="shared" ca="1" si="134"/>
        <v>-27792677822.088158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-27792677822.088158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-115802824.25870065</v>
      </c>
      <c r="L2590" s="444">
        <f t="shared" ca="1" si="134"/>
        <v>-27908480646.346859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-27908480646.346859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-116285336.02644524</v>
      </c>
      <c r="L2591" s="444">
        <f t="shared" ca="1" si="134"/>
        <v>-28024765982.373302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-28024765982.373302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-116769858.25988877</v>
      </c>
      <c r="L2592" s="444">
        <f t="shared" ca="1" si="134"/>
        <v>-28141535840.63319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-28141535840.63319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-117256399.33597162</v>
      </c>
      <c r="L2593" s="444">
        <f t="shared" ca="1" si="134"/>
        <v>-28258792239.969162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-28258792239.969162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-117744967.66653818</v>
      </c>
      <c r="L2594" s="444">
        <f t="shared" ca="1" si="134"/>
        <v>-28376537207.6357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-28376537207.6357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-118235571.69848208</v>
      </c>
      <c r="L2595" s="444">
        <f t="shared" ca="1" si="134"/>
        <v>-28494772779.334183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-28494772779.334183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-118728219.91389245</v>
      </c>
      <c r="L2596" s="444">
        <f t="shared" ca="1" si="134"/>
        <v>-28613500999.248074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-28613500999.248074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-119222920.83020031</v>
      </c>
      <c r="L2597" s="444">
        <f t="shared" ca="1" si="134"/>
        <v>-28732723920.078274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-28732723920.078274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-119719683.00032614</v>
      </c>
      <c r="L2598" s="444">
        <f t="shared" ca="1" si="134"/>
        <v>-28852443603.078598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-28852443603.078598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-120218515.01282749</v>
      </c>
      <c r="L2599" s="444">
        <f t="shared" ca="1" si="134"/>
        <v>-28972662118.091427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-28972662118.091427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-120719425.49204761</v>
      </c>
      <c r="L2600" s="444">
        <f t="shared" ca="1" si="134"/>
        <v>-29093381543.583473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-29093381543.583473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-121222423.09826447</v>
      </c>
      <c r="L2601" s="444">
        <f t="shared" ca="1" si="134"/>
        <v>-29214603966.681736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-29214603966.681736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-121727516.52784057</v>
      </c>
      <c r="L2602" s="444">
        <f t="shared" ca="1" si="134"/>
        <v>-29336331483.209576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-29336331483.209576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-122234714.51337323</v>
      </c>
      <c r="L2603" s="444">
        <f t="shared" ca="1" si="134"/>
        <v>-29458566197.72295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-29458566197.72295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-122744025.82384562</v>
      </c>
      <c r="L2604" s="444">
        <f t="shared" ca="1" si="134"/>
        <v>-29581310223.546795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-29581310223.546795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-123255459.2647783</v>
      </c>
      <c r="L2605" s="444">
        <f t="shared" ca="1" si="134"/>
        <v>-29704565682.811573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-29704565682.811573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-123769023.67838155</v>
      </c>
      <c r="L2606" s="444">
        <f t="shared" ca="1" si="134"/>
        <v>-29828334706.489956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-29828334706.489956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-124284727.94370814</v>
      </c>
      <c r="L2607" s="444">
        <f t="shared" ca="1" si="134"/>
        <v>-29952619434.433662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-29952619434.433662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-124802580.97680692</v>
      </c>
      <c r="L2608" s="444">
        <f t="shared" ca="1" si="134"/>
        <v>-30077422015.410469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-30077422015.410469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-125322591.73087694</v>
      </c>
      <c r="L2609" s="444">
        <f t="shared" ca="1" si="134"/>
        <v>-30202744607.141346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-30202744607.141346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-125844769.19642228</v>
      </c>
      <c r="L2610" s="444">
        <f t="shared" ca="1" si="134"/>
        <v>-30328589376.337769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-30328589376.337769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-126369122.40140736</v>
      </c>
      <c r="L2611" s="444">
        <f t="shared" ca="1" si="134"/>
        <v>-30454958498.739178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-30454958498.739178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-126895660.41141324</v>
      </c>
      <c r="L2612" s="444">
        <f t="shared" ca="1" si="134"/>
        <v>-30581854159.150593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-30581854159.150593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-127424392.32979414</v>
      </c>
      <c r="L2613" s="444">
        <f t="shared" ca="1" si="134"/>
        <v>-30709278551.480389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-30709278551.480389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-127955327.29783495</v>
      </c>
      <c r="L2614" s="444">
        <f t="shared" ca="1" si="134"/>
        <v>-30837233878.778225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-30837233878.778225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-128488474.49490929</v>
      </c>
      <c r="L2615" s="444">
        <f t="shared" ca="1" si="134"/>
        <v>-30965722353.273132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-30965722353.273132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-129023843.13863805</v>
      </c>
      <c r="L2616" s="444">
        <f t="shared" ca="1" si="134"/>
        <v>-31094746196.41177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-31094746196.41177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-129561442.48504904</v>
      </c>
      <c r="L2617" s="444">
        <f t="shared" ca="1" si="134"/>
        <v>-31224307638.89682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-31224307638.89682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-130101281.82873674</v>
      </c>
      <c r="L2618" s="444">
        <f t="shared" ca="1" si="134"/>
        <v>-31354408920.725555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-31354408920.725555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-130643370.50302316</v>
      </c>
      <c r="L2619" s="444">
        <f t="shared" ca="1" si="134"/>
        <v>-31485052291.22858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-31485052291.22858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-131187717.8801191</v>
      </c>
      <c r="L2620" s="444">
        <f t="shared" ca="1" si="134"/>
        <v>-31616240009.1087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-31616240009.1087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-131734333.37128624</v>
      </c>
      <c r="L2621" s="444">
        <f t="shared" ca="1" si="134"/>
        <v>-31747974342.479984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-31747974342.479984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-132283226.42699993</v>
      </c>
      <c r="L2622" s="444">
        <f t="shared" ca="1" si="134"/>
        <v>-31880257568.906982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-31880257568.906982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-132834406.53711243</v>
      </c>
      <c r="L2623" s="444">
        <f t="shared" ca="1" si="134"/>
        <v>-32013091975.444096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-32013091975.444096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-133387883.23101708</v>
      </c>
      <c r="L2624" s="444">
        <f t="shared" ca="1" si="134"/>
        <v>-32146479858.675114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-32146479858.675114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-133943666.07781295</v>
      </c>
      <c r="L2625" s="444">
        <f t="shared" ca="1" si="134"/>
        <v>-32280423524.752926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-32280423524.752926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-134501764.68647054</v>
      </c>
      <c r="L2626" s="444">
        <f t="shared" ca="1" si="134"/>
        <v>-32414925289.439396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-32414925289.439396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-135062188.7059975</v>
      </c>
      <c r="L2627" s="444">
        <f t="shared" ca="1" si="134"/>
        <v>-32549987478.145393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-32549987478.145393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-135624947.82560581</v>
      </c>
      <c r="L2628" s="444">
        <f t="shared" ca="1" si="134"/>
        <v>-32685612425.971001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-32685612425.971001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-136190051.77487916</v>
      </c>
      <c r="L2629" s="444">
        <f t="shared" ca="1" si="134"/>
        <v>-32821802477.74588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-32821802477.74588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-136757510.32394117</v>
      </c>
      <c r="L2630" s="444">
        <f t="shared" ca="1" si="134"/>
        <v>-32958559988.06982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-32958559988.06982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-137327333.28362426</v>
      </c>
      <c r="L2631" s="444">
        <f t="shared" ca="1" si="134"/>
        <v>-33095887321.353443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-33095887321.353443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-137899530.50563937</v>
      </c>
      <c r="L2632" s="444">
        <f t="shared" ca="1" si="134"/>
        <v>-33233786851.859081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-33233786851.859081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-138474111.88274616</v>
      </c>
      <c r="L2633" s="444">
        <f t="shared" ca="1" si="134"/>
        <v>-33372260963.741829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-33372260963.741829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-139051087.34892431</v>
      </c>
      <c r="L2634" s="444">
        <f t="shared" ca="1" si="134"/>
        <v>-33511312051.090752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-33511312051.090752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-139630466.87954482</v>
      </c>
      <c r="L2635" s="444">
        <f t="shared" ca="1" si="134"/>
        <v>-33650942517.970295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-33650942517.970295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-140212260.49154291</v>
      </c>
      <c r="L2636" s="444">
        <f t="shared" ca="1" si="134"/>
        <v>-33791154778.461838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-33791154778.461838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-140796478.24359098</v>
      </c>
      <c r="L2637" s="444">
        <f t="shared" ca="1" si="134"/>
        <v>-33931951256.705429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-33931951256.705429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-141383130.23627263</v>
      </c>
      <c r="L2638" s="444">
        <f t="shared" ca="1" si="134"/>
        <v>-34073334386.9417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-34073334386.9417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-141972226.61225709</v>
      </c>
      <c r="L2639" s="444">
        <f t="shared" ca="1" si="134"/>
        <v>-34215306613.553959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-34215306613.553959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-142563777.55647483</v>
      </c>
      <c r="L2640" s="444">
        <f t="shared" ca="1" si="134"/>
        <v>-34357870391.110435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-34357870391.110435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-143157793.29629347</v>
      </c>
      <c r="L2641" s="444">
        <f t="shared" ca="1" si="134"/>
        <v>-34501028184.406731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-34501028184.406731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-143754284.1016947</v>
      </c>
      <c r="L2642" s="444">
        <f t="shared" ca="1" si="134"/>
        <v>-34644782468.508423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-34644782468.508423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-144353260.28545177</v>
      </c>
      <c r="L2643" s="444">
        <f t="shared" ca="1" si="134"/>
        <v>-34789135728.793877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-34789135728.793877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-144954732.20330781</v>
      </c>
      <c r="L2644" s="444">
        <f t="shared" ca="1" si="134"/>
        <v>-34934090460.997185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-34934090460.997185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-145558710.25415492</v>
      </c>
      <c r="L2645" s="444">
        <f t="shared" ca="1" si="134"/>
        <v>-35079649171.251343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-35079649171.251343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-146165204.88021392</v>
      </c>
      <c r="L2646" s="444">
        <f t="shared" ca="1" si="134"/>
        <v>-35225814376.131554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-35225814376.131554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-146774226.56721482</v>
      </c>
      <c r="L2647" s="444">
        <f t="shared" ca="1" si="134"/>
        <v>-35372588602.698769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-35372588602.698769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-147385785.84457821</v>
      </c>
      <c r="L2648" s="444">
        <f t="shared" ca="1" si="134"/>
        <v>-35519974388.54335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-35519974388.54335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-147999893.28559729</v>
      </c>
      <c r="L2649" s="444">
        <f t="shared" ca="1" si="134"/>
        <v>-35667974281.828949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-35667974281.828949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-148616559.50762063</v>
      </c>
      <c r="L2650" s="444">
        <f t="shared" ca="1" si="134"/>
        <v>-35816590841.336571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-35816590841.336571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-149235795.1722357</v>
      </c>
      <c r="L2651" s="444">
        <f t="shared" ca="1" si="134"/>
        <v>-35965826636.508804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-35965826636.508804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-149857610.98545334</v>
      </c>
      <c r="L2652" s="444">
        <f t="shared" ca="1" si="134"/>
        <v>-36115684247.494255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-36115684247.494255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-150482017.69789273</v>
      </c>
      <c r="L2653" s="444">
        <f t="shared" ca="1" si="134"/>
        <v>-36266166265.192146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-36266166265.192146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-151109026.10496727</v>
      </c>
      <c r="L2654" s="444">
        <f t="shared" ca="1" si="134"/>
        <v>-36417275291.297112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-36417275291.297112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-151738647.04707131</v>
      </c>
      <c r="L2655" s="444">
        <f t="shared" ca="1" si="134"/>
        <v>-36569013938.344185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-36569013938.344185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-152370891.40976745</v>
      </c>
      <c r="L2656" s="444">
        <f t="shared" ca="1" si="134"/>
        <v>-36721384829.753952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-36721384829.753952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-153005770.1239748</v>
      </c>
      <c r="L2657" s="444">
        <f t="shared" ca="1" si="134"/>
        <v>-36874390599.87793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-36874390599.87793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-153643294.16615805</v>
      </c>
      <c r="L2658" s="444">
        <f t="shared" ca="1" si="134"/>
        <v>-37028033894.04409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-37028033894.04409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-154283474.55851704</v>
      </c>
      <c r="L2659" s="444">
        <f t="shared" ca="1" si="134"/>
        <v>-37182317368.602608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-37182317368.602608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-154926322.36917752</v>
      </c>
      <c r="L2660" s="444">
        <f t="shared" ca="1" si="134"/>
        <v>-37337243690.971786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-37337243690.971786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-155571848.71238244</v>
      </c>
      <c r="L2661" s="444">
        <f t="shared" ca="1" si="134"/>
        <v>-37492815539.684166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-37492815539.684166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-156220064.74868402</v>
      </c>
      <c r="L2662" s="444">
        <f t="shared" ca="1" si="134"/>
        <v>-37649035604.432854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-37649035604.432854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-156870981.68513688</v>
      </c>
      <c r="L2663" s="444">
        <f t="shared" ca="1" si="134"/>
        <v>-37805906586.117989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-37805906586.117989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-157524610.77549163</v>
      </c>
      <c r="L2664" s="444">
        <f t="shared" ca="1" si="134"/>
        <v>-37963431196.893478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-37963431196.893478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-158180963.32038948</v>
      </c>
      <c r="L2665" s="444">
        <f t="shared" ca="1" si="134"/>
        <v>-38121612160.213867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-38121612160.213867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-158840050.66755778</v>
      </c>
      <c r="L2666" s="444">
        <f t="shared" ca="1" si="134"/>
        <v>-38280452210.881424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-38280452210.881424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-159501884.21200594</v>
      </c>
      <c r="L2667" s="444">
        <f t="shared" ca="1" si="134"/>
        <v>-38439954095.09343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-38439954095.09343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-160166475.39622262</v>
      </c>
      <c r="L2668" s="444">
        <f t="shared" ca="1" si="134"/>
        <v>-38600120570.489655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-38600120570.489655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-160833835.71037355</v>
      </c>
      <c r="L2669" s="444">
        <f t="shared" ca="1" si="134"/>
        <v>-38760954406.200027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-38760954406.200027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-161503976.69250011</v>
      </c>
      <c r="L2670" s="444">
        <f t="shared" ca="1" si="134"/>
        <v>-38922458382.892525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-38922458382.892525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-162176909.92871886</v>
      </c>
      <c r="L2671" s="444">
        <f t="shared" ca="1" si="134"/>
        <v>-39084635292.821243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-39084635292.821243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-162852647.05342185</v>
      </c>
      <c r="L2672" s="444">
        <f t="shared" ca="1" si="134"/>
        <v>-39247487939.874664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-39247487939.874664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-163531199.74947777</v>
      </c>
      <c r="L2673" s="444">
        <f t="shared" ca="1" si="134"/>
        <v>-39411019139.624146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-39411019139.624146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-164212579.74843395</v>
      </c>
      <c r="L2674" s="444">
        <f t="shared" ca="1" si="134"/>
        <v>-39575231719.372581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-39575231719.372581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-164896798.83071908</v>
      </c>
      <c r="L2675" s="444">
        <f t="shared" ca="1" si="134"/>
        <v>-39740128518.2033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-39740128518.2033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-165583868.82584709</v>
      </c>
      <c r="L2676" s="444">
        <f t="shared" ca="1" si="134"/>
        <v>-39905712387.029144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-39905712387.029144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-166273801.61262143</v>
      </c>
      <c r="L2677" s="444">
        <f t="shared" ca="1" si="134"/>
        <v>-40071986188.641769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-40071986188.641769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-166966609.11934072</v>
      </c>
      <c r="L2678" s="444">
        <f t="shared" ca="1" si="134"/>
        <v>-40238952797.761108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-40238952797.761108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-167662303.32400462</v>
      </c>
      <c r="L2679" s="444">
        <f t="shared" ca="1" si="134"/>
        <v>-40406615101.085114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-40406615101.085114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-168360896.25452131</v>
      </c>
      <c r="L2680" s="444">
        <f t="shared" ca="1" si="134"/>
        <v>-40574975997.339638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-40574975997.339638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-169062399.98891515</v>
      </c>
      <c r="L2681" s="444">
        <f t="shared" ca="1" si="134"/>
        <v>-40744038397.328552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-40744038397.328552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-169766826.65553564</v>
      </c>
      <c r="L2682" s="444">
        <f t="shared" ca="1" si="134"/>
        <v>-40913805223.984085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-40913805223.984085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-170474188.43326703</v>
      </c>
      <c r="L2683" s="444">
        <f t="shared" ca="1" si="134"/>
        <v>-41084279412.417351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-41084279412.417351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-171184497.55173895</v>
      </c>
      <c r="L2684" s="444">
        <f t="shared" ca="1" si="134"/>
        <v>-41255463909.969093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-41255463909.969093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-171897766.29153788</v>
      </c>
      <c r="L2685" s="444">
        <f t="shared" ca="1" si="134"/>
        <v>-41427361676.260628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-41427361676.260628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-172614006.98441929</v>
      </c>
      <c r="L2686" s="444">
        <f t="shared" ca="1" si="134"/>
        <v>-41599975683.245049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-41599975683.245049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-173333232.01352105</v>
      </c>
      <c r="L2687" s="444">
        <f t="shared" ca="1" si="134"/>
        <v>-41773308915.258568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-41773308915.258568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-174055453.81357735</v>
      </c>
      <c r="L2688" s="444">
        <f t="shared" ca="1" si="134"/>
        <v>-41947364369.072144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-41947364369.072144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-174780684.87113392</v>
      </c>
      <c r="L2689" s="444">
        <f t="shared" ca="1" si="134"/>
        <v>-42122145053.943275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-42122145053.943275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-175508937.72476363</v>
      </c>
      <c r="L2690" s="444">
        <f t="shared" ca="1" si="134"/>
        <v>-42297653991.668037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-42297653991.668037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-176240224.96528348</v>
      </c>
      <c r="L2691" s="444">
        <f t="shared" ca="1" si="134"/>
        <v>-42473894216.633324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-42473894216.633324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-176974559.23597217</v>
      </c>
      <c r="L2692" s="444">
        <f t="shared" ca="1" si="134"/>
        <v>-42650868775.869293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-42650868775.869293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-177711953.23278871</v>
      </c>
      <c r="L2693" s="444">
        <f t="shared" ca="1" si="134"/>
        <v>-42828580729.102081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-42828580729.102081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-178452419.70459199</v>
      </c>
      <c r="L2694" s="444">
        <f t="shared" ca="1" si="134"/>
        <v>-43007033148.806671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-43007033148.806671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-179195971.45336112</v>
      </c>
      <c r="L2695" s="444">
        <f t="shared" ca="1" si="134"/>
        <v>-43186229120.260033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-43186229120.260033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-179942621.33441681</v>
      </c>
      <c r="L2696" s="444">
        <f t="shared" ca="1" si="134"/>
        <v>-43366171741.594452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-43366171741.594452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-180692382.25664353</v>
      </c>
      <c r="L2697" s="444">
        <f t="shared" ca="1" si="134"/>
        <v>-43546864123.851097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-43546864123.851097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-181445267.18271291</v>
      </c>
      <c r="L2698" s="444">
        <f t="shared" ca="1" si="134"/>
        <v>-43728309391.033813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-43728309391.033813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-182201289.12930757</v>
      </c>
      <c r="L2699" s="444">
        <f t="shared" ca="1" si="134"/>
        <v>-43910510680.163124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-43910510680.163124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-182960461.16734636</v>
      </c>
      <c r="L2700" s="444">
        <f t="shared" ca="1" si="134"/>
        <v>-44093471141.330467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-44093471141.330467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-183722796.42221028</v>
      </c>
      <c r="L2701" s="444">
        <f t="shared" ca="1" si="134"/>
        <v>-44277193937.752678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-44277193937.752678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-184488308.07396948</v>
      </c>
      <c r="L2702" s="444">
        <f t="shared" ca="1" si="134"/>
        <v>-44461682245.826645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-44461682245.826645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-185257009.35761103</v>
      </c>
      <c r="L2703" s="444">
        <f t="shared" ca="1" si="134"/>
        <v>-44646939255.184258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-44646939255.184258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-186028913.56326774</v>
      </c>
      <c r="L2704" s="444">
        <f t="shared" ca="1" si="134"/>
        <v>-44832968168.747528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-44832968168.747528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-186804034.03644803</v>
      </c>
      <c r="L2705" s="444">
        <f t="shared" ca="1" si="134"/>
        <v>-45019772202.783974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-45019772202.783974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-187582384.17826656</v>
      </c>
      <c r="L2706" s="444">
        <f t="shared" ca="1" si="134"/>
        <v>-45207354586.962242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-45207354586.962242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-188363977.445676</v>
      </c>
      <c r="L2707" s="444">
        <f t="shared" ca="1" si="134"/>
        <v>-45395718564.407921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-45395718564.407921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-189148827.35169968</v>
      </c>
      <c r="L2708" s="444">
        <f t="shared" ca="1" si="134"/>
        <v>-45584867391.759621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-45584867391.759621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-189936947.46566507</v>
      </c>
      <c r="L2709" s="444">
        <f t="shared" ca="1" si="134"/>
        <v>-45774804339.225288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-45774804339.225288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-190728351.41343871</v>
      </c>
      <c r="L2710" s="444">
        <f t="shared" ca="1" si="134"/>
        <v>-45965532690.638725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-45965532690.638725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-191523052.87766135</v>
      </c>
      <c r="L2711" s="444">
        <f t="shared" ca="1" si="134"/>
        <v>-46157055743.516388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-46157055743.516388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-192321065.59798494</v>
      </c>
      <c r="L2712" s="444">
        <f t="shared" ca="1" si="134"/>
        <v>-46349376809.114372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-46349376809.114372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-193122403.37130988</v>
      </c>
      <c r="L2713" s="444">
        <f t="shared" ca="1" si="134"/>
        <v>-46542499212.48568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-46542499212.48568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-193927080.05202365</v>
      </c>
      <c r="L2714" s="444">
        <f t="shared" ca="1" si="134"/>
        <v>-46736426292.537704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-46736426292.537704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-194735109.55224043</v>
      </c>
      <c r="L2715" s="444">
        <f t="shared" ca="1" si="134"/>
        <v>-46931161402.089943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-46931161402.089943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-195546505.84204143</v>
      </c>
      <c r="L2716" s="444">
        <f t="shared" ca="1" si="134"/>
        <v>-47126707907.931984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-47126707907.931984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-196361282.9497166</v>
      </c>
      <c r="L2717" s="444">
        <f t="shared" ca="1" si="134"/>
        <v>-47323069190.881699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-47323069190.881699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-197179454.96200708</v>
      </c>
      <c r="L2718" s="444">
        <f t="shared" ca="1" si="134"/>
        <v>-47520248645.843704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-47520248645.843704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-198001036.02434877</v>
      </c>
      <c r="L2719" s="444">
        <f t="shared" ca="1" si="134"/>
        <v>-47718249681.86805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-47718249681.86805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-198826040.34111688</v>
      </c>
      <c r="L2720" s="444">
        <f t="shared" ca="1" si="134"/>
        <v>-47917075722.209167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-47917075722.209167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-199654482.17587152</v>
      </c>
      <c r="L2721" s="444">
        <f t="shared" ca="1" si="134"/>
        <v>-48116730204.38504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-48116730204.38504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-200486375.85160434</v>
      </c>
      <c r="L2722" s="444">
        <f t="shared" ca="1" si="134"/>
        <v>-48317216580.236641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-48317216580.236641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-201321735.75098601</v>
      </c>
      <c r="L2723" s="444">
        <f t="shared" ca="1" si="134"/>
        <v>-48518538315.987625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-48518538315.987625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-202160576.3166151</v>
      </c>
      <c r="L2724" s="444">
        <f t="shared" ca="1" si="134"/>
        <v>-48720698892.304237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-48720698892.304237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-203002912.05126765</v>
      </c>
      <c r="L2725" s="444">
        <f t="shared" ca="1" si="134"/>
        <v>-48923701804.355507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-48923701804.355507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-203848757.51814795</v>
      </c>
      <c r="L2726" s="444">
        <f t="shared" ca="1" si="134"/>
        <v>-49127550561.873657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-49127550561.873657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-204698127.34114024</v>
      </c>
      <c r="L2727" s="444">
        <f t="shared" ca="1" si="134"/>
        <v>-49332248689.214798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-49332248689.214798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-205551036.20506164</v>
      </c>
      <c r="L2728" s="444">
        <f t="shared" ca="1" si="134"/>
        <v>-49537799725.419861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-49537799725.419861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-206407498.85591608</v>
      </c>
      <c r="L2729" s="444">
        <f t="shared" ca="1" si="134"/>
        <v>-49744207224.27578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-49744207224.27578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-207267530.10114908</v>
      </c>
      <c r="L2730" s="444">
        <f t="shared" ca="1" si="134"/>
        <v>-49951474754.37693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-49951474754.37693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-208131144.80990386</v>
      </c>
      <c r="L2731" s="444">
        <f t="shared" ca="1" si="134"/>
        <v>-50159605899.186836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-50159605899.186836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-208998357.91327849</v>
      </c>
      <c r="L2732" s="444">
        <f t="shared" ca="1" si="134"/>
        <v>-50368604257.100113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-50368604257.100113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-209869184.40458381</v>
      </c>
      <c r="L2733" s="444">
        <f t="shared" ca="1" si="134"/>
        <v>-50578473441.5047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-50578473441.5047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-210743639.33960292</v>
      </c>
      <c r="L2734" s="444">
        <f t="shared" ca="1" si="134"/>
        <v>-50789217080.844299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-50789217080.844299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-211621737.83685124</v>
      </c>
      <c r="L2735" s="444">
        <f t="shared" ca="1" si="134"/>
        <v>-51000838818.681152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-51000838818.681152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-212503495.07783812</v>
      </c>
      <c r="L2736" s="444">
        <f t="shared" ca="1" si="134"/>
        <v>-51213342313.758987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-51213342313.758987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-213388926.30732912</v>
      </c>
      <c r="L2737" s="444">
        <f t="shared" ca="1" si="134"/>
        <v>-51426731240.066315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-51426731240.066315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-214278046.83360964</v>
      </c>
      <c r="L2738" s="444">
        <f t="shared" ca="1" si="134"/>
        <v>-51641009286.899925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-51641009286.899925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-215170872.02874967</v>
      </c>
      <c r="L2739" s="444">
        <f t="shared" ca="1" si="134"/>
        <v>-51856180158.928673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-51856180158.928673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-216067417.32886946</v>
      </c>
      <c r="L2740" s="444">
        <f t="shared" ca="1" si="134"/>
        <v>-52072247576.257545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-52072247576.257545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-216967698.23440644</v>
      </c>
      <c r="L2741" s="444">
        <f t="shared" ca="1" si="134"/>
        <v>-52289215274.491951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-52289215274.491951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-217871730.31038311</v>
      </c>
      <c r="L2742" s="444">
        <f t="shared" ca="1" si="134"/>
        <v>-52507087004.802338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-52507087004.802338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-218779529.18667641</v>
      </c>
      <c r="L2743" s="444">
        <f t="shared" ca="1" si="134"/>
        <v>-52725866533.989014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-52725866533.989014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-219691110.55828756</v>
      </c>
      <c r="L2744" s="444">
        <f t="shared" ca="1" si="134"/>
        <v>-52945557644.547302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-52945557644.547302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-220606490.18561375</v>
      </c>
      <c r="L2745" s="444">
        <f t="shared" ca="1" si="134"/>
        <v>-53166164134.732918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-53166164134.732918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-221525683.89472049</v>
      </c>
      <c r="L2746" s="444">
        <f t="shared" ca="1" si="134"/>
        <v>-53387689818.62764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-53387689818.62764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-222448707.57761517</v>
      </c>
      <c r="L2747" s="444">
        <f t="shared" ca="1" si="134"/>
        <v>-53610138526.205254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-53610138526.205254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-223375577.1925219</v>
      </c>
      <c r="L2748" s="444">
        <f t="shared" ca="1" si="134"/>
        <v>-53833514103.397774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-53833514103.397774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-224306308.76415738</v>
      </c>
      <c r="L2749" s="444">
        <f t="shared" ca="1" si="134"/>
        <v>-54057820412.161934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-54057820412.161934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-225240918.38400805</v>
      </c>
      <c r="L2750" s="444">
        <f t="shared" ca="1" si="134"/>
        <v>-54283061330.545944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-54283061330.545944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-226179422.21060809</v>
      </c>
      <c r="L2751" s="444">
        <f t="shared" ca="1" si="134"/>
        <v>-54509240752.756554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-54509240752.756554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-227121836.46981901</v>
      </c>
      <c r="L2752" s="444">
        <f t="shared" ca="1" si="134"/>
        <v>-54736362589.226372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-54736362589.226372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-228068177.45510986</v>
      </c>
      <c r="L2753" s="444">
        <f t="shared" ca="1" si="134"/>
        <v>-54964430766.68148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-54964430766.68148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-229018461.52783954</v>
      </c>
      <c r="L2754" s="444">
        <f t="shared" ca="1" si="134"/>
        <v>-55193449228.20932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-55193449228.20932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-229972705.11753884</v>
      </c>
      <c r="L2755" s="444">
        <f t="shared" ca="1" si="134"/>
        <v>-55423421933.326859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-55423421933.326859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-230930924.72219521</v>
      </c>
      <c r="L2756" s="444">
        <f t="shared" ca="1" si="134"/>
        <v>-55654352858.049057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-55654352858.049057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-231893136.90853775</v>
      </c>
      <c r="L2757" s="444">
        <f t="shared" ca="1" si="134"/>
        <v>-55886245994.957596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-55886245994.957596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-232859358.3123233</v>
      </c>
      <c r="L2758" s="444">
        <f t="shared" ca="1" si="134"/>
        <v>-56119105353.26992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-56119105353.26992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-233829605.63862464</v>
      </c>
      <c r="L2759" s="444">
        <f t="shared" ca="1" si="134"/>
        <v>-56352934958.908546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-56352934958.908546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-234803895.66211891</v>
      </c>
      <c r="L2760" s="444">
        <f t="shared" ca="1" si="134"/>
        <v>-56587738854.570663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-56587738854.570663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-235782245.22737777</v>
      </c>
      <c r="L2761" s="444">
        <f t="shared" ca="1" si="134"/>
        <v>-56823521099.798042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-56823521099.798042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-236764671.2491585</v>
      </c>
      <c r="L2762" s="444">
        <f t="shared" ca="1" si="134"/>
        <v>-57060285771.047203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-57060285771.047203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-237751190.71269667</v>
      </c>
      <c r="L2763" s="444">
        <f t="shared" ca="1" si="134"/>
        <v>-57298036961.759903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-57298036961.759903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-238741820.67399958</v>
      </c>
      <c r="L2764" s="444">
        <f t="shared" ca="1" si="134"/>
        <v>-57536778782.433899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-57536778782.433899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-239736578.26014125</v>
      </c>
      <c r="L2765" s="444">
        <f t="shared" ca="1" si="134"/>
        <v>-57776515360.694038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-57776515360.694038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-240735480.6695585</v>
      </c>
      <c r="L2766" s="444">
        <f t="shared" ca="1" si="134"/>
        <v>-58017250841.363594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-58017250841.363594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-241738545.17234835</v>
      </c>
      <c r="L2767" s="444">
        <f t="shared" ca="1" si="134"/>
        <v>-58258989386.535942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-58258989386.535942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-242745789.11056641</v>
      </c>
      <c r="L2768" s="444">
        <f t="shared" ca="1" si="134"/>
        <v>-58501735175.646507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-58501735175.646507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-243757229.89852712</v>
      </c>
      <c r="L2769" s="444">
        <f t="shared" ca="1" si="134"/>
        <v>-58745492405.545036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-58745492405.545036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-244772885.02310428</v>
      </c>
      <c r="L2770" s="444">
        <f t="shared" ca="1" si="134"/>
        <v>-58990265290.568138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-58990265290.568138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-245792772.04403391</v>
      </c>
      <c r="L2771" s="444">
        <f t="shared" ca="1" si="134"/>
        <v>-59236058062.612175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-59236058062.612175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-246816908.59421739</v>
      </c>
      <c r="L2772" s="444">
        <f t="shared" ca="1" si="134"/>
        <v>-59482874971.20639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-59482874971.20639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-247845312.38002667</v>
      </c>
      <c r="L2773" s="444">
        <f t="shared" ca="1" si="134"/>
        <v>-59730720283.586418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-59730720283.586418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-248878001.18161011</v>
      </c>
      <c r="L2774" s="444">
        <f t="shared" ca="1" si="134"/>
        <v>-59979598284.768028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-59979598284.768028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-249914992.85320008</v>
      </c>
      <c r="L2775" s="444">
        <f t="shared" ca="1" si="134"/>
        <v>-60229513277.621231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-60229513277.621231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-250956305.32342181</v>
      </c>
      <c r="L2776" s="444">
        <f t="shared" ca="1" si="134"/>
        <v>-60480469582.944656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-60480469582.944656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-252001956.59560272</v>
      </c>
      <c r="L2777" s="444">
        <f t="shared" ca="1" si="134"/>
        <v>-60732471539.54026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-60732471539.54026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-253051964.74808443</v>
      </c>
      <c r="L2778" s="444">
        <f t="shared" ca="1" si="134"/>
        <v>-60985523504.288345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-60985523504.288345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-254106347.93453476</v>
      </c>
      <c r="L2779" s="444">
        <f t="shared" ca="1" si="134"/>
        <v>-61239629852.222878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-61239629852.222878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-255165124.38426197</v>
      </c>
      <c r="L2780" s="444">
        <f t="shared" ca="1" si="134"/>
        <v>-61494794976.60714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-61494794976.60714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-256228312.40252972</v>
      </c>
      <c r="L2781" s="444">
        <f t="shared" ca="1" si="134"/>
        <v>-61751023289.009666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-61751023289.009666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-257295930.3708736</v>
      </c>
      <c r="L2782" s="444">
        <f t="shared" ca="1" si="134"/>
        <v>-62008319219.380539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-62008319219.380539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-258367996.74741891</v>
      </c>
      <c r="L2783" s="444">
        <f t="shared" ca="1" si="134"/>
        <v>-62266687216.12796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-62266687216.12796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-259444530.06719983</v>
      </c>
      <c r="L2784" s="444">
        <f t="shared" ca="1" si="134"/>
        <v>-62526131746.19516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-62526131746.19516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-260525548.94247979</v>
      </c>
      <c r="L2785" s="444">
        <f t="shared" ca="1" si="134"/>
        <v>-62786657295.137642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-62786657295.137642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-261611072.06307352</v>
      </c>
      <c r="L2786" s="444">
        <f t="shared" ca="1" si="134"/>
        <v>-63048268367.200714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-63048268367.200714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-262701118.19666964</v>
      </c>
      <c r="L2787" s="444">
        <f t="shared" ca="1" si="134"/>
        <v>-63310969485.397385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-63310969485.397385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-263795706.18915576</v>
      </c>
      <c r="L2788" s="444">
        <f t="shared" ca="1" si="134"/>
        <v>-63574765191.58654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-63574765191.58654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-264894854.96494395</v>
      </c>
      <c r="L2789" s="444">
        <f t="shared" ca="1" si="134"/>
        <v>-63839660046.551483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-63839660046.551483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-265998583.52729785</v>
      </c>
      <c r="L2790" s="444">
        <f t="shared" ca="1" si="134"/>
        <v>-64105658630.078781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-64105658630.078781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-267106910.95866159</v>
      </c>
      <c r="L2791" s="444">
        <f t="shared" ca="1" si="134"/>
        <v>-64372765541.037445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-64372765541.037445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-268219856.42098936</v>
      </c>
      <c r="L2792" s="444">
        <f t="shared" ca="1" si="134"/>
        <v>-64640985397.458435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-64640985397.458435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-269337439.15607679</v>
      </c>
      <c r="L2793" s="444">
        <f t="shared" ca="1" si="134"/>
        <v>-64910322836.61451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-64910322836.61451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-270459678.48589373</v>
      </c>
      <c r="L2794" s="444">
        <f t="shared" ca="1" si="134"/>
        <v>-65180782515.100403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-65180782515.100403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-271586593.81291837</v>
      </c>
      <c r="L2795" s="444">
        <f t="shared" ca="1" si="134"/>
        <v>-65452369108.913322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-65452369108.913322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-272718204.62047213</v>
      </c>
      <c r="L2796" s="444">
        <f t="shared" ca="1" si="134"/>
        <v>-65725087313.533798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-65725087313.533798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-273854530.47305751</v>
      </c>
      <c r="L2797" s="444">
        <f t="shared" ca="1" si="134"/>
        <v>-65998941844.006859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-65998941844.006859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-274995591.0166952</v>
      </c>
      <c r="L2798" s="444">
        <f t="shared" ca="1" si="134"/>
        <v>-66273937435.023552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-66273937435.023552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-276141405.9792648</v>
      </c>
      <c r="L2799" s="444">
        <f t="shared" ca="1" si="134"/>
        <v>-66550078841.002815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-66550078841.002815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-277291995.17084503</v>
      </c>
      <c r="L2800" s="444">
        <f t="shared" ca="1" si="134"/>
        <v>-66827370836.17366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-66827370836.17366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-278447378.48405689</v>
      </c>
      <c r="L2801" s="444">
        <f t="shared" ca="1" si="134"/>
        <v>-67105818214.657715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-67105818214.657715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-279607575.89440715</v>
      </c>
      <c r="L2802" s="444">
        <f t="shared" ca="1" si="134"/>
        <v>-67385425790.552124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-67385425790.552124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-280772607.46063387</v>
      </c>
      <c r="L2803" s="444">
        <f t="shared" ca="1" si="134"/>
        <v>-67666198398.012756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-67666198398.012756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-281942493.32505316</v>
      </c>
      <c r="L2804" s="444">
        <f t="shared" ca="1" si="134"/>
        <v>-67948140891.337807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-67948140891.337807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-283117253.71390754</v>
      </c>
      <c r="L2805" s="444">
        <f t="shared" ca="1" si="134"/>
        <v>-68231258145.051712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-68231258145.051712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-284296908.93771547</v>
      </c>
      <c r="L2806" s="444">
        <f t="shared" ca="1" si="134"/>
        <v>-68515555053.989426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-68515555053.989426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-285481479.3916226</v>
      </c>
      <c r="L2807" s="444">
        <f t="shared" ca="1" si="134"/>
        <v>-68801036533.381042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-68801036533.381042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-286670985.55575436</v>
      </c>
      <c r="L2808" s="444">
        <f t="shared" ca="1" si="134"/>
        <v>-69087707518.936798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-69087707518.936798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-287865447.99557</v>
      </c>
      <c r="L2809" s="444">
        <f t="shared" ca="1" si="134"/>
        <v>-69375572966.932373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-69375572966.932373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-289064887.3622182</v>
      </c>
      <c r="L2810" s="444">
        <f t="shared" ca="1" si="134"/>
        <v>-69664637854.294586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-69664637854.294586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-290269324.39289409</v>
      </c>
      <c r="L2811" s="444">
        <f t="shared" ca="1" si="134"/>
        <v>-69954907178.687485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-69954907178.687485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-291478779.91119784</v>
      </c>
      <c r="L2812" s="444">
        <f t="shared" ca="1" si="134"/>
        <v>-70246385958.598679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-70246385958.598679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-292693274.8274945</v>
      </c>
      <c r="L2813" s="444">
        <f t="shared" ref="L2813:L3067" ca="1" si="139">I2813-J2813+K2813</f>
        <v>-70539079233.426178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-70539079233.426178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-293912830.13927573</v>
      </c>
      <c r="L2814" s="444">
        <f t="shared" ca="1" si="139"/>
        <v>-70832992063.56546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-70832992063.56546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-295137466.93152273</v>
      </c>
      <c r="L2815" s="444">
        <f t="shared" ca="1" si="139"/>
        <v>-71128129530.496979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-71128129530.496979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-296367206.37707072</v>
      </c>
      <c r="L2816" s="444">
        <f t="shared" ca="1" si="139"/>
        <v>-71424496736.874054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-71424496736.874054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-297602069.73697519</v>
      </c>
      <c r="L2817" s="444">
        <f t="shared" ca="1" si="139"/>
        <v>-71722098806.611023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-71722098806.611023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-298842078.36087924</v>
      </c>
      <c r="L2818" s="444">
        <f t="shared" ca="1" si="139"/>
        <v>-72020940884.971909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-72020940884.971909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-300087253.68738294</v>
      </c>
      <c r="L2819" s="444">
        <f t="shared" ca="1" si="139"/>
        <v>-72321028138.659286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-72321028138.659286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-301337617.24441367</v>
      </c>
      <c r="L2820" s="444">
        <f t="shared" ca="1" si="139"/>
        <v>-72622365755.903702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-72622365755.903702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-302593190.64959878</v>
      </c>
      <c r="L2821" s="444">
        <f t="shared" ca="1" si="139"/>
        <v>-72924958946.553299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-72924958946.553299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-303853995.61063874</v>
      </c>
      <c r="L2822" s="444">
        <f t="shared" ca="1" si="139"/>
        <v>-73228812942.16394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-73228812942.16394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-305120053.92568308</v>
      </c>
      <c r="L2823" s="444">
        <f t="shared" ca="1" si="139"/>
        <v>-73533932996.08963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-73533932996.08963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-306391387.48370677</v>
      </c>
      <c r="L2824" s="444">
        <f t="shared" ca="1" si="139"/>
        <v>-73840324383.573334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-73840324383.573334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-307668018.26488888</v>
      </c>
      <c r="L2825" s="444">
        <f t="shared" ca="1" si="139"/>
        <v>-74147992401.838226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-74147992401.838226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-308949968.34099263</v>
      </c>
      <c r="L2826" s="444">
        <f t="shared" ca="1" si="139"/>
        <v>-74456942370.179214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-74456942370.179214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-310237259.87574673</v>
      </c>
      <c r="L2827" s="444">
        <f t="shared" ca="1" si="139"/>
        <v>-74767179630.054962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-74767179630.054962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-311529915.125229</v>
      </c>
      <c r="L2828" s="444">
        <f t="shared" ca="1" si="139"/>
        <v>-75078709545.180191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-75078709545.180191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-312827956.43825078</v>
      </c>
      <c r="L2829" s="444">
        <f t="shared" ca="1" si="139"/>
        <v>-75391537501.618439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-75391537501.618439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-314131406.25674349</v>
      </c>
      <c r="L2830" s="444">
        <f t="shared" ca="1" si="139"/>
        <v>-75705668907.875183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-75705668907.875183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-315440287.11614656</v>
      </c>
      <c r="L2831" s="444">
        <f t="shared" ca="1" si="139"/>
        <v>-76021109194.991333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-76021109194.991333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-316754621.64579719</v>
      </c>
      <c r="L2832" s="444">
        <f t="shared" ca="1" si="139"/>
        <v>-76337863816.637131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-76337863816.637131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-318074432.56932139</v>
      </c>
      <c r="L2833" s="444">
        <f t="shared" ca="1" si="139"/>
        <v>-76655938249.206451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-76655938249.206451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-319399742.70502687</v>
      </c>
      <c r="L2834" s="444">
        <f t="shared" ca="1" si="139"/>
        <v>-76975337991.911484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-76975337991.911484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-320730574.96629786</v>
      </c>
      <c r="L2835" s="444">
        <f t="shared" ca="1" si="139"/>
        <v>-77296068566.877777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-77296068566.877777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-322066952.36199075</v>
      </c>
      <c r="L2836" s="444">
        <f t="shared" ca="1" si="139"/>
        <v>-77618135519.239761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-77618135519.239761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-323408897.99683231</v>
      </c>
      <c r="L2837" s="444">
        <f t="shared" ca="1" si="139"/>
        <v>-77941544417.236588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-77941544417.236588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-324756435.07181913</v>
      </c>
      <c r="L2838" s="444">
        <f t="shared" ca="1" si="139"/>
        <v>-78266300852.308411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-78266300852.308411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-326109586.8846184</v>
      </c>
      <c r="L2839" s="444">
        <f t="shared" ca="1" si="139"/>
        <v>-78592410439.193024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-78592410439.193024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-327468376.82997096</v>
      </c>
      <c r="L2840" s="444">
        <f t="shared" ca="1" si="139"/>
        <v>-78919878816.022995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-78919878816.022995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-328832828.40009582</v>
      </c>
      <c r="L2841" s="444">
        <f t="shared" ca="1" si="139"/>
        <v>-79248711644.423096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-79248711644.423096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-330202965.1850962</v>
      </c>
      <c r="L2842" s="444">
        <f t="shared" ca="1" si="139"/>
        <v>-79578914609.608185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-79578914609.608185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-331578810.87336743</v>
      </c>
      <c r="L2843" s="444">
        <f t="shared" ca="1" si="139"/>
        <v>-79910493420.481552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-79910493420.481552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-332960389.25200647</v>
      </c>
      <c r="L2844" s="444">
        <f t="shared" ca="1" si="139"/>
        <v>-80243453809.733551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-80243453809.733551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-334347724.20722312</v>
      </c>
      <c r="L2845" s="444">
        <f t="shared" ca="1" si="139"/>
        <v>-80577801533.940781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-80577801533.940781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-335740839.72475326</v>
      </c>
      <c r="L2846" s="444">
        <f t="shared" ca="1" si="139"/>
        <v>-80913542373.665527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-80913542373.665527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-337139759.89027303</v>
      </c>
      <c r="L2847" s="444">
        <f t="shared" ca="1" si="139"/>
        <v>-81250682133.555801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-81250682133.555801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-338544508.88981581</v>
      </c>
      <c r="L2848" s="444">
        <f t="shared" ca="1" si="139"/>
        <v>-81589226642.445618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-81589226642.445618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-339955111.01019007</v>
      </c>
      <c r="L2849" s="444">
        <f t="shared" ca="1" si="139"/>
        <v>-81929181753.455811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-81929181753.455811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-341371590.63939923</v>
      </c>
      <c r="L2850" s="444">
        <f t="shared" ca="1" si="139"/>
        <v>-82270553344.095215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-82270553344.095215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-342793972.26706338</v>
      </c>
      <c r="L2851" s="444">
        <f t="shared" ca="1" si="139"/>
        <v>-82613347316.362274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-82613347316.362274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-344222280.48484278</v>
      </c>
      <c r="L2852" s="444">
        <f t="shared" ca="1" si="139"/>
        <v>-82957569596.847122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-82957569596.847122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-345656539.98686302</v>
      </c>
      <c r="L2853" s="444">
        <f t="shared" ca="1" si="139"/>
        <v>-83303226136.833984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-83303226136.833984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-347096775.57014161</v>
      </c>
      <c r="L2854" s="444">
        <f t="shared" ca="1" si="139"/>
        <v>-83650322912.404129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-83650322912.404129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-348543012.13501722</v>
      </c>
      <c r="L2855" s="444">
        <f t="shared" ca="1" si="139"/>
        <v>-83998865924.539139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-83998865924.539139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-349995274.68557972</v>
      </c>
      <c r="L2856" s="444">
        <f t="shared" ca="1" si="139"/>
        <v>-84348861199.224716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-84348861199.224716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-351453588.33010298</v>
      </c>
      <c r="L2857" s="444">
        <f t="shared" ca="1" si="139"/>
        <v>-84700314787.554825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-84700314787.554825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-352917978.2814784</v>
      </c>
      <c r="L2858" s="444">
        <f t="shared" ca="1" si="139"/>
        <v>-85053232765.836304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-85053232765.836304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-354388469.85765123</v>
      </c>
      <c r="L2859" s="444">
        <f t="shared" ca="1" si="139"/>
        <v>-85407621235.693954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-85407621235.693954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-355865088.48205817</v>
      </c>
      <c r="L2860" s="444">
        <f t="shared" ca="1" si="139"/>
        <v>-85763486324.17601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-85763486324.17601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-357347859.68406671</v>
      </c>
      <c r="L2861" s="444">
        <f t="shared" ca="1" si="139"/>
        <v>-86120834183.860077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-86120834183.860077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-358836809.09941697</v>
      </c>
      <c r="L2862" s="444">
        <f t="shared" ca="1" si="139"/>
        <v>-86479670992.959488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-86479670992.959488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-360331962.4706645</v>
      </c>
      <c r="L2863" s="444">
        <f t="shared" ca="1" si="139"/>
        <v>-86840002955.430145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-86840002955.430145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-361833345.64762563</v>
      </c>
      <c r="L2864" s="444">
        <f t="shared" ca="1" si="139"/>
        <v>-87201836301.077774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-87201836301.077774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-363340984.58782405</v>
      </c>
      <c r="L2865" s="444">
        <f t="shared" ca="1" si="139"/>
        <v>-87565177285.665604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-87565177285.665604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-364854905.35694003</v>
      </c>
      <c r="L2866" s="444">
        <f t="shared" ca="1" si="139"/>
        <v>-87930032191.022537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-87930032191.022537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-366375134.12926054</v>
      </c>
      <c r="L2867" s="444">
        <f t="shared" ca="1" si="139"/>
        <v>-88296407325.151794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-88296407325.151794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-367901697.18813246</v>
      </c>
      <c r="L2868" s="444">
        <f t="shared" ca="1" si="139"/>
        <v>-88664309022.33992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-88664309022.33992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-369434620.92641634</v>
      </c>
      <c r="L2869" s="444">
        <f t="shared" ca="1" si="139"/>
        <v>-89033743643.266342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-89033743643.266342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-370973931.84694308</v>
      </c>
      <c r="L2870" s="444">
        <f t="shared" ca="1" si="139"/>
        <v>-89404717575.113281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-89404717575.113281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-372519656.56297201</v>
      </c>
      <c r="L2871" s="444">
        <f t="shared" ca="1" si="139"/>
        <v>-89777237231.676254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-89777237231.676254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-374071821.79865104</v>
      </c>
      <c r="L2872" s="444">
        <f t="shared" ca="1" si="139"/>
        <v>-90151309053.474899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-90151309053.474899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-375630454.38947874</v>
      </c>
      <c r="L2873" s="444">
        <f t="shared" ca="1" si="139"/>
        <v>-90526939507.86438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-90526939507.86438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-377195581.28276825</v>
      </c>
      <c r="L2874" s="444">
        <f t="shared" ca="1" si="139"/>
        <v>-90904135089.147156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-90904135089.147156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-378767229.53811312</v>
      </c>
      <c r="L2875" s="444">
        <f t="shared" ca="1" si="139"/>
        <v>-91282902318.685272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-91282902318.685272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-380345426.32785529</v>
      </c>
      <c r="L2876" s="444">
        <f t="shared" ca="1" si="139"/>
        <v>-91663247745.013123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-91663247745.013123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-381930198.93755466</v>
      </c>
      <c r="L2877" s="444">
        <f t="shared" ca="1" si="139"/>
        <v>-92045177943.950684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-92045177943.950684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-383521574.76646119</v>
      </c>
      <c r="L2878" s="444">
        <f t="shared" ca="1" si="139"/>
        <v>-92428699518.717148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-92428699518.717148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-385119581.32798809</v>
      </c>
      <c r="L2879" s="444">
        <f t="shared" ca="1" si="139"/>
        <v>-92813819100.045135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-92813819100.045135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-386724246.25018805</v>
      </c>
      <c r="L2880" s="444">
        <f t="shared" ca="1" si="139"/>
        <v>-93200543346.295319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-93200543346.295319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-388335597.27623051</v>
      </c>
      <c r="L2881" s="444">
        <f t="shared" ca="1" si="139"/>
        <v>-93588878943.571548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-93588878943.571548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-389953662.26488143</v>
      </c>
      <c r="L2882" s="444">
        <f t="shared" ca="1" si="139"/>
        <v>-93978832605.836426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-93978832605.836426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-391578469.19098508</v>
      </c>
      <c r="L2883" s="444">
        <f t="shared" ca="1" si="139"/>
        <v>-94370411075.027405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-94370411075.027405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-393210046.14594752</v>
      </c>
      <c r="L2884" s="444">
        <f t="shared" ca="1" si="139"/>
        <v>-94763621121.173355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-94763621121.173355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-394848421.33822232</v>
      </c>
      <c r="L2885" s="444">
        <f t="shared" ca="1" si="139"/>
        <v>-95158469542.511581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-95158469542.511581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-396493623.09379828</v>
      </c>
      <c r="L2886" s="444">
        <f t="shared" ca="1" si="139"/>
        <v>-95554963165.605377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-95554963165.605377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-398145679.8566891</v>
      </c>
      <c r="L2887" s="444">
        <f t="shared" ca="1" si="139"/>
        <v>-95953108845.462067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-95953108845.462067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-399804620.18942529</v>
      </c>
      <c r="L2888" s="444">
        <f t="shared" ca="1" si="139"/>
        <v>-96352913465.651489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-96352913465.651489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-401470472.77354789</v>
      </c>
      <c r="L2889" s="444">
        <f t="shared" ca="1" si="139"/>
        <v>-96754383938.425034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-96754383938.425034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-403143266.41010427</v>
      </c>
      <c r="L2890" s="444">
        <f t="shared" ca="1" si="139"/>
        <v>-97157527204.835144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-97157527204.835144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-404823030.02014643</v>
      </c>
      <c r="L2891" s="444">
        <f t="shared" ca="1" si="139"/>
        <v>-97562350234.855286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-97562350234.855286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-406509792.64523035</v>
      </c>
      <c r="L2892" s="444">
        <f t="shared" ca="1" si="139"/>
        <v>-97968860027.500519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-97968860027.500519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-408203583.44791883</v>
      </c>
      <c r="L2893" s="444">
        <f t="shared" ca="1" si="139"/>
        <v>-98377063610.948441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-98377063610.948441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-409904431.71228516</v>
      </c>
      <c r="L2894" s="444">
        <f t="shared" ca="1" si="139"/>
        <v>-98786968042.660721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-98786968042.660721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-411612366.84441966</v>
      </c>
      <c r="L2895" s="444">
        <f t="shared" ca="1" si="139"/>
        <v>-99198580409.505142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-99198580409.505142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-413327418.3729381</v>
      </c>
      <c r="L2896" s="444">
        <f t="shared" ca="1" si="139"/>
        <v>-99611907827.878082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-99611907827.878082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-415049615.94949198</v>
      </c>
      <c r="L2897" s="444">
        <f t="shared" ca="1" si="139"/>
        <v>-100026957443.82758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-100026957443.82758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-416778989.34928155</v>
      </c>
      <c r="L2898" s="444">
        <f t="shared" ca="1" si="139"/>
        <v>-100443736433.17686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-100443736433.17686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-418515568.47157025</v>
      </c>
      <c r="L2899" s="444">
        <f t="shared" ca="1" si="139"/>
        <v>-100862252001.64844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-100862252001.64844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-420259383.3402018</v>
      </c>
      <c r="L2900" s="444">
        <f t="shared" ca="1" si="139"/>
        <v>-101282511384.98863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-101282511384.98863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-422010464.1041193</v>
      </c>
      <c r="L2901" s="444">
        <f t="shared" ca="1" si="139"/>
        <v>-101704521849.09276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-101704521849.09276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-423768841.0378865</v>
      </c>
      <c r="L2902" s="444">
        <f t="shared" ca="1" si="139"/>
        <v>-102128290690.13065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-102128290690.13065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-425534544.542211</v>
      </c>
      <c r="L2903" s="444">
        <f t="shared" ca="1" si="139"/>
        <v>-102553825234.67285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-102553825234.67285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-427307605.14447021</v>
      </c>
      <c r="L2904" s="444">
        <f t="shared" ca="1" si="139"/>
        <v>-102981132839.81732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-102981132839.81732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-429088053.49923885</v>
      </c>
      <c r="L2905" s="444">
        <f t="shared" ca="1" si="139"/>
        <v>-103410220893.31656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-103410220893.31656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-430875920.38881898</v>
      </c>
      <c r="L2906" s="444">
        <f t="shared" ca="1" si="139"/>
        <v>-103841096813.70538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-103841096813.70538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-432671236.72377241</v>
      </c>
      <c r="L2907" s="444">
        <f t="shared" ca="1" si="139"/>
        <v>-104273768050.42915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-104273768050.42915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-434474033.54345483</v>
      </c>
      <c r="L2908" s="444">
        <f t="shared" ca="1" si="139"/>
        <v>-104708242083.97261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-104708242083.97261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-436284342.01655251</v>
      </c>
      <c r="L2909" s="444">
        <f t="shared" ca="1" si="139"/>
        <v>-105144526425.98917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-105144526425.98917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-438102193.44162154</v>
      </c>
      <c r="L2910" s="444">
        <f t="shared" ca="1" si="139"/>
        <v>-105582628619.43079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-105582628619.43079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-439927619.24762827</v>
      </c>
      <c r="L2911" s="444">
        <f t="shared" ca="1" si="139"/>
        <v>-106022556238.67842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-106022556238.67842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-441760650.99449342</v>
      </c>
      <c r="L2912" s="444">
        <f t="shared" ca="1" si="139"/>
        <v>-106464316889.67291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-106464316889.67291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-443601320.37363714</v>
      </c>
      <c r="L2913" s="444">
        <f t="shared" ca="1" si="139"/>
        <v>-106907918210.04655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-106907918210.04655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-445449659.20852733</v>
      </c>
      <c r="L2914" s="444">
        <f t="shared" ca="1" si="139"/>
        <v>-107353367869.25508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-107353367869.25508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-447305699.45522946</v>
      </c>
      <c r="L2915" s="444">
        <f t="shared" ca="1" si="139"/>
        <v>-107800673568.71031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-107800673568.71031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-449169473.20295954</v>
      </c>
      <c r="L2916" s="444">
        <f t="shared" ca="1" si="139"/>
        <v>-108249843041.91327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-108249843041.91327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-451041012.67463857</v>
      </c>
      <c r="L2917" s="444">
        <f t="shared" ca="1" si="139"/>
        <v>-108700884054.58791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-108700884054.58791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-452920350.22744954</v>
      </c>
      <c r="L2918" s="444">
        <f t="shared" ca="1" si="139"/>
        <v>-109153804404.81535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-109153804404.81535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-454807518.35339737</v>
      </c>
      <c r="L2919" s="444">
        <f t="shared" ca="1" si="139"/>
        <v>-109608611923.16875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-109608611923.16875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-456702549.67986983</v>
      </c>
      <c r="L2920" s="444">
        <f t="shared" ca="1" si="139"/>
        <v>-110065314472.84862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-110065314472.84862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-458605476.97020257</v>
      </c>
      <c r="L2921" s="444">
        <f t="shared" ca="1" si="139"/>
        <v>-110523919949.81882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-110523919949.81882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-460516333.12424511</v>
      </c>
      <c r="L2922" s="444">
        <f t="shared" ca="1" si="139"/>
        <v>-110984436282.94307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-110984436282.94307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-462435151.17892945</v>
      </c>
      <c r="L2923" s="444">
        <f t="shared" ca="1" si="139"/>
        <v>-111446871434.12199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-111446871434.12199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-464361964.30884171</v>
      </c>
      <c r="L2924" s="444">
        <f t="shared" ca="1" si="139"/>
        <v>-111911233398.43083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-111911233398.43083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-466296805.82679516</v>
      </c>
      <c r="L2925" s="444">
        <f t="shared" ca="1" si="139"/>
        <v>-112377530204.25763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-112377530204.25763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-468239709.18440682</v>
      </c>
      <c r="L2926" s="444">
        <f t="shared" ca="1" si="139"/>
        <v>-112845769913.44203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-112845769913.44203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-470190707.97267514</v>
      </c>
      <c r="L2927" s="444">
        <f t="shared" ca="1" si="139"/>
        <v>-113315960621.4147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-113315960621.4147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-472149835.92256123</v>
      </c>
      <c r="L2928" s="444">
        <f t="shared" ca="1" si="139"/>
        <v>-113788110457.33727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-113788110457.33727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-474117126.90557188</v>
      </c>
      <c r="L2929" s="444">
        <f t="shared" ca="1" si="139"/>
        <v>-114262227584.24284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-114262227584.24284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-476092614.93434513</v>
      </c>
      <c r="L2930" s="444">
        <f t="shared" ca="1" si="139"/>
        <v>-114738320199.17719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-114738320199.17719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-478076334.16323829</v>
      </c>
      <c r="L2931" s="444">
        <f t="shared" ca="1" si="139"/>
        <v>-115216396533.34042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-115216396533.34042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-480068318.88891846</v>
      </c>
      <c r="L2932" s="444">
        <f t="shared" ca="1" si="139"/>
        <v>-115696464852.22934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-115696464852.22934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-482068603.55095559</v>
      </c>
      <c r="L2933" s="444">
        <f t="shared" ca="1" si="139"/>
        <v>-116178533455.78029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-116178533455.78029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-484077222.73241788</v>
      </c>
      <c r="L2934" s="444">
        <f t="shared" ca="1" si="139"/>
        <v>-116662610678.51271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-116662610678.51271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-486094211.16046971</v>
      </c>
      <c r="L2935" s="444">
        <f t="shared" ca="1" si="139"/>
        <v>-117148704889.67319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-117148704889.67319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-488119603.70697159</v>
      </c>
      <c r="L2936" s="444">
        <f t="shared" ca="1" si="139"/>
        <v>-117636824493.38016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-117636824493.38016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-490153435.38908398</v>
      </c>
      <c r="L2937" s="444">
        <f t="shared" ca="1" si="139"/>
        <v>-118126977928.76924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-118126977928.76924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-492195741.36987185</v>
      </c>
      <c r="L2938" s="444">
        <f t="shared" ca="1" si="139"/>
        <v>-118619173670.13911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-118619173670.13911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-494246556.95891297</v>
      </c>
      <c r="L2939" s="444">
        <f t="shared" ca="1" si="139"/>
        <v>-119113420227.09802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-119113420227.09802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-496305917.61290842</v>
      </c>
      <c r="L2940" s="444">
        <f t="shared" ca="1" si="139"/>
        <v>-119609726144.71094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-119609726144.71094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-498373858.93629557</v>
      </c>
      <c r="L2941" s="444">
        <f t="shared" ca="1" si="139"/>
        <v>-120108100003.64723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-120108100003.64723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-500450416.68186349</v>
      </c>
      <c r="L2942" s="444">
        <f t="shared" ca="1" si="139"/>
        <v>-120608550420.3291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-120608550420.3291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-502535626.75137132</v>
      </c>
      <c r="L2943" s="444">
        <f t="shared" ca="1" si="139"/>
        <v>-121111086047.08047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-121111086047.08047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-504629525.19616866</v>
      </c>
      <c r="L2944" s="444">
        <f t="shared" ca="1" si="139"/>
        <v>-121615715572.27664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-121615715572.27664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-506732148.21781933</v>
      </c>
      <c r="L2945" s="444">
        <f t="shared" ca="1" si="139"/>
        <v>-122122447720.49446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-122122447720.49446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-508843532.16872698</v>
      </c>
      <c r="L2946" s="444">
        <f t="shared" ca="1" si="139"/>
        <v>-122631291252.66319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-122631291252.66319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-510963713.55276334</v>
      </c>
      <c r="L2947" s="444">
        <f t="shared" ca="1" si="139"/>
        <v>-123142254966.21596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-123142254966.21596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-513092729.02589983</v>
      </c>
      <c r="L2948" s="444">
        <f t="shared" ca="1" si="139"/>
        <v>-123655347695.24185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-123655347695.24185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-515230615.39684105</v>
      </c>
      <c r="L2949" s="444">
        <f t="shared" ca="1" si="139"/>
        <v>-124170578310.63869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-124170578310.63869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-517377409.62766117</v>
      </c>
      <c r="L2950" s="444">
        <f t="shared" ca="1" si="139"/>
        <v>-124687955720.26634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-124687955720.26634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-519533148.83444315</v>
      </c>
      <c r="L2951" s="444">
        <f t="shared" ca="1" si="139"/>
        <v>-125207488869.10078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-125207488869.10078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-521697870.28791988</v>
      </c>
      <c r="L2952" s="444">
        <f t="shared" ca="1" si="139"/>
        <v>-125729186739.3887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-125729186739.3887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-523871611.41411966</v>
      </c>
      <c r="L2953" s="444">
        <f t="shared" ca="1" si="139"/>
        <v>-126253058350.80283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-126253058350.80283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-526054409.79501176</v>
      </c>
      <c r="L2954" s="444">
        <f t="shared" ca="1" si="139"/>
        <v>-126779112760.59784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-126779112760.59784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-528246303.16915774</v>
      </c>
      <c r="L2955" s="444">
        <f t="shared" ca="1" si="139"/>
        <v>-127307359063.767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-127307359063.767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-530447329.43236244</v>
      </c>
      <c r="L2956" s="444">
        <f t="shared" ca="1" si="139"/>
        <v>-127837806393.19936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-127837806393.19936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-532657526.63833064</v>
      </c>
      <c r="L2957" s="444">
        <f t="shared" ca="1" si="139"/>
        <v>-128370463919.83769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-128370463919.83769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-534876932.99932373</v>
      </c>
      <c r="L2958" s="444">
        <f t="shared" ca="1" si="139"/>
        <v>-128905340852.83702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-128905340852.83702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-537105586.88682103</v>
      </c>
      <c r="L2959" s="444">
        <f t="shared" ca="1" si="139"/>
        <v>-129442446439.72385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-129442446439.72385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-539343526.83218265</v>
      </c>
      <c r="L2960" s="444">
        <f t="shared" ca="1" si="139"/>
        <v>-129981789966.55603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-129981789966.55603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-541590791.52731681</v>
      </c>
      <c r="L2961" s="444">
        <f t="shared" ca="1" si="139"/>
        <v>-130523380758.08334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-130523380758.08334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-543847419.8253473</v>
      </c>
      <c r="L2962" s="444">
        <f t="shared" ca="1" si="139"/>
        <v>-131067228177.90869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-131067228177.90869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-546113450.74128616</v>
      </c>
      <c r="L2963" s="444">
        <f t="shared" ca="1" si="139"/>
        <v>-131613341628.64998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-131613341628.64998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-548388923.45270824</v>
      </c>
      <c r="L2964" s="444">
        <f t="shared" ca="1" si="139"/>
        <v>-132161730552.10269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-132161730552.10269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-550673877.30042791</v>
      </c>
      <c r="L2965" s="444">
        <f t="shared" ca="1" si="139"/>
        <v>-132712404429.40312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-132712404429.40312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-552968351.78917968</v>
      </c>
      <c r="L2966" s="444">
        <f t="shared" ca="1" si="139"/>
        <v>-133265372781.19231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-133265372781.19231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-555272386.58830118</v>
      </c>
      <c r="L2967" s="444">
        <f t="shared" ca="1" si="139"/>
        <v>-133820645167.78061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-133820645167.78061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-557586021.5324192</v>
      </c>
      <c r="L2968" s="444">
        <f t="shared" ca="1" si="139"/>
        <v>-134378231189.31303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-134378231189.31303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-559909296.62213767</v>
      </c>
      <c r="L2969" s="444">
        <f t="shared" ca="1" si="139"/>
        <v>-134938140485.93517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-134938140485.93517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-562242252.02472985</v>
      </c>
      <c r="L2970" s="444">
        <f t="shared" ca="1" si="139"/>
        <v>-135500382737.9599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-135500382737.9599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-564584928.0748328</v>
      </c>
      <c r="L2971" s="444">
        <f t="shared" ca="1" si="139"/>
        <v>-136064967666.03473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-136064967666.03473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-566937365.2751447</v>
      </c>
      <c r="L2972" s="444">
        <f t="shared" ca="1" si="139"/>
        <v>-136631905031.30988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-136631905031.30988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-569299604.29712451</v>
      </c>
      <c r="L2973" s="444">
        <f t="shared" ca="1" si="139"/>
        <v>-137201204635.60699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-137201204635.60699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-571671685.98169577</v>
      </c>
      <c r="L2974" s="444">
        <f t="shared" ca="1" si="139"/>
        <v>-137772876321.58868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-137772876321.58868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-574053651.33995283</v>
      </c>
      <c r="L2975" s="444">
        <f t="shared" ca="1" si="139"/>
        <v>-138346929972.92865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-138346929972.92865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-576445541.55386937</v>
      </c>
      <c r="L2976" s="444">
        <f t="shared" ca="1" si="139"/>
        <v>-138923375514.48251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-138923375514.48251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-578847397.97701049</v>
      </c>
      <c r="L2977" s="444">
        <f t="shared" ca="1" si="139"/>
        <v>-139502222912.45953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-139502222912.45953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-581259262.13524806</v>
      </c>
      <c r="L2978" s="444">
        <f t="shared" ca="1" si="139"/>
        <v>-140083482174.59479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-140083482174.59479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-583681175.72747827</v>
      </c>
      <c r="L2979" s="444">
        <f t="shared" ca="1" si="139"/>
        <v>-140667163350.32227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-140667163350.32227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-586113180.62634277</v>
      </c>
      <c r="L2980" s="444">
        <f t="shared" ca="1" si="139"/>
        <v>-141253276530.94861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-141253276530.94861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-588555318.8789525</v>
      </c>
      <c r="L2981" s="444">
        <f t="shared" ca="1" si="139"/>
        <v>-141841831849.82758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-141841831849.82758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-591007632.7076149</v>
      </c>
      <c r="L2982" s="444">
        <f t="shared" ca="1" si="139"/>
        <v>-142432839482.53519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-142432839482.53519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-593470164.51056325</v>
      </c>
      <c r="L2983" s="444">
        <f t="shared" ca="1" si="139"/>
        <v>-143026309647.04575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-143026309647.04575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-595942956.86269057</v>
      </c>
      <c r="L2984" s="444">
        <f t="shared" ca="1" si="139"/>
        <v>-143622252603.90845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-143622252603.90845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-598426052.51628518</v>
      </c>
      <c r="L2985" s="444">
        <f t="shared" ca="1" si="139"/>
        <v>-144220678656.42474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-144220678656.42474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-600919494.40176976</v>
      </c>
      <c r="L2986" s="444">
        <f t="shared" ca="1" si="139"/>
        <v>-144821598150.82651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-144821598150.82651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-603423325.62844372</v>
      </c>
      <c r="L2987" s="444">
        <f t="shared" ca="1" si="139"/>
        <v>-145425021476.45496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-145425021476.45496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-605937589.48522902</v>
      </c>
      <c r="L2988" s="444">
        <f t="shared" ca="1" si="139"/>
        <v>-146030959065.94019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-146030959065.94019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-608462329.44141746</v>
      </c>
      <c r="L2989" s="444">
        <f t="shared" ca="1" si="139"/>
        <v>-146639421395.38159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-146639421395.38159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-610997589.14742327</v>
      </c>
      <c r="L2990" s="444">
        <f t="shared" ca="1" si="139"/>
        <v>-147250418984.52902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-147250418984.52902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-613543412.43553758</v>
      </c>
      <c r="L2991" s="444">
        <f t="shared" ca="1" si="139"/>
        <v>-147863962396.96457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-147863962396.96457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-616099843.32068574</v>
      </c>
      <c r="L2992" s="444">
        <f t="shared" ca="1" si="139"/>
        <v>-148480062240.28525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-148480062240.28525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-618666926.00118852</v>
      </c>
      <c r="L2993" s="444">
        <f t="shared" ca="1" si="139"/>
        <v>-149098729166.28644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-149098729166.28644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-621244704.85952687</v>
      </c>
      <c r="L2994" s="444">
        <f t="shared" ca="1" si="139"/>
        <v>-149719973871.14597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-149719973871.14597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-623833224.46310818</v>
      </c>
      <c r="L2995" s="444">
        <f t="shared" ca="1" si="139"/>
        <v>-150343807095.60907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-150343807095.60907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-626432529.56503773</v>
      </c>
      <c r="L2996" s="444">
        <f t="shared" ca="1" si="139"/>
        <v>-150970239625.1741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-150970239625.1741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-629042665.10489213</v>
      </c>
      <c r="L2997" s="444">
        <f t="shared" ca="1" si="139"/>
        <v>-151599282290.27899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-151599282290.27899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-631663676.20949578</v>
      </c>
      <c r="L2998" s="444">
        <f t="shared" ca="1" si="139"/>
        <v>-152230945966.48849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-152230945966.48849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-634295608.1937021</v>
      </c>
      <c r="L2999" s="444">
        <f t="shared" ca="1" si="139"/>
        <v>-152865241574.68219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-152865241574.68219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-636938506.56117582</v>
      </c>
      <c r="L3000" s="444">
        <f t="shared" ca="1" si="139"/>
        <v>-153502180081.24338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-153502180081.24338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-639592417.00518072</v>
      </c>
      <c r="L3001" s="444">
        <f t="shared" ca="1" si="139"/>
        <v>-154141772498.24857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-154141772498.24857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-642257385.40936899</v>
      </c>
      <c r="L3002" s="444">
        <f t="shared" ca="1" si="139"/>
        <v>-154784029883.65793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-154784029883.65793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-644933457.84857464</v>
      </c>
      <c r="L3003" s="444">
        <f t="shared" ca="1" si="139"/>
        <v>-155428963341.5065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-155428963341.5065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-647620680.58961046</v>
      </c>
      <c r="L3004" s="444">
        <f t="shared" ca="1" si="139"/>
        <v>-156076584022.0961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-156076584022.0961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-650319100.09206712</v>
      </c>
      <c r="L3005" s="444">
        <f t="shared" ca="1" si="139"/>
        <v>-156726903122.18817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-156726903122.18817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-653028763.00911736</v>
      </c>
      <c r="L3006" s="444">
        <f t="shared" ca="1" si="139"/>
        <v>-157379931885.1973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-157379931885.1973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-655749716.18832207</v>
      </c>
      <c r="L3007" s="444">
        <f t="shared" ca="1" si="139"/>
        <v>-158035681601.38562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-158035681601.38562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-658482006.67244005</v>
      </c>
      <c r="L3008" s="444">
        <f t="shared" ca="1" si="139"/>
        <v>-158694163608.05807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-158694163608.05807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-661225681.70024192</v>
      </c>
      <c r="L3009" s="444">
        <f t="shared" ca="1" si="139"/>
        <v>-159355389289.75833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-159355389289.75833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-663980788.70732641</v>
      </c>
      <c r="L3010" s="444">
        <f t="shared" ca="1" si="139"/>
        <v>-160019370078.46567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-160019370078.46567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-666747375.3269403</v>
      </c>
      <c r="L3011" s="444">
        <f t="shared" ca="1" si="139"/>
        <v>-160686117453.7926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-160686117453.7926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-669525489.3908025</v>
      </c>
      <c r="L3012" s="444">
        <f t="shared" ca="1" si="139"/>
        <v>-161355642943.18341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-161355642943.18341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-672315178.92993093</v>
      </c>
      <c r="L3013" s="444">
        <f t="shared" ca="1" si="139"/>
        <v>-162027958122.11334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-162027958122.11334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-675116492.17547226</v>
      </c>
      <c r="L3014" s="444">
        <f t="shared" ca="1" si="139"/>
        <v>-162703074614.28882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-162703074614.28882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-677929477.5595367</v>
      </c>
      <c r="L3015" s="444">
        <f t="shared" ca="1" si="139"/>
        <v>-163381004091.84836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-163381004091.84836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-680754183.71603477</v>
      </c>
      <c r="L3016" s="444">
        <f t="shared" ca="1" si="139"/>
        <v>-164061758275.56439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-164061758275.56439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-683590659.48151827</v>
      </c>
      <c r="L3017" s="444">
        <f t="shared" ca="1" si="139"/>
        <v>-164745348935.0459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-164745348935.0459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-686438953.89602458</v>
      </c>
      <c r="L3018" s="444">
        <f t="shared" ca="1" si="139"/>
        <v>-165431787888.94193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-165431787888.94193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-689299116.20392466</v>
      </c>
      <c r="L3019" s="444">
        <f t="shared" ca="1" si="139"/>
        <v>-166121087005.14584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-166121087005.14584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-692171195.85477436</v>
      </c>
      <c r="L3020" s="444">
        <f t="shared" ca="1" si="139"/>
        <v>-166813258201.00061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-166813258201.00061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-695055242.50416923</v>
      </c>
      <c r="L3021" s="444">
        <f t="shared" ca="1" si="139"/>
        <v>-167508313443.50479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-167508313443.50479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-697951306.01460326</v>
      </c>
      <c r="L3022" s="444">
        <f t="shared" ca="1" si="139"/>
        <v>-168206264749.51941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-168206264749.51941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-700859436.4563309</v>
      </c>
      <c r="L3023" s="444">
        <f t="shared" ca="1" si="139"/>
        <v>-168907124185.97574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-168907124185.97574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-703779684.10823226</v>
      </c>
      <c r="L3024" s="444">
        <f t="shared" ca="1" si="139"/>
        <v>-169610903870.08398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-169610903870.08398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-706712099.45868325</v>
      </c>
      <c r="L3025" s="444">
        <f t="shared" ca="1" si="139"/>
        <v>-170317615969.54266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-170317615969.54266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-709656733.20642781</v>
      </c>
      <c r="L3026" s="444">
        <f t="shared" ca="1" si="139"/>
        <v>-171027272702.74908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-171027272702.74908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-712613636.26145446</v>
      </c>
      <c r="L3027" s="444">
        <f t="shared" ca="1" si="139"/>
        <v>-171739886339.01053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-171739886339.01053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-715582859.74587715</v>
      </c>
      <c r="L3028" s="444">
        <f t="shared" ca="1" si="139"/>
        <v>-172455469198.75641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-172455469198.75641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-718564454.99481833</v>
      </c>
      <c r="L3029" s="444">
        <f t="shared" ca="1" si="139"/>
        <v>-173174033653.75122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-173174033653.75122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-721558473.55729675</v>
      </c>
      <c r="L3030" s="444">
        <f t="shared" ca="1" si="139"/>
        <v>-173895592127.30853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-173895592127.30853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-724564967.19711888</v>
      </c>
      <c r="L3031" s="444">
        <f t="shared" ca="1" si="139"/>
        <v>-174620157094.50565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-174620157094.50565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-727583987.89377356</v>
      </c>
      <c r="L3032" s="444">
        <f t="shared" ca="1" si="139"/>
        <v>-175347741082.39941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-175347741082.39941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-730615587.84333086</v>
      </c>
      <c r="L3033" s="444">
        <f t="shared" ca="1" si="139"/>
        <v>-176078356670.24274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-176078356670.24274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-733659819.45934474</v>
      </c>
      <c r="L3034" s="444">
        <f t="shared" ca="1" si="139"/>
        <v>-176812016489.70209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-176812016489.70209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-736716735.37375867</v>
      </c>
      <c r="L3035" s="444">
        <f t="shared" ca="1" si="139"/>
        <v>-177548733225.07584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-177548733225.07584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-739786388.43781602</v>
      </c>
      <c r="L3036" s="444">
        <f t="shared" ca="1" si="139"/>
        <v>-178288519613.51364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-178288519613.51364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-742868831.72297347</v>
      </c>
      <c r="L3037" s="444">
        <f t="shared" ca="1" si="139"/>
        <v>-179031388445.2366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-179031388445.2366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-745964118.52181911</v>
      </c>
      <c r="L3038" s="444">
        <f t="shared" ca="1" si="139"/>
        <v>-179777352563.75842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-179777352563.75842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-749072302.34899342</v>
      </c>
      <c r="L3039" s="444">
        <f t="shared" ca="1" si="139"/>
        <v>-180526424866.10742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-180526424866.10742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-752193436.94211423</v>
      </c>
      <c r="L3040" s="444">
        <f t="shared" ca="1" si="139"/>
        <v>-181278618303.04953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-181278618303.04953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-755327576.2627064</v>
      </c>
      <c r="L3041" s="444">
        <f t="shared" ca="1" si="139"/>
        <v>-182033945879.31223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-182033945879.31223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-758474774.49713421</v>
      </c>
      <c r="L3042" s="444">
        <f t="shared" ca="1" si="139"/>
        <v>-182792420653.80936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-182792420653.80936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-761635086.05753899</v>
      </c>
      <c r="L3043" s="444">
        <f t="shared" ca="1" si="139"/>
        <v>-183554055739.86688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-183554055739.86688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-764808565.58277869</v>
      </c>
      <c r="L3044" s="444">
        <f t="shared" ca="1" si="139"/>
        <v>-184318864305.44965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-184318864305.44965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-767995267.93937349</v>
      </c>
      <c r="L3045" s="444">
        <f t="shared" ca="1" si="139"/>
        <v>-185086859573.38901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-185086859573.38901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-771195248.22245419</v>
      </c>
      <c r="L3046" s="444">
        <f t="shared" ca="1" si="139"/>
        <v>-185858054821.61145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-185858054821.61145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-774408561.75671434</v>
      </c>
      <c r="L3047" s="444">
        <f t="shared" ca="1" si="139"/>
        <v>-186632463383.36816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-186632463383.36816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-777635264.09736729</v>
      </c>
      <c r="L3048" s="444">
        <f t="shared" ca="1" si="139"/>
        <v>-187410098647.46555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-187410098647.46555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-780875411.03110647</v>
      </c>
      <c r="L3049" s="444">
        <f t="shared" ca="1" si="139"/>
        <v>-188190974058.49664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-188190974058.49664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-784129058.57706928</v>
      </c>
      <c r="L3050" s="444">
        <f t="shared" ca="1" si="139"/>
        <v>-188975103117.0737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-188975103117.0737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-787396262.98780704</v>
      </c>
      <c r="L3051" s="444">
        <f t="shared" ca="1" si="139"/>
        <v>-189762499380.06149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-189762499380.06149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-790677080.75025618</v>
      </c>
      <c r="L3052" s="444">
        <f t="shared" ca="1" si="139"/>
        <v>-190553176460.81174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-190553176460.81174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-793971568.58671558</v>
      </c>
      <c r="L3053" s="444">
        <f t="shared" ca="1" si="139"/>
        <v>-191347148029.39844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-191347148029.39844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-797279783.45582676</v>
      </c>
      <c r="L3054" s="444">
        <f t="shared" ca="1" si="139"/>
        <v>-192144427812.85428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-192144427812.85428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-800601782.55355954</v>
      </c>
      <c r="L3055" s="444">
        <f t="shared" ca="1" si="139"/>
        <v>-192945029595.40784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-192945029595.40784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-803937623.31419933</v>
      </c>
      <c r="L3056" s="444">
        <f t="shared" ca="1" si="139"/>
        <v>-193748967218.72205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-193748967218.72205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-807287363.41134191</v>
      </c>
      <c r="L3057" s="444">
        <f t="shared" ca="1" si="139"/>
        <v>-194556254582.13339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-194556254582.13339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-810651060.75888908</v>
      </c>
      <c r="L3058" s="444">
        <f t="shared" ca="1" si="139"/>
        <v>-195366905642.89227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-195366905642.89227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-814028773.51205111</v>
      </c>
      <c r="L3059" s="444">
        <f t="shared" ca="1" si="139"/>
        <v>-196180934416.40433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-196180934416.40433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-817420560.06835139</v>
      </c>
      <c r="L3060" s="444">
        <f t="shared" ca="1" si="139"/>
        <v>-196998354976.47269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-196998354976.47269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-820826479.06863618</v>
      </c>
      <c r="L3061" s="444">
        <f t="shared" ca="1" si="139"/>
        <v>-197819181455.54132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-197819181455.54132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-824246589.39808881</v>
      </c>
      <c r="L3062" s="444">
        <f t="shared" ca="1" si="139"/>
        <v>-198643428044.93942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-198643428044.93942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-827680950.18724763</v>
      </c>
      <c r="L3063" s="444">
        <f t="shared" ca="1" si="139"/>
        <v>-199471108995.12668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-199471108995.12668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-831129620.81302786</v>
      </c>
      <c r="L3064" s="444">
        <f t="shared" ca="1" si="139"/>
        <v>-200302238615.9397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-200302238615.9397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-834592660.89974868</v>
      </c>
      <c r="L3065" s="444">
        <f t="shared" ca="1" si="139"/>
        <v>-201136831276.83945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-201136831276.83945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-838070130.32016432</v>
      </c>
      <c r="L3066" s="444">
        <f t="shared" ca="1" si="139"/>
        <v>-201974901407.15961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-201974901407.15961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-841562089.19649839</v>
      </c>
      <c r="L3067" s="444">
        <f t="shared" ca="1" si="139"/>
        <v>-202816463496.35611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-202816463496.35611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-845068597.90148377</v>
      </c>
      <c r="L3068" s="444">
        <f t="shared" ref="L3068:L3322" ca="1" si="144">I3068-J3068+K3068</f>
        <v>-203661532094.2576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-203661532094.2576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-848589717.05940664</v>
      </c>
      <c r="L3069" s="444">
        <f t="shared" ca="1" si="144"/>
        <v>-204510121811.31702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-204510121811.31702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-852125507.54715419</v>
      </c>
      <c r="L3070" s="444">
        <f t="shared" ca="1" si="144"/>
        <v>-205362247318.86417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-205362247318.86417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-855676030.49526739</v>
      </c>
      <c r="L3071" s="444">
        <f t="shared" ca="1" si="144"/>
        <v>-206217923349.35944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-206217923349.35944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-859241347.28899765</v>
      </c>
      <c r="L3072" s="444">
        <f t="shared" ca="1" si="144"/>
        <v>-207077164696.64844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-207077164696.64844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-862821519.56936848</v>
      </c>
      <c r="L3073" s="444">
        <f t="shared" ca="1" si="144"/>
        <v>-207939986216.2178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-207939986216.2178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-866416609.23424089</v>
      </c>
      <c r="L3074" s="444">
        <f t="shared" ca="1" si="144"/>
        <v>-208806402825.45206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-208806402825.45206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-870026678.43938351</v>
      </c>
      <c r="L3075" s="444">
        <f t="shared" ca="1" si="144"/>
        <v>-209676429503.89145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-209676429503.89145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-873651789.59954774</v>
      </c>
      <c r="L3076" s="444">
        <f t="shared" ca="1" si="144"/>
        <v>-210550081293.491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-210550081293.491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-877292005.3895458</v>
      </c>
      <c r="L3077" s="444">
        <f t="shared" ca="1" si="144"/>
        <v>-211427373298.88055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-211427373298.88055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-880947388.74533558</v>
      </c>
      <c r="L3078" s="444">
        <f t="shared" ca="1" si="144"/>
        <v>-212308320687.62589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-212308320687.62589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-884618002.86510789</v>
      </c>
      <c r="L3079" s="444">
        <f t="shared" ca="1" si="144"/>
        <v>-213192938690.491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-213192938690.491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-888303911.21037912</v>
      </c>
      <c r="L3080" s="444">
        <f t="shared" ca="1" si="144"/>
        <v>-214081242601.70139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-214081242601.70139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-892005177.50708914</v>
      </c>
      <c r="L3081" s="444">
        <f t="shared" ca="1" si="144"/>
        <v>-214973247779.20847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-214973247779.20847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-895721865.74670184</v>
      </c>
      <c r="L3082" s="444">
        <f t="shared" ca="1" si="144"/>
        <v>-215868969644.95517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-215868969644.95517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-899454040.1873132</v>
      </c>
      <c r="L3083" s="444">
        <f t="shared" ca="1" si="144"/>
        <v>-216768423685.14249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-216768423685.14249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-903201765.35476053</v>
      </c>
      <c r="L3084" s="444">
        <f t="shared" ca="1" si="144"/>
        <v>-217671625450.49725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-217671625450.49725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-906965106.04373848</v>
      </c>
      <c r="L3085" s="444">
        <f t="shared" ca="1" si="144"/>
        <v>-218578590556.54099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-218578590556.54099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-910744127.31892073</v>
      </c>
      <c r="L3086" s="444">
        <f t="shared" ca="1" si="144"/>
        <v>-219489334683.85989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-219489334683.85989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-914538894.51608288</v>
      </c>
      <c r="L3087" s="444">
        <f t="shared" ca="1" si="144"/>
        <v>-220403873578.37598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-220403873578.37598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-918349473.2432332</v>
      </c>
      <c r="L3088" s="444">
        <f t="shared" ca="1" si="144"/>
        <v>-221322223051.6192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-221322223051.6192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-922175929.38174677</v>
      </c>
      <c r="L3089" s="444">
        <f t="shared" ca="1" si="144"/>
        <v>-222244398981.00095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-222244398981.00095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-926018329.08750403</v>
      </c>
      <c r="L3090" s="444">
        <f t="shared" ca="1" si="144"/>
        <v>-223170417310.08844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-223170417310.08844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-929876738.7920351</v>
      </c>
      <c r="L3091" s="444">
        <f t="shared" ca="1" si="144"/>
        <v>-224100294048.88046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-224100294048.88046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-933751225.20366859</v>
      </c>
      <c r="L3092" s="444">
        <f t="shared" ca="1" si="144"/>
        <v>-225034045274.08414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-225034045274.08414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-937641855.30868399</v>
      </c>
      <c r="L3093" s="444">
        <f t="shared" ca="1" si="144"/>
        <v>-225971687129.39282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-225971687129.39282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-941548696.37247002</v>
      </c>
      <c r="L3094" s="444">
        <f t="shared" ca="1" si="144"/>
        <v>-226913235825.76529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-226913235825.76529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-945471815.94068873</v>
      </c>
      <c r="L3095" s="444">
        <f t="shared" ca="1" si="144"/>
        <v>-227858707641.70596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-227858707641.70596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-949411281.84044135</v>
      </c>
      <c r="L3096" s="444">
        <f t="shared" ca="1" si="144"/>
        <v>-228808118923.54642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-228808118923.54642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-953367162.18144321</v>
      </c>
      <c r="L3097" s="444">
        <f t="shared" ca="1" si="144"/>
        <v>-229761486085.72787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-229761486085.72787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-957339525.35719943</v>
      </c>
      <c r="L3098" s="444">
        <f t="shared" ca="1" si="144"/>
        <v>-230718825611.08508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-230718825611.08508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-961328440.04618788</v>
      </c>
      <c r="L3099" s="444">
        <f t="shared" ca="1" si="144"/>
        <v>-231680154051.13126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-231680154051.13126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-965333975.21304691</v>
      </c>
      <c r="L3100" s="444">
        <f t="shared" ca="1" si="144"/>
        <v>-232645488026.3443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-232645488026.3443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-969356200.10976791</v>
      </c>
      <c r="L3101" s="444">
        <f t="shared" ca="1" si="144"/>
        <v>-233614844226.45407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-233614844226.45407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-973395184.27689183</v>
      </c>
      <c r="L3102" s="444">
        <f t="shared" ca="1" si="144"/>
        <v>-234588239410.73096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-234588239410.73096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-977450997.54471231</v>
      </c>
      <c r="L3103" s="444">
        <f t="shared" ca="1" si="144"/>
        <v>-235565690408.27567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-235565690408.27567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-981523710.03448188</v>
      </c>
      <c r="L3104" s="444">
        <f t="shared" ca="1" si="144"/>
        <v>-236547214118.31015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-236547214118.31015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-985613392.15962565</v>
      </c>
      <c r="L3105" s="444">
        <f t="shared" ca="1" si="144"/>
        <v>-237532827510.46979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-237532827510.46979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-989720114.62695742</v>
      </c>
      <c r="L3106" s="444">
        <f t="shared" ca="1" si="144"/>
        <v>-238522547625.09674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-238522547625.09674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-993843948.43790305</v>
      </c>
      <c r="L3107" s="444">
        <f t="shared" ca="1" si="144"/>
        <v>-239516391573.53464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-239516391573.53464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-997984964.88972759</v>
      </c>
      <c r="L3108" s="444">
        <f t="shared" ca="1" si="144"/>
        <v>-240514376538.42438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-240514376538.42438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-1002143235.5767683</v>
      </c>
      <c r="L3109" s="444">
        <f t="shared" ca="1" si="144"/>
        <v>-241516519774.00116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-241516519774.00116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-1006318832.3916715</v>
      </c>
      <c r="L3110" s="444">
        <f t="shared" ca="1" si="144"/>
        <v>-242522838606.39282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-242522838606.39282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-1010511827.5266367</v>
      </c>
      <c r="L3111" s="444">
        <f t="shared" ca="1" si="144"/>
        <v>-243533350433.91946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-243533350433.91946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-1014722293.4746644</v>
      </c>
      <c r="L3112" s="444">
        <f t="shared" ca="1" si="144"/>
        <v>-244548072727.39413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-244548072727.39413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-1018950303.0308089</v>
      </c>
      <c r="L3113" s="444">
        <f t="shared" ca="1" si="144"/>
        <v>-245567023030.42496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-245567023030.42496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-1023195929.2934371</v>
      </c>
      <c r="L3114" s="444">
        <f t="shared" ca="1" si="144"/>
        <v>-246590218959.71838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-246590218959.71838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-1027459245.6654934</v>
      </c>
      <c r="L3115" s="444">
        <f t="shared" ca="1" si="144"/>
        <v>-247617678205.38388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-247617678205.38388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-1031740325.8557662</v>
      </c>
      <c r="L3116" s="444">
        <f t="shared" ca="1" si="144"/>
        <v>-248649418531.23965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-248649418531.23965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-1036039243.8801653</v>
      </c>
      <c r="L3117" s="444">
        <f t="shared" ca="1" si="144"/>
        <v>-249685457775.11981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-249685457775.11981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-1040356074.0629991</v>
      </c>
      <c r="L3118" s="444">
        <f t="shared" ca="1" si="144"/>
        <v>-250725813849.1828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-250725813849.1828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-1044690891.0382617</v>
      </c>
      <c r="L3119" s="444">
        <f t="shared" ca="1" si="144"/>
        <v>-251770504740.22107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-251770504740.22107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-1049043769.7509211</v>
      </c>
      <c r="L3120" s="444">
        <f t="shared" ca="1" si="144"/>
        <v>-252819548509.97198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-252819548509.97198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-1053414785.4582165</v>
      </c>
      <c r="L3121" s="444">
        <f t="shared" ca="1" si="144"/>
        <v>-253872963295.43021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-253872963295.43021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-1057804013.7309592</v>
      </c>
      <c r="L3122" s="444">
        <f t="shared" ca="1" si="144"/>
        <v>-254930767309.16116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-254930767309.16116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-1062211530.4548382</v>
      </c>
      <c r="L3123" s="444">
        <f t="shared" ca="1" si="144"/>
        <v>-255992978839.616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-255992978839.616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-1066637411.8317333</v>
      </c>
      <c r="L3124" s="444">
        <f t="shared" ca="1" si="144"/>
        <v>-257059616251.44772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-257059616251.44772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-1071081734.3810321</v>
      </c>
      <c r="L3125" s="444">
        <f t="shared" ca="1" si="144"/>
        <v>-258130697985.82877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-258130697985.82877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-1075544574.9409533</v>
      </c>
      <c r="L3126" s="444">
        <f t="shared" ca="1" si="144"/>
        <v>-259206242560.76971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-259206242560.76971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-1080026010.669874</v>
      </c>
      <c r="L3127" s="444">
        <f t="shared" ca="1" si="144"/>
        <v>-260286268571.43958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-260286268571.43958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-1084526119.0476649</v>
      </c>
      <c r="L3128" s="444">
        <f t="shared" ca="1" si="144"/>
        <v>-261370794690.48724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-261370794690.48724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-1089044977.8770301</v>
      </c>
      <c r="L3129" s="444">
        <f t="shared" ca="1" si="144"/>
        <v>-262459839668.36429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-262459839668.36429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-1093582665.2848511</v>
      </c>
      <c r="L3130" s="444">
        <f t="shared" ca="1" si="144"/>
        <v>-263553422333.64914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-263553422333.64914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-1098139259.7235382</v>
      </c>
      <c r="L3131" s="444">
        <f t="shared" ca="1" si="144"/>
        <v>-264651561593.37268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-264651561593.37268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-1102714839.9723861</v>
      </c>
      <c r="L3132" s="444">
        <f t="shared" ca="1" si="144"/>
        <v>-265754276433.34506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-265754276433.34506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-1107309485.1389377</v>
      </c>
      <c r="L3133" s="444">
        <f t="shared" ca="1" si="144"/>
        <v>-266861585918.48401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-266861585918.48401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-1111923274.6603501</v>
      </c>
      <c r="L3134" s="444">
        <f t="shared" ca="1" si="144"/>
        <v>-267973509193.14435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-267973509193.14435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-1116556288.3047681</v>
      </c>
      <c r="L3135" s="444">
        <f t="shared" ca="1" si="144"/>
        <v>-269090065481.44913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-269090065481.44913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-1121208606.1727047</v>
      </c>
      <c r="L3136" s="444">
        <f t="shared" ca="1" si="144"/>
        <v>-270211274087.62183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-270211274087.62183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-1125880308.6984243</v>
      </c>
      <c r="L3137" s="444">
        <f t="shared" ca="1" si="144"/>
        <v>-271337154396.32025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-271337154396.32025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-1130571476.6513343</v>
      </c>
      <c r="L3138" s="444">
        <f t="shared" ca="1" si="144"/>
        <v>-272467725872.97159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-272467725872.97159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-1135282191.1373816</v>
      </c>
      <c r="L3139" s="444">
        <f t="shared" ca="1" si="144"/>
        <v>-273603008064.10898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-273603008064.10898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-1140012533.6004541</v>
      </c>
      <c r="L3140" s="444">
        <f t="shared" ca="1" si="144"/>
        <v>-274743020597.70944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-274743020597.70944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-1144762585.8237894</v>
      </c>
      <c r="L3141" s="444">
        <f t="shared" ca="1" si="144"/>
        <v>-275887783183.5332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-275887783183.5332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-1149532429.9313884</v>
      </c>
      <c r="L3142" s="444">
        <f t="shared" ca="1" si="144"/>
        <v>-277037315613.4646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-277037315613.4646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-1154322148.3894358</v>
      </c>
      <c r="L3143" s="444">
        <f t="shared" ca="1" si="144"/>
        <v>-278191637761.85406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-278191637761.85406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-1159131824.0077252</v>
      </c>
      <c r="L3144" s="444">
        <f t="shared" ca="1" si="144"/>
        <v>-279350769585.86182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-279350769585.86182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-1163961539.9410908</v>
      </c>
      <c r="L3145" s="444">
        <f t="shared" ca="1" si="144"/>
        <v>-280514731125.80292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-280514731125.80292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-1168811379.6908455</v>
      </c>
      <c r="L3146" s="444">
        <f t="shared" ca="1" si="144"/>
        <v>-281683542505.49377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-281683542505.49377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-1173681427.1062241</v>
      </c>
      <c r="L3147" s="444">
        <f t="shared" ca="1" si="144"/>
        <v>-282857223932.59998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-282857223932.59998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-1178571766.3858333</v>
      </c>
      <c r="L3148" s="444">
        <f t="shared" ca="1" si="144"/>
        <v>-284035795698.98578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-284035795698.98578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-1183482482.0791073</v>
      </c>
      <c r="L3149" s="444">
        <f t="shared" ca="1" si="144"/>
        <v>-285219278181.06488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-285219278181.06488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-1188413659.0877702</v>
      </c>
      <c r="L3150" s="444">
        <f t="shared" ca="1" si="144"/>
        <v>-286407691840.15265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-286407691840.15265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-1193365382.6673026</v>
      </c>
      <c r="L3151" s="444">
        <f t="shared" ca="1" si="144"/>
        <v>-287601057222.81995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-287601057222.81995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-1198337738.4284165</v>
      </c>
      <c r="L3152" s="444">
        <f t="shared" ca="1" si="144"/>
        <v>-288799394961.24835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-288799394961.24835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-1203330812.3385348</v>
      </c>
      <c r="L3153" s="444">
        <f t="shared" ca="1" si="144"/>
        <v>-290002725773.58691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-290002725773.58691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-1208344690.7232788</v>
      </c>
      <c r="L3154" s="444">
        <f t="shared" ca="1" si="144"/>
        <v>-291211070464.31018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-291211070464.31018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-1213379460.2679591</v>
      </c>
      <c r="L3155" s="444">
        <f t="shared" ca="1" si="144"/>
        <v>-292424449924.57813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-292424449924.57813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-1218435208.0190754</v>
      </c>
      <c r="L3156" s="444">
        <f t="shared" ca="1" si="144"/>
        <v>-293642885132.59723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-293642885132.59723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-1223512021.3858218</v>
      </c>
      <c r="L3157" s="444">
        <f t="shared" ca="1" si="144"/>
        <v>-294866397153.98303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-294866397153.98303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-1228609988.1415958</v>
      </c>
      <c r="L3158" s="444">
        <f t="shared" ca="1" si="144"/>
        <v>-296095007142.12463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-296095007142.12463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-1233729196.4255192</v>
      </c>
      <c r="L3159" s="444">
        <f t="shared" ca="1" si="144"/>
        <v>-297328736338.55017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-297328736338.55017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-1238869734.743959</v>
      </c>
      <c r="L3160" s="444">
        <f t="shared" ca="1" si="144"/>
        <v>-298567606073.29413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-298567606073.29413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-1244031691.9720588</v>
      </c>
      <c r="L3161" s="444">
        <f t="shared" ca="1" si="144"/>
        <v>-299811637765.26617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-299811637765.26617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-1249215157.3552756</v>
      </c>
      <c r="L3162" s="444">
        <f t="shared" ca="1" si="144"/>
        <v>-301060852922.62146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-301060852922.62146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-1254420220.5109227</v>
      </c>
      <c r="L3163" s="444">
        <f t="shared" ca="1" si="144"/>
        <v>-302315273143.13239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-302315273143.13239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-1259646971.4297183</v>
      </c>
      <c r="L3164" s="444">
        <f t="shared" ca="1" si="144"/>
        <v>-303574920114.56213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-303574920114.56213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-1264895500.4773421</v>
      </c>
      <c r="L3165" s="444">
        <f t="shared" ca="1" si="144"/>
        <v>-304839815615.03949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-304839815615.03949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-1270165898.3959978</v>
      </c>
      <c r="L3166" s="444">
        <f t="shared" ca="1" si="144"/>
        <v>-306109981513.43549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-306109981513.43549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-1275458256.3059812</v>
      </c>
      <c r="L3167" s="444">
        <f t="shared" ca="1" si="144"/>
        <v>-307385439769.74146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-307385439769.74146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-1280772665.7072561</v>
      </c>
      <c r="L3168" s="444">
        <f t="shared" ca="1" si="144"/>
        <v>-308666212435.44873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-308666212435.44873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-1286109218.4810364</v>
      </c>
      <c r="L3169" s="444">
        <f t="shared" ca="1" si="144"/>
        <v>-309952321653.92975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-309952321653.92975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-1291468006.8913739</v>
      </c>
      <c r="L3170" s="444">
        <f t="shared" ca="1" si="144"/>
        <v>-311243789660.82111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-311243789660.82111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-1296849123.5867546</v>
      </c>
      <c r="L3171" s="444">
        <f t="shared" ca="1" si="144"/>
        <v>-312540638784.40784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-312540638784.40784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-1302252661.6016994</v>
      </c>
      <c r="L3172" s="444">
        <f t="shared" ca="1" si="144"/>
        <v>-313842891446.00952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-313842891446.00952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-1307678714.3583729</v>
      </c>
      <c r="L3173" s="444">
        <f t="shared" ca="1" si="144"/>
        <v>-315150570160.36792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-315150570160.36792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-1313127375.6681995</v>
      </c>
      <c r="L3174" s="444">
        <f t="shared" ca="1" si="144"/>
        <v>-316463697536.03613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-316463697536.03613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-1318598739.7334838</v>
      </c>
      <c r="L3175" s="444">
        <f t="shared" ca="1" si="144"/>
        <v>-317782296275.76959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-317782296275.76959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-1324092901.14904</v>
      </c>
      <c r="L3176" s="444">
        <f t="shared" ca="1" si="144"/>
        <v>-319106389176.91864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-319106389176.91864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-1329609954.9038277</v>
      </c>
      <c r="L3177" s="444">
        <f t="shared" ca="1" si="144"/>
        <v>-320435999131.82245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-320435999131.82245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-1335149996.3825936</v>
      </c>
      <c r="L3178" s="444">
        <f t="shared" ca="1" si="144"/>
        <v>-321771149128.20502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-321771149128.20502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-1340713121.3675208</v>
      </c>
      <c r="L3179" s="444">
        <f t="shared" ca="1" si="144"/>
        <v>-323111862249.57251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-323111862249.57251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-1346299426.0398855</v>
      </c>
      <c r="L3180" s="444">
        <f t="shared" ca="1" si="144"/>
        <v>-324458161675.61237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-324458161675.61237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-1351909006.9817181</v>
      </c>
      <c r="L3181" s="444">
        <f t="shared" ca="1" si="144"/>
        <v>-325810070682.59406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-325810070682.59406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-1357541961.1774752</v>
      </c>
      <c r="L3182" s="444">
        <f t="shared" ca="1" si="144"/>
        <v>-327167612643.77155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-327167612643.77155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-1363198386.0157146</v>
      </c>
      <c r="L3183" s="444">
        <f t="shared" ca="1" si="144"/>
        <v>-328530811029.78723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-328530811029.78723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-1368878379.2907801</v>
      </c>
      <c r="L3184" s="444">
        <f t="shared" ca="1" si="144"/>
        <v>-329899689409.078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-329899689409.078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-1374582039.2044916</v>
      </c>
      <c r="L3185" s="444">
        <f t="shared" ca="1" si="144"/>
        <v>-331274271448.28247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-331274271448.28247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-1380309464.3678436</v>
      </c>
      <c r="L3186" s="444">
        <f t="shared" ca="1" si="144"/>
        <v>-332654580912.65033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-332654580912.65033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-1386060753.8027096</v>
      </c>
      <c r="L3187" s="444">
        <f t="shared" ca="1" si="144"/>
        <v>-334040641666.45306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-334040641666.45306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-1391836006.9435544</v>
      </c>
      <c r="L3188" s="444">
        <f t="shared" ca="1" si="144"/>
        <v>-335432477673.39661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-335432477673.39661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-1397635323.6391525</v>
      </c>
      <c r="L3189" s="444">
        <f t="shared" ca="1" si="144"/>
        <v>-336830112997.03577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-336830112997.03577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-1403458804.1543157</v>
      </c>
      <c r="L3190" s="444">
        <f t="shared" ca="1" si="144"/>
        <v>-338233571801.19006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-338233571801.19006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-1409306549.1716251</v>
      </c>
      <c r="L3191" s="444">
        <f t="shared" ca="1" si="144"/>
        <v>-339642878350.36169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-339642878350.36169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-1415178659.7931738</v>
      </c>
      <c r="L3192" s="444">
        <f t="shared" ca="1" si="144"/>
        <v>-341058057010.15485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-341058057010.15485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-1421075237.5423119</v>
      </c>
      <c r="L3193" s="444">
        <f t="shared" ca="1" si="144"/>
        <v>-342479132247.69714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-342479132247.69714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-1426996384.3654048</v>
      </c>
      <c r="L3194" s="444">
        <f t="shared" ca="1" si="144"/>
        <v>-343906128632.06256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-343906128632.06256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-1432942202.633594</v>
      </c>
      <c r="L3195" s="444">
        <f t="shared" ca="1" si="144"/>
        <v>-345339070834.69617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-345339070834.69617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-1438912795.1445673</v>
      </c>
      <c r="L3196" s="444">
        <f t="shared" ca="1" si="144"/>
        <v>-346777983629.84076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-346777983629.84076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-1444908265.1243365</v>
      </c>
      <c r="L3197" s="444">
        <f t="shared" ca="1" si="144"/>
        <v>-348222891894.96509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-348222891894.96509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-1450928716.2290211</v>
      </c>
      <c r="L3198" s="444">
        <f t="shared" ca="1" si="144"/>
        <v>-349673820611.19409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-349673820611.19409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-1456974252.5466421</v>
      </c>
      <c r="L3199" s="444">
        <f t="shared" ca="1" si="144"/>
        <v>-351130794863.74072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-351130794863.74072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-1463044978.5989196</v>
      </c>
      <c r="L3200" s="444">
        <f t="shared" ca="1" si="144"/>
        <v>-352593839842.33966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-352593839842.33966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-1469140999.343082</v>
      </c>
      <c r="L3201" s="444">
        <f t="shared" ca="1" si="144"/>
        <v>-354062980841.68274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-354062980841.68274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-1475262420.1736782</v>
      </c>
      <c r="L3202" s="444">
        <f t="shared" ca="1" si="144"/>
        <v>-355538243261.85645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-355538243261.85645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-1481409346.9244018</v>
      </c>
      <c r="L3203" s="444">
        <f t="shared" ca="1" si="144"/>
        <v>-357019652608.78082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-357019652608.78082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-1487581885.86992</v>
      </c>
      <c r="L3204" s="444">
        <f t="shared" ca="1" si="144"/>
        <v>-358507234494.65076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-358507234494.65076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-1493780143.7277114</v>
      </c>
      <c r="L3205" s="444">
        <f t="shared" ca="1" si="144"/>
        <v>-360001014638.37848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-360001014638.37848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-1500004227.6599102</v>
      </c>
      <c r="L3206" s="444">
        <f t="shared" ca="1" si="144"/>
        <v>-361501018866.03839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-361501018866.03839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-1506254245.2751598</v>
      </c>
      <c r="L3207" s="444">
        <f t="shared" ca="1" si="144"/>
        <v>-363007273111.31354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-363007273111.31354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-1512530304.6304731</v>
      </c>
      <c r="L3208" s="444">
        <f t="shared" ca="1" si="144"/>
        <v>-364519803415.94403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-364519803415.94403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-1518832514.2331002</v>
      </c>
      <c r="L3209" s="444">
        <f t="shared" ca="1" si="144"/>
        <v>-366038635930.17712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-366038635930.17712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-1525160983.0424047</v>
      </c>
      <c r="L3210" s="444">
        <f t="shared" ca="1" si="144"/>
        <v>-367563796913.21954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-367563796913.21954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-1531515820.4717481</v>
      </c>
      <c r="L3211" s="444">
        <f t="shared" ca="1" si="144"/>
        <v>-369095312733.69128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-369095312733.69128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-1537897136.3903804</v>
      </c>
      <c r="L3212" s="444">
        <f t="shared" ca="1" si="144"/>
        <v>-370633209870.08167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-370633209870.08167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-1544305041.1253402</v>
      </c>
      <c r="L3213" s="444">
        <f t="shared" ca="1" si="144"/>
        <v>-372177514911.20703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-372177514911.20703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-1550739645.4633627</v>
      </c>
      <c r="L3214" s="444">
        <f t="shared" ca="1" si="144"/>
        <v>-373728254556.67041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-373728254556.67041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-1557201060.6527934</v>
      </c>
      <c r="L3215" s="444">
        <f t="shared" ca="1" si="144"/>
        <v>-375285455617.32318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-375285455617.32318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-1563689398.4055133</v>
      </c>
      <c r="L3216" s="444">
        <f t="shared" ca="1" si="144"/>
        <v>-376849145015.7287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-376849145015.7287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-1570204770.8988695</v>
      </c>
      <c r="L3217" s="444">
        <f t="shared" ca="1" si="144"/>
        <v>-378419349786.62756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-378419349786.62756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-1576747290.7776148</v>
      </c>
      <c r="L3218" s="444">
        <f t="shared" ca="1" si="144"/>
        <v>-379996097077.40515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-379996097077.40515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-1583317071.1558547</v>
      </c>
      <c r="L3219" s="444">
        <f t="shared" ca="1" si="144"/>
        <v>-381579414148.56104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-381579414148.56104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-1589914225.6190042</v>
      </c>
      <c r="L3220" s="444">
        <f t="shared" ca="1" si="144"/>
        <v>-383169328374.18005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-383169328374.18005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-1596538868.2257502</v>
      </c>
      <c r="L3221" s="444">
        <f t="shared" ca="1" si="144"/>
        <v>-384765867242.40582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-384765867242.40582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-1603191113.5100243</v>
      </c>
      <c r="L3222" s="444">
        <f t="shared" ca="1" si="144"/>
        <v>-386369058355.91583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-386369058355.91583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-1609871076.4829826</v>
      </c>
      <c r="L3223" s="444">
        <f t="shared" ca="1" si="144"/>
        <v>-387978929432.3988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-387978929432.3988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-1616578872.634995</v>
      </c>
      <c r="L3224" s="444">
        <f t="shared" ca="1" si="144"/>
        <v>-389595508305.03381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-389595508305.03381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-1623314617.9376409</v>
      </c>
      <c r="L3225" s="444">
        <f t="shared" ca="1" si="144"/>
        <v>-391218822922.97144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-391218822922.97144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-1630078428.8457143</v>
      </c>
      <c r="L3226" s="444">
        <f t="shared" ca="1" si="144"/>
        <v>-392848901351.81714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-392848901351.81714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-1636870422.299238</v>
      </c>
      <c r="L3227" s="444">
        <f t="shared" ca="1" si="144"/>
        <v>-394485771774.11639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-394485771774.11639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-1643690715.7254848</v>
      </c>
      <c r="L3228" s="444">
        <f t="shared" ca="1" si="144"/>
        <v>-396129462489.84186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-396129462489.84186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-1650539427.0410078</v>
      </c>
      <c r="L3229" s="444">
        <f t="shared" ca="1" si="144"/>
        <v>-397780001916.88287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-397780001916.88287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-1657416674.6536787</v>
      </c>
      <c r="L3230" s="444">
        <f t="shared" ca="1" si="144"/>
        <v>-399437418591.53656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-399437418591.53656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-1664322577.4647357</v>
      </c>
      <c r="L3231" s="444">
        <f t="shared" ca="1" si="144"/>
        <v>-401101741169.00128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-401101741169.00128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-1671257254.8708386</v>
      </c>
      <c r="L3232" s="444">
        <f t="shared" ca="1" si="144"/>
        <v>-402772998423.87213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-402772998423.87213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-1678220826.7661338</v>
      </c>
      <c r="L3233" s="444">
        <f t="shared" ca="1" si="144"/>
        <v>-404451219250.63824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-404451219250.63824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-1685213413.5443261</v>
      </c>
      <c r="L3234" s="444">
        <f t="shared" ca="1" si="144"/>
        <v>-406136432664.18256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-406136432664.18256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-1692235136.1007607</v>
      </c>
      <c r="L3235" s="444">
        <f t="shared" ca="1" si="144"/>
        <v>-407828667800.28333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-407828667800.28333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-1699286115.8345139</v>
      </c>
      <c r="L3236" s="444">
        <f t="shared" ca="1" si="144"/>
        <v>-409527953916.11786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-409527953916.11786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-1706366474.650491</v>
      </c>
      <c r="L3237" s="444">
        <f t="shared" ca="1" si="144"/>
        <v>-411234320390.76837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-411234320390.76837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-1713476334.961535</v>
      </c>
      <c r="L3238" s="444">
        <f t="shared" ca="1" si="144"/>
        <v>-412947796725.72992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-412947796725.72992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-1720615819.6905413</v>
      </c>
      <c r="L3239" s="444">
        <f t="shared" ca="1" si="144"/>
        <v>-414668412545.42047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-414668412545.42047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-1727785052.2725852</v>
      </c>
      <c r="L3240" s="444">
        <f t="shared" ca="1" si="144"/>
        <v>-416396197597.69305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-416396197597.69305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-1734984156.6570544</v>
      </c>
      <c r="L3241" s="444">
        <f t="shared" ca="1" si="144"/>
        <v>-418131181754.3501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-418131181754.3501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-1742213257.309792</v>
      </c>
      <c r="L3242" s="444">
        <f t="shared" ca="1" si="144"/>
        <v>-419873395011.65991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-419873395011.65991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-1749472479.2152495</v>
      </c>
      <c r="L3243" s="444">
        <f t="shared" ca="1" si="144"/>
        <v>-421622867490.87518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-421622867490.87518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-1756761947.8786466</v>
      </c>
      <c r="L3244" s="444">
        <f t="shared" ca="1" si="144"/>
        <v>-423379629438.75385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-423379629438.75385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-1764081789.328141</v>
      </c>
      <c r="L3245" s="444">
        <f t="shared" ca="1" si="144"/>
        <v>-425143711228.08197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-425143711228.08197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-1771432130.1170082</v>
      </c>
      <c r="L3246" s="444">
        <f t="shared" ca="1" si="144"/>
        <v>-426915143358.19897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-426915143358.19897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-1778813097.325829</v>
      </c>
      <c r="L3247" s="444">
        <f t="shared" ca="1" si="144"/>
        <v>-428693956455.52478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-428693956455.52478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-1786224818.5646865</v>
      </c>
      <c r="L3248" s="444">
        <f t="shared" ca="1" si="144"/>
        <v>-430480181274.08948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-430480181274.08948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-1793667421.9753728</v>
      </c>
      <c r="L3249" s="444">
        <f t="shared" ca="1" si="144"/>
        <v>-432273848696.06488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-432273848696.06488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-1801141036.2336037</v>
      </c>
      <c r="L3250" s="444">
        <f t="shared" ca="1" si="144"/>
        <v>-434074989732.29846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-434074989732.29846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-1808645790.5512438</v>
      </c>
      <c r="L3251" s="444">
        <f t="shared" ca="1" si="144"/>
        <v>-435883635522.84973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-435883635522.84973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-1816181814.6785405</v>
      </c>
      <c r="L3252" s="444">
        <f t="shared" ca="1" si="144"/>
        <v>-437699817337.52826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-437699817337.52826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-1823749238.9063678</v>
      </c>
      <c r="L3253" s="444">
        <f t="shared" ca="1" si="144"/>
        <v>-439523566576.43463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-439523566576.43463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-1831348194.0684776</v>
      </c>
      <c r="L3254" s="444">
        <f t="shared" ca="1" si="144"/>
        <v>-441354914770.50311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-441354914770.50311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-1838978811.5437629</v>
      </c>
      <c r="L3255" s="444">
        <f t="shared" ca="1" si="144"/>
        <v>-443193893582.04688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-443193893582.04688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-1846641223.2585289</v>
      </c>
      <c r="L3256" s="444">
        <f t="shared" ca="1" si="144"/>
        <v>-445040534805.30542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-445040534805.30542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-1854335561.6887724</v>
      </c>
      <c r="L3257" s="444">
        <f t="shared" ca="1" si="144"/>
        <v>-446894870366.9942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-446894870366.9942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-1862061959.8624756</v>
      </c>
      <c r="L3258" s="444">
        <f t="shared" ca="1" si="144"/>
        <v>-448756932326.85669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-448756932326.85669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-1869820551.361903</v>
      </c>
      <c r="L3259" s="444">
        <f t="shared" ca="1" si="144"/>
        <v>-450626752878.21857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-450626752878.21857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-1877611470.3259106</v>
      </c>
      <c r="L3260" s="444">
        <f t="shared" ca="1" si="144"/>
        <v>-452504364348.54449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-452504364348.54449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-1885434851.4522684</v>
      </c>
      <c r="L3261" s="444">
        <f t="shared" ca="1" si="144"/>
        <v>-454389799199.99677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-454389799199.99677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-1893290829.9999862</v>
      </c>
      <c r="L3262" s="444">
        <f t="shared" ca="1" si="144"/>
        <v>-456283090029.99677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-456283090029.99677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-1901179541.7916534</v>
      </c>
      <c r="L3263" s="444">
        <f t="shared" ca="1" si="144"/>
        <v>-458184269571.78839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-458184269571.78839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-1909101123.215785</v>
      </c>
      <c r="L3264" s="444">
        <f t="shared" ca="1" si="144"/>
        <v>-460093370695.00415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-460093370695.00415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-1917055711.2291839</v>
      </c>
      <c r="L3265" s="444">
        <f t="shared" ca="1" si="144"/>
        <v>-462010426406.23334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-462010426406.23334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-1925043443.3593059</v>
      </c>
      <c r="L3266" s="444">
        <f t="shared" ca="1" si="144"/>
        <v>-463935469849.59265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-463935469849.59265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-1933064457.7066357</v>
      </c>
      <c r="L3267" s="444">
        <f t="shared" ca="1" si="144"/>
        <v>-465868534307.29932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-465868534307.29932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-1941118892.9470804</v>
      </c>
      <c r="L3268" s="444">
        <f t="shared" ca="1" si="144"/>
        <v>-467809653200.2464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-467809653200.2464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-1949206888.3343601</v>
      </c>
      <c r="L3269" s="444">
        <f t="shared" ca="1" si="144"/>
        <v>-469758860088.58075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-469758860088.58075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-1957328583.7024198</v>
      </c>
      <c r="L3270" s="444">
        <f t="shared" ca="1" si="144"/>
        <v>-471716188672.28314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-471716188672.28314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-1965484119.4678464</v>
      </c>
      <c r="L3271" s="444">
        <f t="shared" ca="1" si="144"/>
        <v>-473681672791.75098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-473681672791.75098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-1973673636.6322954</v>
      </c>
      <c r="L3272" s="444">
        <f t="shared" ca="1" si="144"/>
        <v>-475655346428.3833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-475655346428.3833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-1981897276.7849307</v>
      </c>
      <c r="L3273" s="444">
        <f t="shared" ca="1" si="144"/>
        <v>-477637243705.16821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-477637243705.16821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-1990155182.1048675</v>
      </c>
      <c r="L3274" s="444">
        <f t="shared" ca="1" si="144"/>
        <v>-479627398887.27307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-479627398887.27307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-1998447495.3636377</v>
      </c>
      <c r="L3275" s="444">
        <f t="shared" ca="1" si="144"/>
        <v>-481625846382.63672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-481625846382.63672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-2006774359.9276531</v>
      </c>
      <c r="L3276" s="444">
        <f t="shared" ca="1" si="144"/>
        <v>-483632620742.56439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-483632620742.56439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-2015135919.760685</v>
      </c>
      <c r="L3277" s="444">
        <f t="shared" ca="1" si="144"/>
        <v>-485647756662.32507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-485647756662.32507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-2023532319.4263544</v>
      </c>
      <c r="L3278" s="444">
        <f t="shared" ca="1" si="144"/>
        <v>-487671288981.7514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-487671288981.7514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-2031963704.0906308</v>
      </c>
      <c r="L3279" s="444">
        <f t="shared" ca="1" si="144"/>
        <v>-489703252685.84204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-489703252685.84204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-2040430219.5243418</v>
      </c>
      <c r="L3280" s="444">
        <f t="shared" ca="1" si="144"/>
        <v>-491743682905.36639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-491743682905.36639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-2048932012.1056933</v>
      </c>
      <c r="L3281" s="444">
        <f t="shared" ca="1" si="144"/>
        <v>-493792614917.47211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-493792614917.47211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-2057469228.8228006</v>
      </c>
      <c r="L3282" s="444">
        <f t="shared" ca="1" si="144"/>
        <v>-495850084146.29492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-495850084146.29492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-2066042017.2762289</v>
      </c>
      <c r="L3283" s="444">
        <f t="shared" ca="1" si="144"/>
        <v>-497916126163.57117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-497916126163.57117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-2074650525.6815467</v>
      </c>
      <c r="L3284" s="444">
        <f t="shared" ca="1" si="144"/>
        <v>-499990776689.25269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-499990776689.25269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-2083294902.8718863</v>
      </c>
      <c r="L3285" s="444">
        <f t="shared" ca="1" si="144"/>
        <v>-502074071592.12457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-502074071592.12457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-2091975298.3005188</v>
      </c>
      <c r="L3286" s="444">
        <f t="shared" ca="1" si="144"/>
        <v>-504166046890.42511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-504166046890.42511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-2100691862.043438</v>
      </c>
      <c r="L3287" s="444">
        <f t="shared" ca="1" si="144"/>
        <v>-506266738752.46857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-506266738752.46857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-2109444744.8019526</v>
      </c>
      <c r="L3288" s="444">
        <f t="shared" ca="1" si="144"/>
        <v>-508376183497.27051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-508376183497.27051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-2118234097.9052937</v>
      </c>
      <c r="L3289" s="444">
        <f t="shared" ca="1" si="144"/>
        <v>-510494417595.17578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-510494417595.17578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-2127060073.3132327</v>
      </c>
      <c r="L3290" s="444">
        <f t="shared" ca="1" si="144"/>
        <v>-512621477668.48901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-512621477668.48901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-2135922823.6187041</v>
      </c>
      <c r="L3291" s="444">
        <f t="shared" ca="1" si="144"/>
        <v>-514757400492.10773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-514757400492.10773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-2144822502.0504489</v>
      </c>
      <c r="L3292" s="444">
        <f t="shared" ca="1" si="144"/>
        <v>-516902222994.1582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-516902222994.1582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-2153759262.4756594</v>
      </c>
      <c r="L3293" s="444">
        <f t="shared" ca="1" si="144"/>
        <v>-519055982256.63385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-519055982256.63385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-2162733259.4026413</v>
      </c>
      <c r="L3294" s="444">
        <f t="shared" ca="1" si="144"/>
        <v>-521218715516.0365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-521218715516.0365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-2171744647.9834852</v>
      </c>
      <c r="L3295" s="444">
        <f t="shared" ca="1" si="144"/>
        <v>-523390460164.01996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-523390460164.01996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-2180793584.0167499</v>
      </c>
      <c r="L3296" s="444">
        <f t="shared" ca="1" si="144"/>
        <v>-525571253748.03668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-525571253748.03668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-2189880223.9501529</v>
      </c>
      <c r="L3297" s="444">
        <f t="shared" ca="1" si="144"/>
        <v>-527761133971.98682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-527761133971.98682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-2199004724.8832779</v>
      </c>
      <c r="L3298" s="444">
        <f t="shared" ca="1" si="144"/>
        <v>-529960138696.87012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-529960138696.87012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-2208167244.570292</v>
      </c>
      <c r="L3299" s="444">
        <f t="shared" ca="1" si="144"/>
        <v>-532168305941.44043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-532168305941.44043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-2217367941.4226685</v>
      </c>
      <c r="L3300" s="444">
        <f t="shared" ca="1" si="144"/>
        <v>-534385673882.8631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-534385673882.8631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-2226606974.5119295</v>
      </c>
      <c r="L3301" s="444">
        <f t="shared" ca="1" si="144"/>
        <v>-536612280857.375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-536612280857.375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-2235884503.5723953</v>
      </c>
      <c r="L3302" s="444">
        <f t="shared" ca="1" si="144"/>
        <v>-538848165360.94739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-538848165360.94739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-2245200689.0039477</v>
      </c>
      <c r="L3303" s="444">
        <f t="shared" ca="1" si="144"/>
        <v>-541093366049.95135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-541093366049.95135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-2254555691.8747973</v>
      </c>
      <c r="L3304" s="444">
        <f t="shared" ca="1" si="144"/>
        <v>-543347921741.82617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-543347921741.82617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-2263949673.9242754</v>
      </c>
      <c r="L3305" s="444">
        <f t="shared" ca="1" si="144"/>
        <v>-545611871415.75043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-545611871415.75043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-2273382797.5656266</v>
      </c>
      <c r="L3306" s="444">
        <f t="shared" ca="1" si="144"/>
        <v>-547885254213.31604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-547885254213.31604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-2282855225.8888164</v>
      </c>
      <c r="L3307" s="444">
        <f t="shared" ca="1" si="144"/>
        <v>-550168109439.20483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-550168109439.20483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-2292367122.6633534</v>
      </c>
      <c r="L3308" s="444">
        <f t="shared" ca="1" si="144"/>
        <v>-552460476561.86816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-552460476561.86816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-2301918652.3411174</v>
      </c>
      <c r="L3309" s="444">
        <f t="shared" ca="1" si="144"/>
        <v>-554762395214.20923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-554762395214.20923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-2311509980.0592051</v>
      </c>
      <c r="L3310" s="444">
        <f t="shared" ca="1" si="144"/>
        <v>-557073905194.26843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-557073905194.26843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-2321141271.6427851</v>
      </c>
      <c r="L3311" s="444">
        <f t="shared" ca="1" si="144"/>
        <v>-559395046465.91125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-559395046465.91125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-2330812693.6079636</v>
      </c>
      <c r="L3312" s="444">
        <f t="shared" ca="1" si="144"/>
        <v>-561725859159.51917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-561725859159.51917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-2340524413.1646633</v>
      </c>
      <c r="L3313" s="444">
        <f t="shared" ca="1" si="144"/>
        <v>-564066383572.68384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-564066383572.68384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-2350276598.2195158</v>
      </c>
      <c r="L3314" s="444">
        <f t="shared" ca="1" si="144"/>
        <v>-566416660170.90332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-566416660170.90332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-2360069417.3787637</v>
      </c>
      <c r="L3315" s="444">
        <f t="shared" ca="1" si="144"/>
        <v>-568776729588.2821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-568776729588.2821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-2369903039.9511752</v>
      </c>
      <c r="L3316" s="444">
        <f t="shared" ca="1" si="144"/>
        <v>-571146632628.23328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-571146632628.23328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-2379777635.9509721</v>
      </c>
      <c r="L3317" s="444">
        <f t="shared" ca="1" si="144"/>
        <v>-573526410264.1842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-573526410264.1842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-2389693376.1007676</v>
      </c>
      <c r="L3318" s="444">
        <f t="shared" ca="1" si="144"/>
        <v>-575916103640.28491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-575916103640.28491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-2399650431.8345203</v>
      </c>
      <c r="L3319" s="444">
        <f t="shared" ca="1" si="144"/>
        <v>-578315754072.11938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-578315754072.11938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-2409648975.3004975</v>
      </c>
      <c r="L3320" s="444">
        <f t="shared" ca="1" si="144"/>
        <v>-580725403047.41992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-580725403047.41992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-2419689179.3642497</v>
      </c>
      <c r="L3321" s="444">
        <f t="shared" ca="1" si="144"/>
        <v>-583145092226.78418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-583145092226.78418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-2429771217.6116009</v>
      </c>
      <c r="L3322" s="444">
        <f t="shared" ca="1" si="144"/>
        <v>-585574863444.39575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-585574863444.39575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-2439895264.3516488</v>
      </c>
      <c r="L3323" s="444">
        <f t="shared" ref="L3323:L3577" ca="1" si="149">I3323-J3323+K3323</f>
        <v>-588014758708.74744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-588014758708.74744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-2450061494.619781</v>
      </c>
      <c r="L3324" s="444">
        <f t="shared" ca="1" si="149"/>
        <v>-590464820203.36719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-590464820203.36719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-2460270084.1806965</v>
      </c>
      <c r="L3325" s="444">
        <f t="shared" ca="1" si="149"/>
        <v>-592925090287.54785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-592925090287.54785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-2470521209.5314493</v>
      </c>
      <c r="L3326" s="444">
        <f t="shared" ca="1" si="149"/>
        <v>-595395611497.07935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-595395611497.07935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-2480815047.9044971</v>
      </c>
      <c r="L3327" s="444">
        <f t="shared" ca="1" si="149"/>
        <v>-597876426544.98389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-597876426544.98389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-2491151777.2707663</v>
      </c>
      <c r="L3328" s="444">
        <f t="shared" ca="1" si="149"/>
        <v>-600367578322.25464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-600367578322.25464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-2501531576.3427277</v>
      </c>
      <c r="L3329" s="444">
        <f t="shared" ca="1" si="149"/>
        <v>-602869109898.59741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-602869109898.59741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-2511954624.5774894</v>
      </c>
      <c r="L3330" s="444">
        <f t="shared" ca="1" si="149"/>
        <v>-605381064523.17493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-605381064523.17493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-2522421102.1798954</v>
      </c>
      <c r="L3331" s="444">
        <f t="shared" ca="1" si="149"/>
        <v>-607903485625.35486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-607903485625.35486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-2532931190.1056452</v>
      </c>
      <c r="L3332" s="444">
        <f t="shared" ca="1" si="149"/>
        <v>-610436416815.46045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-610436416815.46045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-2543485070.0644183</v>
      </c>
      <c r="L3333" s="444">
        <f t="shared" ca="1" si="149"/>
        <v>-612979901885.5249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-612979901885.5249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-2554082924.5230203</v>
      </c>
      <c r="L3334" s="444">
        <f t="shared" ca="1" si="149"/>
        <v>-615533984810.04797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-615533984810.04797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-2564724936.7085333</v>
      </c>
      <c r="L3335" s="444">
        <f t="shared" ca="1" si="149"/>
        <v>-618098709746.75647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-618098709746.75647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-2575411290.6114855</v>
      </c>
      <c r="L3336" s="444">
        <f t="shared" ca="1" si="149"/>
        <v>-620674121037.36792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-620674121037.36792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-2586142170.9890327</v>
      </c>
      <c r="L3337" s="444">
        <f t="shared" ca="1" si="149"/>
        <v>-623260263208.35693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-623260263208.35693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-2596917763.368154</v>
      </c>
      <c r="L3338" s="444">
        <f t="shared" ca="1" si="149"/>
        <v>-625857180971.7251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-625857180971.7251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-2607738254.0488544</v>
      </c>
      <c r="L3339" s="444">
        <f t="shared" ca="1" si="149"/>
        <v>-628464919225.77393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-628464919225.77393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-2618603830.1073914</v>
      </c>
      <c r="L3340" s="444">
        <f t="shared" ca="1" si="149"/>
        <v>-631083523055.88135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-631083523055.88135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-2629514679.3995056</v>
      </c>
      <c r="L3341" s="444">
        <f t="shared" ca="1" si="149"/>
        <v>-633713037735.28088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-633713037735.28088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-2640470990.5636702</v>
      </c>
      <c r="L3342" s="444">
        <f t="shared" ca="1" si="149"/>
        <v>-636353508725.8446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-636353508725.8446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-2651472953.0243526</v>
      </c>
      <c r="L3343" s="444">
        <f t="shared" ca="1" si="149"/>
        <v>-639004981678.8689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-639004981678.8689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-2662520756.9952869</v>
      </c>
      <c r="L3344" s="444">
        <f t="shared" ca="1" si="149"/>
        <v>-641667502435.86414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-641667502435.86414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-2673614593.4827671</v>
      </c>
      <c r="L3345" s="444">
        <f t="shared" ca="1" si="149"/>
        <v>-644341117029.34692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-644341117029.34692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-2684754654.2889457</v>
      </c>
      <c r="L3346" s="444">
        <f t="shared" ca="1" si="149"/>
        <v>-647025871683.63586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-647025871683.63586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-2695941132.0151496</v>
      </c>
      <c r="L3347" s="444">
        <f t="shared" ca="1" si="149"/>
        <v>-649721812815.651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-649721812815.651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-2707174220.0652122</v>
      </c>
      <c r="L3348" s="444">
        <f t="shared" ca="1" si="149"/>
        <v>-652428987035.71619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-652428987035.71619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-2718454112.6488175</v>
      </c>
      <c r="L3349" s="444">
        <f t="shared" ca="1" si="149"/>
        <v>-655147441148.36499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-655147441148.36499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-2729781004.7848539</v>
      </c>
      <c r="L3350" s="444">
        <f t="shared" ca="1" si="149"/>
        <v>-657877222153.1499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-657877222153.1499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-2741155092.3047915</v>
      </c>
      <c r="L3351" s="444">
        <f t="shared" ca="1" si="149"/>
        <v>-660618377245.45471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-660618377245.45471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-2752576571.8560615</v>
      </c>
      <c r="L3352" s="444">
        <f t="shared" ca="1" si="149"/>
        <v>-663370953817.31079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-663370953817.31079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-2764045640.9054618</v>
      </c>
      <c r="L3353" s="444">
        <f t="shared" ca="1" si="149"/>
        <v>-666134999458.21631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-666134999458.21631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-2775562497.742568</v>
      </c>
      <c r="L3354" s="444">
        <f t="shared" ca="1" si="149"/>
        <v>-668910561955.95886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-668910561955.95886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-2787127341.4831619</v>
      </c>
      <c r="L3355" s="444">
        <f t="shared" ca="1" si="149"/>
        <v>-671697689297.44202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-671697689297.44202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-2798740372.0726752</v>
      </c>
      <c r="L3356" s="444">
        <f t="shared" ca="1" si="149"/>
        <v>-674496429669.51465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-674496429669.51465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-2810401790.2896442</v>
      </c>
      <c r="L3357" s="444">
        <f t="shared" ca="1" si="149"/>
        <v>-677306831459.80432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-677306831459.80432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-2822111797.7491846</v>
      </c>
      <c r="L3358" s="444">
        <f t="shared" ca="1" si="149"/>
        <v>-680128943257.55347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-680128943257.55347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-2833870596.9064727</v>
      </c>
      <c r="L3359" s="444">
        <f t="shared" ca="1" si="149"/>
        <v>-682962813854.45996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-682962813854.45996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-2845678391.0602498</v>
      </c>
      <c r="L3360" s="444">
        <f t="shared" ca="1" si="149"/>
        <v>-685808492245.52026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-685808492245.52026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-2857535384.3563342</v>
      </c>
      <c r="L3361" s="444">
        <f t="shared" ca="1" si="149"/>
        <v>-688666027629.87659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-688666027629.87659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-2869441781.7911525</v>
      </c>
      <c r="L3362" s="444">
        <f t="shared" ca="1" si="149"/>
        <v>-691535469411.66772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-691535469411.66772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-2881397789.215282</v>
      </c>
      <c r="L3363" s="444">
        <f t="shared" ca="1" si="149"/>
        <v>-694416867200.88306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-694416867200.88306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-2893403613.3370128</v>
      </c>
      <c r="L3364" s="444">
        <f t="shared" ca="1" si="149"/>
        <v>-697310270814.22009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-697310270814.22009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-2905459461.7259169</v>
      </c>
      <c r="L3365" s="444">
        <f t="shared" ca="1" si="149"/>
        <v>-700215730275.94604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-700215730275.94604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-2917565542.816442</v>
      </c>
      <c r="L3366" s="444">
        <f t="shared" ca="1" si="149"/>
        <v>-703133295818.76245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-703133295818.76245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-2929722065.91151</v>
      </c>
      <c r="L3367" s="444">
        <f t="shared" ca="1" si="149"/>
        <v>-706063017884.67395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-706063017884.67395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-2941929241.1861415</v>
      </c>
      <c r="L3368" s="444">
        <f t="shared" ca="1" si="149"/>
        <v>-709004947125.86011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-709004947125.86011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-2954187279.6910839</v>
      </c>
      <c r="L3369" s="444">
        <f t="shared" ca="1" si="149"/>
        <v>-711959134405.55115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-711959134405.55115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-2966496393.356463</v>
      </c>
      <c r="L3370" s="444">
        <f t="shared" ca="1" si="149"/>
        <v>-714925630798.90759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-714925630798.90759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-2978856794.9954481</v>
      </c>
      <c r="L3371" s="444">
        <f t="shared" ca="1" si="149"/>
        <v>-717904487593.90308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-717904487593.90308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-2991268698.3079295</v>
      </c>
      <c r="L3372" s="444">
        <f t="shared" ca="1" si="149"/>
        <v>-720895756292.21106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-720895756292.21106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-3003732317.8842125</v>
      </c>
      <c r="L3373" s="444">
        <f t="shared" ca="1" si="149"/>
        <v>-723899488610.09521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-723899488610.09521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-3016247869.2087302</v>
      </c>
      <c r="L3374" s="444">
        <f t="shared" ca="1" si="149"/>
        <v>-726915736479.30396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-726915736479.30396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-3028815568.6637664</v>
      </c>
      <c r="L3375" s="444">
        <f t="shared" ca="1" si="149"/>
        <v>-729944552047.96777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-729944552047.96777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-3041435633.5331988</v>
      </c>
      <c r="L3376" s="444">
        <f t="shared" ca="1" si="149"/>
        <v>-732985987681.50098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-732985987681.50098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-3054108282.0062542</v>
      </c>
      <c r="L3377" s="444">
        <f t="shared" ca="1" si="149"/>
        <v>-736040095963.5072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-736040095963.5072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-3066833733.1812801</v>
      </c>
      <c r="L3378" s="444">
        <f t="shared" ca="1" si="149"/>
        <v>-739106929696.68848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-739106929696.68848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-3079612207.0695353</v>
      </c>
      <c r="L3379" s="444">
        <f t="shared" ca="1" si="149"/>
        <v>-742186541903.75806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-742186541903.75806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-3092443924.5989919</v>
      </c>
      <c r="L3380" s="444">
        <f t="shared" ca="1" si="149"/>
        <v>-745278985828.35706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-745278985828.35706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-3105329107.6181545</v>
      </c>
      <c r="L3381" s="444">
        <f t="shared" ca="1" si="149"/>
        <v>-748384314935.97522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-748384314935.97522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-3118267978.8998966</v>
      </c>
      <c r="L3382" s="444">
        <f t="shared" ca="1" si="149"/>
        <v>-751502582914.87512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-751502582914.87512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-3131260762.1453128</v>
      </c>
      <c r="L3383" s="444">
        <f t="shared" ca="1" si="149"/>
        <v>-754633843677.02039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-754633843677.02039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-3144307681.9875851</v>
      </c>
      <c r="L3384" s="444">
        <f t="shared" ca="1" si="149"/>
        <v>-757778151359.00793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-757778151359.00793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-3157408963.9958663</v>
      </c>
      <c r="L3385" s="444">
        <f t="shared" ca="1" si="149"/>
        <v>-760935560323.00378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-760935560323.00378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-3170564834.6791825</v>
      </c>
      <c r="L3386" s="444">
        <f t="shared" ca="1" si="149"/>
        <v>-764106125157.68298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-764106125157.68298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-3183775521.490346</v>
      </c>
      <c r="L3387" s="444">
        <f t="shared" ca="1" si="149"/>
        <v>-767289900679.17334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-767289900679.17334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-3197041252.8298888</v>
      </c>
      <c r="L3388" s="444">
        <f t="shared" ca="1" si="149"/>
        <v>-770486941932.00317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-770486941932.00317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-3210362258.0500131</v>
      </c>
      <c r="L3389" s="444">
        <f t="shared" ca="1" si="149"/>
        <v>-773697304190.05322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-773697304190.05322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-3223738767.4585552</v>
      </c>
      <c r="L3390" s="444">
        <f t="shared" ca="1" si="149"/>
        <v>-776921042957.51172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-776921042957.51172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-3237171012.3229656</v>
      </c>
      <c r="L3391" s="444">
        <f t="shared" ca="1" si="149"/>
        <v>-780158213969.83472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-780158213969.83472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-3250659224.8743114</v>
      </c>
      <c r="L3392" s="444">
        <f t="shared" ca="1" si="149"/>
        <v>-783408873194.70898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-783408873194.70898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-3264203638.3112874</v>
      </c>
      <c r="L3393" s="444">
        <f t="shared" ca="1" si="149"/>
        <v>-786673076833.02026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-786673076833.02026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-3277804486.8042512</v>
      </c>
      <c r="L3394" s="444">
        <f t="shared" ca="1" si="149"/>
        <v>-789950881319.82446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-789950881319.82446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-3291462005.4992685</v>
      </c>
      <c r="L3395" s="444">
        <f t="shared" ca="1" si="149"/>
        <v>-793242343325.32373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-793242343325.32373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-3305176430.522182</v>
      </c>
      <c r="L3396" s="444">
        <f t="shared" ca="1" si="149"/>
        <v>-796547519755.84595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-796547519755.84595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-3318947998.9826913</v>
      </c>
      <c r="L3397" s="444">
        <f t="shared" ca="1" si="149"/>
        <v>-799866467754.82861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-799866467754.82861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-3332776948.9784527</v>
      </c>
      <c r="L3398" s="444">
        <f t="shared" ca="1" si="149"/>
        <v>-803199244703.80701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-803199244703.80701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-3346663519.599196</v>
      </c>
      <c r="L3399" s="444">
        <f t="shared" ca="1" si="149"/>
        <v>-806545908223.40625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-806545908223.40625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-3360607950.9308596</v>
      </c>
      <c r="L3400" s="444">
        <f t="shared" ca="1" si="149"/>
        <v>-809906516174.33716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-809906516174.33716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-3374610484.0597382</v>
      </c>
      <c r="L3401" s="444">
        <f t="shared" ca="1" si="149"/>
        <v>-813281126658.39685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-813281126658.39685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-3388671361.0766535</v>
      </c>
      <c r="L3402" s="444">
        <f t="shared" ca="1" si="149"/>
        <v>-816669798019.47351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-816669798019.47351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-3402790825.0811396</v>
      </c>
      <c r="L3403" s="444">
        <f t="shared" ca="1" si="149"/>
        <v>-820072588844.55469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-820072588844.55469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-3416969120.1856446</v>
      </c>
      <c r="L3404" s="444">
        <f t="shared" ca="1" si="149"/>
        <v>-823489557964.74036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-823489557964.74036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-3431206491.5197515</v>
      </c>
      <c r="L3405" s="444">
        <f t="shared" ca="1" si="149"/>
        <v>-826920764456.26013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-826920764456.26013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-3445503185.234417</v>
      </c>
      <c r="L3406" s="444">
        <f t="shared" ca="1" si="149"/>
        <v>-830366267641.49451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-830366267641.49451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-3459859448.506227</v>
      </c>
      <c r="L3407" s="444">
        <f t="shared" ca="1" si="149"/>
        <v>-833826127090.00073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-833826127090.00073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-3474275529.5416698</v>
      </c>
      <c r="L3408" s="444">
        <f t="shared" ca="1" si="149"/>
        <v>-837300402619.54236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-837300402619.54236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-3488751677.5814266</v>
      </c>
      <c r="L3409" s="444">
        <f t="shared" ca="1" si="149"/>
        <v>-840789154297.12378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-840789154297.12378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-3503288142.9046822</v>
      </c>
      <c r="L3410" s="444">
        <f t="shared" ca="1" si="149"/>
        <v>-844292442440.02844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-844292442440.02844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-3517885176.8334517</v>
      </c>
      <c r="L3411" s="444">
        <f t="shared" ca="1" si="149"/>
        <v>-847810327616.86194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-847810327616.86194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-3532543031.7369246</v>
      </c>
      <c r="L3412" s="444">
        <f t="shared" ca="1" si="149"/>
        <v>-851342870648.59888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-851342870648.59888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-3547261961.0358286</v>
      </c>
      <c r="L3413" s="444">
        <f t="shared" ca="1" si="149"/>
        <v>-854890132609.63477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-854890132609.63477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-3562042219.2068114</v>
      </c>
      <c r="L3414" s="444">
        <f t="shared" ca="1" si="149"/>
        <v>-858452174828.84155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-858452174828.84155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-3576884061.786839</v>
      </c>
      <c r="L3415" s="444">
        <f t="shared" ca="1" si="149"/>
        <v>-862029058890.62842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-862029058890.62842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-3591787745.3776183</v>
      </c>
      <c r="L3416" s="444">
        <f t="shared" ca="1" si="149"/>
        <v>-865620846636.00598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-865620846636.00598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-3606753527.6500249</v>
      </c>
      <c r="L3417" s="444">
        <f t="shared" ca="1" si="149"/>
        <v>-869227600163.65601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-869227600163.65601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-3621781667.3485665</v>
      </c>
      <c r="L3418" s="444">
        <f t="shared" ca="1" si="149"/>
        <v>-872849381831.00452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-872849381831.00452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-3636872424.2958522</v>
      </c>
      <c r="L3419" s="444">
        <f t="shared" ca="1" si="149"/>
        <v>-876486254255.30042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-876486254255.30042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-3652026059.3970847</v>
      </c>
      <c r="L3420" s="444">
        <f t="shared" ca="1" si="149"/>
        <v>-880138280314.69751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-880138280314.69751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-3667242834.6445727</v>
      </c>
      <c r="L3421" s="444">
        <f t="shared" ca="1" si="149"/>
        <v>-883805523149.34204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-883805523149.34204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-3682523013.1222577</v>
      </c>
      <c r="L3422" s="444">
        <f t="shared" ca="1" si="149"/>
        <v>-887488046162.46436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-887488046162.46436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-3697866859.0102687</v>
      </c>
      <c r="L3423" s="444">
        <f t="shared" ca="1" si="149"/>
        <v>-891185913021.47461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-891185913021.47461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-3713274637.5894771</v>
      </c>
      <c r="L3424" s="444">
        <f t="shared" ca="1" si="149"/>
        <v>-894899187659.06409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-894899187659.06409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-3728746615.2461004</v>
      </c>
      <c r="L3425" s="444">
        <f t="shared" ca="1" si="149"/>
        <v>-898627934274.31018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-898627934274.31018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-3744283059.4762921</v>
      </c>
      <c r="L3426" s="444">
        <f t="shared" ca="1" si="149"/>
        <v>-902372217333.7865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-902372217333.7865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-3759884238.8907771</v>
      </c>
      <c r="L3427" s="444">
        <f t="shared" ca="1" si="149"/>
        <v>-906132101572.67725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-906132101572.67725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-3775550423.2194886</v>
      </c>
      <c r="L3428" s="444">
        <f t="shared" ca="1" si="149"/>
        <v>-909907651995.89673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-909907651995.89673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-3791281883.3162365</v>
      </c>
      <c r="L3429" s="444">
        <f t="shared" ca="1" si="149"/>
        <v>-913698933879.21301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-913698933879.21301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-3807078891.1633873</v>
      </c>
      <c r="L3430" s="444">
        <f t="shared" ca="1" si="149"/>
        <v>-917506012770.37634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-917506012770.37634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-3822941719.8765683</v>
      </c>
      <c r="L3431" s="444">
        <f t="shared" ca="1" si="149"/>
        <v>-921328954490.25293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-921328954490.25293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-3838870643.7093873</v>
      </c>
      <c r="L3432" s="444">
        <f t="shared" ca="1" si="149"/>
        <v>-925167825133.96228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-925167825133.96228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-3854865938.058176</v>
      </c>
      <c r="L3433" s="444">
        <f t="shared" ca="1" si="149"/>
        <v>-929022691072.02051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-929022691072.02051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-3870927879.4667521</v>
      </c>
      <c r="L3434" s="444">
        <f t="shared" ca="1" si="149"/>
        <v>-932893618951.4873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-932893618951.4873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-3887056745.6311975</v>
      </c>
      <c r="L3435" s="444">
        <f t="shared" ca="1" si="149"/>
        <v>-936780675697.11853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-936780675697.11853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-3903252815.4046607</v>
      </c>
      <c r="L3436" s="444">
        <f t="shared" ca="1" si="149"/>
        <v>-940683928512.52319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-940683928512.52319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-3919516368.8021803</v>
      </c>
      <c r="L3437" s="444">
        <f t="shared" ca="1" si="149"/>
        <v>-944603444881.32532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-944603444881.32532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-3935847687.0055223</v>
      </c>
      <c r="L3438" s="444">
        <f t="shared" ca="1" si="149"/>
        <v>-948539292568.33081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-948539292568.33081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-3952247052.3680444</v>
      </c>
      <c r="L3439" s="444">
        <f t="shared" ca="1" si="149"/>
        <v>-952491539620.69885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-952491539620.69885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-3968714748.4195786</v>
      </c>
      <c r="L3440" s="444">
        <f t="shared" ca="1" si="149"/>
        <v>-956460254369.11841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-956460254369.11841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-3985251059.8713264</v>
      </c>
      <c r="L3441" s="444">
        <f t="shared" ca="1" si="149"/>
        <v>-960445505428.98975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-960445505428.98975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-4001856272.6207905</v>
      </c>
      <c r="L3442" s="444">
        <f t="shared" ca="1" si="149"/>
        <v>-964447361701.6106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-964447361701.6106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-4018530673.7567101</v>
      </c>
      <c r="L3443" s="444">
        <f t="shared" ca="1" si="149"/>
        <v>-968465892375.36731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-968465892375.36731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-4035274551.5640311</v>
      </c>
      <c r="L3444" s="444">
        <f t="shared" ca="1" si="149"/>
        <v>-972501166926.9314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-972501166926.9314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-4052088195.5288811</v>
      </c>
      <c r="L3445" s="444">
        <f t="shared" ca="1" si="149"/>
        <v>-976553255122.46033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-976553255122.46033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-4068971896.343585</v>
      </c>
      <c r="L3446" s="444">
        <f t="shared" ca="1" si="149"/>
        <v>-980622227018.80396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-980622227018.80396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-4085925945.9116831</v>
      </c>
      <c r="L3447" s="444">
        <f t="shared" ca="1" si="149"/>
        <v>-984708152964.7157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-984708152964.7157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-4102950637.352982</v>
      </c>
      <c r="L3448" s="444">
        <f t="shared" ca="1" si="149"/>
        <v>-988811103602.06873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-988811103602.06873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-4120046265.0086193</v>
      </c>
      <c r="L3449" s="444">
        <f t="shared" ca="1" si="149"/>
        <v>-992931149867.07739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-992931149867.07739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-4137213124.4461555</v>
      </c>
      <c r="L3450" s="444">
        <f t="shared" ca="1" si="149"/>
        <v>-997068362991.52356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-997068362991.52356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-4154451512.4646811</v>
      </c>
      <c r="L3451" s="444">
        <f t="shared" ca="1" si="149"/>
        <v>-1001222814503.9883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-1001222814503.9883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-4171761727.0999513</v>
      </c>
      <c r="L3452" s="444">
        <f t="shared" ca="1" si="149"/>
        <v>-1005394576231.0883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-1005394576231.0883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-4189144067.6295342</v>
      </c>
      <c r="L3453" s="444">
        <f t="shared" ca="1" si="149"/>
        <v>-1009583720298.7178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-1009583720298.7178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-4206598834.5779905</v>
      </c>
      <c r="L3454" s="444">
        <f t="shared" ca="1" si="149"/>
        <v>-1013790319133.2958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-1013790319133.2958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-4224126329.7220654</v>
      </c>
      <c r="L3455" s="444">
        <f t="shared" ca="1" si="149"/>
        <v>-1018014445463.0178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-1018014445463.0178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-4241726856.0959077</v>
      </c>
      <c r="L3456" s="444">
        <f t="shared" ca="1" si="149"/>
        <v>-1022256172319.1138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-1022256172319.1138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-4259400717.9963069</v>
      </c>
      <c r="L3457" s="444">
        <f t="shared" ca="1" si="149"/>
        <v>-1026515573037.1101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-1026515573037.1101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-4277148220.9879584</v>
      </c>
      <c r="L3458" s="444">
        <f t="shared" ca="1" si="149"/>
        <v>-1030792721258.098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-1030792721258.098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-4294969671.908741</v>
      </c>
      <c r="L3459" s="444">
        <f t="shared" ca="1" si="149"/>
        <v>-1035087690930.0067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-1035087690930.0067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-4312865378.8750277</v>
      </c>
      <c r="L3460" s="444">
        <f t="shared" ca="1" si="149"/>
        <v>-1039400556308.8817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-1039400556308.8817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-4330835651.2870064</v>
      </c>
      <c r="L3461" s="444">
        <f t="shared" ca="1" si="149"/>
        <v>-1043731391960.1687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-1043731391960.1687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-4348880799.8340359</v>
      </c>
      <c r="L3462" s="444">
        <f t="shared" ca="1" si="149"/>
        <v>-1048080272760.0027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-1048080272760.0027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-4367001136.5000114</v>
      </c>
      <c r="L3463" s="444">
        <f t="shared" ca="1" si="149"/>
        <v>-1052447273896.5027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-1052447273896.5027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-4385196974.5687609</v>
      </c>
      <c r="L3464" s="444">
        <f t="shared" ca="1" si="149"/>
        <v>-1056832470871.0714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-1056832470871.0714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-4403468628.6294632</v>
      </c>
      <c r="L3465" s="444">
        <f t="shared" ca="1" si="149"/>
        <v>-1061235939499.7009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-1061235939499.7009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-4421816414.5820875</v>
      </c>
      <c r="L3466" s="444">
        <f t="shared" ca="1" si="149"/>
        <v>-1065657755914.283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-1065657755914.283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-4440240649.6428461</v>
      </c>
      <c r="L3467" s="444">
        <f t="shared" ca="1" si="149"/>
        <v>-1070097996563.9258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-1070097996563.9258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-4458741652.3496904</v>
      </c>
      <c r="L3468" s="444">
        <f t="shared" ca="1" si="149"/>
        <v>-1074556738216.2755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-1074556738216.2755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-4477319742.5678148</v>
      </c>
      <c r="L3469" s="444">
        <f t="shared" ca="1" si="149"/>
        <v>-1079034057958.8434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-1079034057958.8434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-4495975241.4951811</v>
      </c>
      <c r="L3470" s="444">
        <f t="shared" ca="1" si="149"/>
        <v>-1083530033200.3386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-1083530033200.3386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-4514708471.6680775</v>
      </c>
      <c r="L3471" s="444">
        <f t="shared" ca="1" si="149"/>
        <v>-1088044741672.0067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-1088044741672.0067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-4533519756.9666939</v>
      </c>
      <c r="L3472" s="444">
        <f t="shared" ca="1" si="149"/>
        <v>-1092578261428.9734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-1092578261428.9734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-4552409422.6207228</v>
      </c>
      <c r="L3473" s="444">
        <f t="shared" ca="1" si="149"/>
        <v>-1097130670851.5941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-1097130670851.5941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-4571377795.2149754</v>
      </c>
      <c r="L3474" s="444">
        <f t="shared" ca="1" si="149"/>
        <v>-1101702048646.8091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-1101702048646.8091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-4590425202.6950378</v>
      </c>
      <c r="L3475" s="444">
        <f t="shared" ca="1" si="149"/>
        <v>-1106292473849.5042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-1106292473849.5042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-4609551974.3729343</v>
      </c>
      <c r="L3476" s="444">
        <f t="shared" ca="1" si="149"/>
        <v>-1110902025823.8772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-1110902025823.8772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-4628758440.9328213</v>
      </c>
      <c r="L3477" s="444">
        <f t="shared" ca="1" si="149"/>
        <v>-1115530784264.8101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-1115530784264.8101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-4648044934.4367085</v>
      </c>
      <c r="L3478" s="444">
        <f t="shared" ca="1" si="149"/>
        <v>-1120178829199.2468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-1120178829199.2468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-4667411788.3301954</v>
      </c>
      <c r="L3479" s="444">
        <f t="shared" ca="1" si="149"/>
        <v>-1124846240987.5769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-1124846240987.5769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-4686859337.4482374</v>
      </c>
      <c r="L3480" s="444">
        <f t="shared" ca="1" si="149"/>
        <v>-1129533100325.0251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-1129533100325.0251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-4706387918.0209379</v>
      </c>
      <c r="L3481" s="444">
        <f t="shared" ca="1" si="149"/>
        <v>-1134239488243.0461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-1134239488243.0461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-4725997867.6793585</v>
      </c>
      <c r="L3482" s="444">
        <f t="shared" ca="1" si="149"/>
        <v>-1138965486110.7256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-1138965486110.7256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-4745689525.4613562</v>
      </c>
      <c r="L3483" s="444">
        <f t="shared" ca="1" si="149"/>
        <v>-1143711175636.187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-1143711175636.187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-4765463231.8174458</v>
      </c>
      <c r="L3484" s="444">
        <f t="shared" ca="1" si="149"/>
        <v>-1148476638868.0044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-1148476638868.0044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-4785319328.6166849</v>
      </c>
      <c r="L3485" s="444">
        <f t="shared" ca="1" si="149"/>
        <v>-1153261958196.6211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-1153261958196.6211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-4805258159.1525879</v>
      </c>
      <c r="L3486" s="444">
        <f t="shared" ca="1" si="149"/>
        <v>-1158067216355.7737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-1158067216355.7737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-4825280068.1490574</v>
      </c>
      <c r="L3487" s="444">
        <f t="shared" ca="1" si="149"/>
        <v>-1162892496423.9229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-1162892496423.9229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-4845385401.766345</v>
      </c>
      <c r="L3488" s="444">
        <f t="shared" ca="1" si="149"/>
        <v>-1167737881825.6892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-1167737881825.6892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-4865574507.6070385</v>
      </c>
      <c r="L3489" s="444">
        <f t="shared" ca="1" si="149"/>
        <v>-1172603456333.2961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-1172603456333.2961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-4885847734.7220669</v>
      </c>
      <c r="L3490" s="444">
        <f t="shared" ca="1" si="149"/>
        <v>-1177489304068.0183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-1177489304068.0183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-4906205433.6167431</v>
      </c>
      <c r="L3491" s="444">
        <f t="shared" ca="1" si="149"/>
        <v>-1182395509501.635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-1182395509501.635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-4926647956.2568121</v>
      </c>
      <c r="L3492" s="444">
        <f t="shared" ca="1" si="149"/>
        <v>-1187322157457.8918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-1187322157457.8918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-4947175656.0745497</v>
      </c>
      <c r="L3493" s="444">
        <f t="shared" ca="1" si="149"/>
        <v>-1192269333113.9663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-1192269333113.9663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-4967788887.9748592</v>
      </c>
      <c r="L3494" s="444">
        <f t="shared" ca="1" si="149"/>
        <v>-1197237122001.9412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-1197237122001.9412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-4988488008.3414211</v>
      </c>
      <c r="L3495" s="444">
        <f t="shared" ca="1" si="149"/>
        <v>-1202225610010.2825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-1202225610010.2825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-5009273375.0428438</v>
      </c>
      <c r="L3496" s="444">
        <f t="shared" ca="1" si="149"/>
        <v>-1207234883385.3252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-1207234883385.3252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-5030145347.4388552</v>
      </c>
      <c r="L3497" s="444">
        <f t="shared" ca="1" si="149"/>
        <v>-1212265028732.7642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-1212265028732.7642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-5051104286.3865175</v>
      </c>
      <c r="L3498" s="444">
        <f t="shared" ca="1" si="149"/>
        <v>-1217316133019.1506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-1217316133019.1506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-5072150554.2464609</v>
      </c>
      <c r="L3499" s="444">
        <f t="shared" ca="1" si="149"/>
        <v>-1222388283573.3972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-1222388283573.3972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-5093284514.8891554</v>
      </c>
      <c r="L3500" s="444">
        <f t="shared" ca="1" si="149"/>
        <v>-1227481568088.2864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-1227481568088.2864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-5114506533.7011929</v>
      </c>
      <c r="L3501" s="444">
        <f t="shared" ca="1" si="149"/>
        <v>-1232596074621.9875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-1232596074621.9875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-5135816977.5916147</v>
      </c>
      <c r="L3502" s="444">
        <f t="shared" ca="1" si="149"/>
        <v>-1237731891599.5791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-1237731891599.5791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-5157216214.9982462</v>
      </c>
      <c r="L3503" s="444">
        <f t="shared" ca="1" si="149"/>
        <v>-1242889107814.5774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-1242889107814.5774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-5178704615.8940725</v>
      </c>
      <c r="L3504" s="444">
        <f t="shared" ca="1" si="149"/>
        <v>-1248067812430.4714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-1248067812430.4714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-5200282551.7936306</v>
      </c>
      <c r="L3505" s="444">
        <f t="shared" ca="1" si="149"/>
        <v>-1253268094982.2651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-1253268094982.2651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-5221950395.7594376</v>
      </c>
      <c r="L3506" s="444">
        <f t="shared" ca="1" si="149"/>
        <v>-1258490045378.0247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-1258490045378.0247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-5243708522.4084358</v>
      </c>
      <c r="L3507" s="444">
        <f t="shared" ca="1" si="149"/>
        <v>-1263733753900.4331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-1263733753900.4331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-5265557307.9184713</v>
      </c>
      <c r="L3508" s="444">
        <f t="shared" ca="1" si="149"/>
        <v>-1268999311208.3516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-1268999311208.3516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-5287497130.0347977</v>
      </c>
      <c r="L3509" s="444">
        <f t="shared" ca="1" si="149"/>
        <v>-1274286808338.3865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-1274286808338.3865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-5309528368.0766106</v>
      </c>
      <c r="L3510" s="444">
        <f t="shared" ca="1" si="149"/>
        <v>-1279596336706.4631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-1279596336706.4631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-5331651402.9435959</v>
      </c>
      <c r="L3511" s="444">
        <f t="shared" ca="1" si="149"/>
        <v>-1284927988109.4067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-1284927988109.4067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-5353866617.1225281</v>
      </c>
      <c r="L3512" s="444">
        <f t="shared" ca="1" si="149"/>
        <v>-1290281854726.5293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-1290281854726.5293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-5376174394.6938725</v>
      </c>
      <c r="L3513" s="444">
        <f t="shared" ca="1" si="149"/>
        <v>-1295658029121.2231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-1295658029121.2231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-5398575121.3384295</v>
      </c>
      <c r="L3514" s="444">
        <f t="shared" ca="1" si="149"/>
        <v>-1301056604242.5615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-1301056604242.5615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-5421069184.3440065</v>
      </c>
      <c r="L3515" s="444">
        <f t="shared" ca="1" si="149"/>
        <v>-1306477673426.9055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-1306477673426.9055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-5443656972.6121063</v>
      </c>
      <c r="L3516" s="444">
        <f t="shared" ca="1" si="149"/>
        <v>-1311921330399.5176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-1311921330399.5176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-5466338876.6646566</v>
      </c>
      <c r="L3517" s="444">
        <f t="shared" ca="1" si="149"/>
        <v>-1317387669276.1821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-1317387669276.1821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-5489115288.6507587</v>
      </c>
      <c r="L3518" s="444">
        <f t="shared" ca="1" si="149"/>
        <v>-1322876784564.833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-1322876784564.833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-5511986602.3534708</v>
      </c>
      <c r="L3519" s="444">
        <f t="shared" ca="1" si="149"/>
        <v>-1328388771167.1865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-1328388771167.1865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-5534953213.1966105</v>
      </c>
      <c r="L3520" s="444">
        <f t="shared" ca="1" si="149"/>
        <v>-1333923724380.3831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-1333923724380.3831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-5558015518.2515965</v>
      </c>
      <c r="L3521" s="444">
        <f t="shared" ca="1" si="149"/>
        <v>-1339481739898.6348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-1339481739898.6348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-5581173916.2443113</v>
      </c>
      <c r="L3522" s="444">
        <f t="shared" ca="1" si="149"/>
        <v>-1345062913814.8792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-1345062913814.8792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-5604428807.5619965</v>
      </c>
      <c r="L3523" s="444">
        <f t="shared" ca="1" si="149"/>
        <v>-1350667342622.4412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-1350667342622.4412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-5627780594.2601719</v>
      </c>
      <c r="L3524" s="444">
        <f t="shared" ca="1" si="149"/>
        <v>-1356295123216.7014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-1356295123216.7014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-5651229680.0695896</v>
      </c>
      <c r="L3525" s="444">
        <f t="shared" ca="1" si="149"/>
        <v>-1361946352896.771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-1361946352896.771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-5674776470.4032125</v>
      </c>
      <c r="L3526" s="444">
        <f t="shared" ca="1" si="149"/>
        <v>-1367621129367.1743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-1367621129367.1743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-5698421372.3632259</v>
      </c>
      <c r="L3527" s="444">
        <f t="shared" ca="1" si="149"/>
        <v>-1373319550739.5376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-1373319550739.5376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-5722164794.7480736</v>
      </c>
      <c r="L3528" s="444">
        <f t="shared" ca="1" si="149"/>
        <v>-1379041715534.2856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-1379041715534.2856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-5746007148.0595236</v>
      </c>
      <c r="L3529" s="444">
        <f t="shared" ca="1" si="149"/>
        <v>-1384787722682.3452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-1384787722682.3452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-5769948844.5097713</v>
      </c>
      <c r="L3530" s="444">
        <f t="shared" ca="1" si="149"/>
        <v>-1390557671526.855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-1390557671526.855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-5793990298.0285625</v>
      </c>
      <c r="L3531" s="444">
        <f t="shared" ca="1" si="149"/>
        <v>-1396351661824.8835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-1396351661824.8835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-5818131924.2703476</v>
      </c>
      <c r="L3532" s="444">
        <f t="shared" ca="1" si="149"/>
        <v>-1402169793749.1538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-1402169793749.1538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-5842374140.6214743</v>
      </c>
      <c r="L3533" s="444">
        <f t="shared" ca="1" si="149"/>
        <v>-1408012167889.7754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-1408012167889.7754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-5866717366.2073975</v>
      </c>
      <c r="L3534" s="444">
        <f t="shared" ca="1" si="149"/>
        <v>-1413878885255.9829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-1413878885255.9829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-5891162021.899929</v>
      </c>
      <c r="L3535" s="444">
        <f t="shared" ca="1" si="149"/>
        <v>-1419770047277.8828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-1419770047277.8828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-5915708530.3245115</v>
      </c>
      <c r="L3536" s="444">
        <f t="shared" ca="1" si="149"/>
        <v>-1425685755808.2073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-1425685755808.2073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-5940357315.8675299</v>
      </c>
      <c r="L3537" s="444">
        <f t="shared" ca="1" si="149"/>
        <v>-1431626113124.0747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-1431626113124.0747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-5965108804.6836443</v>
      </c>
      <c r="L3538" s="444">
        <f t="shared" ca="1" si="149"/>
        <v>-1437591221928.7583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-1437591221928.7583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-5989963424.7031593</v>
      </c>
      <c r="L3539" s="444">
        <f t="shared" ca="1" si="149"/>
        <v>-1443581185353.4614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-1443581185353.4614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-6014921605.6394224</v>
      </c>
      <c r="L3540" s="444">
        <f t="shared" ca="1" si="149"/>
        <v>-1449596106959.1008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-1449596106959.1008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-6039983778.996253</v>
      </c>
      <c r="L3541" s="444">
        <f t="shared" ca="1" si="149"/>
        <v>-1455636090738.0972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-1455636090738.0972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-6065150378.0754051</v>
      </c>
      <c r="L3542" s="444">
        <f t="shared" ca="1" si="149"/>
        <v>-1461701241116.1726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-1461701241116.1726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-6090421837.9840527</v>
      </c>
      <c r="L3543" s="444">
        <f t="shared" ca="1" si="149"/>
        <v>-1467791662954.1567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-1467791662954.1567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-6115798595.6423197</v>
      </c>
      <c r="L3544" s="444">
        <f t="shared" ca="1" si="149"/>
        <v>-1473907461549.7991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-1473907461549.7991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-6141281089.7908297</v>
      </c>
      <c r="L3545" s="444">
        <f t="shared" ca="1" si="149"/>
        <v>-1480048742639.5898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-1480048742639.5898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-6166869760.998291</v>
      </c>
      <c r="L3546" s="444">
        <f t="shared" ca="1" si="149"/>
        <v>-1486215612400.5881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-1486215612400.5881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-6192565051.669117</v>
      </c>
      <c r="L3547" s="444">
        <f t="shared" ca="1" si="149"/>
        <v>-1492408177452.2573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-1492408177452.2573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-6218367406.0510721</v>
      </c>
      <c r="L3548" s="444">
        <f t="shared" ca="1" si="149"/>
        <v>-1498626544858.3083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-1498626544858.3083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-6244277270.2429514</v>
      </c>
      <c r="L3549" s="444">
        <f t="shared" ca="1" si="149"/>
        <v>-1504870822128.5513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-1504870822128.5513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-6270295092.2022972</v>
      </c>
      <c r="L3550" s="444">
        <f t="shared" ca="1" si="149"/>
        <v>-1511141117220.7537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-1511141117220.7537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-6296421321.7531404</v>
      </c>
      <c r="L3551" s="444">
        <f t="shared" ca="1" si="149"/>
        <v>-1517437538542.5068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-1517437538542.5068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-6322656410.5937786</v>
      </c>
      <c r="L3552" s="444">
        <f t="shared" ca="1" si="149"/>
        <v>-1523760194953.1006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-1523760194953.1006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-6349000812.3045855</v>
      </c>
      <c r="L3553" s="444">
        <f t="shared" ca="1" si="149"/>
        <v>-1530109195765.4053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-1530109195765.4053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-6375454982.355855</v>
      </c>
      <c r="L3554" s="444">
        <f t="shared" ca="1" si="149"/>
        <v>-1536484650747.7612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-1536484650747.7612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-6402019378.1156721</v>
      </c>
      <c r="L3555" s="444">
        <f t="shared" ca="1" si="149"/>
        <v>-1542886670125.877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-1542886670125.877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-6428694458.8578205</v>
      </c>
      <c r="L3556" s="444">
        <f t="shared" ca="1" si="149"/>
        <v>-1549315364584.7349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-1549315364584.7349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-6455480685.7697287</v>
      </c>
      <c r="L3557" s="444">
        <f t="shared" ca="1" si="149"/>
        <v>-1555770845270.5046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-1555770845270.5046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-6482378521.9604359</v>
      </c>
      <c r="L3558" s="444">
        <f t="shared" ca="1" si="149"/>
        <v>-1562253223792.4651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-1562253223792.4651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-6509388432.4686041</v>
      </c>
      <c r="L3559" s="444">
        <f t="shared" ca="1" si="149"/>
        <v>-1568762612224.9336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-1568762612224.9336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-6536510884.2705564</v>
      </c>
      <c r="L3560" s="444">
        <f t="shared" ca="1" si="149"/>
        <v>-1575299123109.2041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-1575299123109.2041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-6563746346.2883501</v>
      </c>
      <c r="L3561" s="444">
        <f t="shared" ca="1" si="149"/>
        <v>-1581862869455.4924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-1581862869455.4924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-6591095289.3978853</v>
      </c>
      <c r="L3562" s="444">
        <f t="shared" ca="1" si="149"/>
        <v>-1588453964744.8904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-1588453964744.8904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-6618558186.4370432</v>
      </c>
      <c r="L3563" s="444">
        <f t="shared" ca="1" si="149"/>
        <v>-1595072522931.3274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-1595072522931.3274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-6646135512.2138643</v>
      </c>
      <c r="L3564" s="444">
        <f t="shared" ca="1" si="149"/>
        <v>-1601718658443.5413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-1601718658443.5413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-6673827743.5147552</v>
      </c>
      <c r="L3565" s="444">
        <f t="shared" ca="1" si="149"/>
        <v>-1608392486187.0559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-1608392486187.0559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-6701635359.1127329</v>
      </c>
      <c r="L3566" s="444">
        <f t="shared" ca="1" si="149"/>
        <v>-1615094121546.1687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-1615094121546.1687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-6729558839.7757025</v>
      </c>
      <c r="L3567" s="444">
        <f t="shared" ca="1" si="149"/>
        <v>-1621823680385.9443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-1621823680385.9443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-6757598668.2747679</v>
      </c>
      <c r="L3568" s="444">
        <f t="shared" ca="1" si="149"/>
        <v>-1628581279054.219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-1628581279054.219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-6785755329.3925791</v>
      </c>
      <c r="L3569" s="444">
        <f t="shared" ca="1" si="149"/>
        <v>-1635367034383.6116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-1635367034383.6116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-6814029309.931715</v>
      </c>
      <c r="L3570" s="444">
        <f t="shared" ca="1" si="149"/>
        <v>-1642181063693.5432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-1642181063693.5432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-6842421098.7230968</v>
      </c>
      <c r="L3571" s="444">
        <f t="shared" ca="1" si="149"/>
        <v>-1649023484792.2664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-1649023484792.2664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-6870931186.6344433</v>
      </c>
      <c r="L3572" s="444">
        <f t="shared" ca="1" si="149"/>
        <v>-1655894415978.9009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-1655894415978.9009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-6899560066.5787535</v>
      </c>
      <c r="L3573" s="444">
        <f t="shared" ca="1" si="149"/>
        <v>-1662793976045.4797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-1662793976045.4797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-6928308233.5228319</v>
      </c>
      <c r="L3574" s="444">
        <f t="shared" ca="1" si="149"/>
        <v>-1669722284279.0027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-1669722284279.0027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-6957176184.4958448</v>
      </c>
      <c r="L3575" s="444">
        <f t="shared" ca="1" si="149"/>
        <v>-1676679460463.4985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-1676679460463.4985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-6986164418.5979109</v>
      </c>
      <c r="L3576" s="444">
        <f t="shared" ca="1" si="149"/>
        <v>-1683665624882.0964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-1683665624882.0964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-7015273437.0087347</v>
      </c>
      <c r="L3577" s="444">
        <f t="shared" ca="1" si="149"/>
        <v>-1690680898319.1052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-1690680898319.1052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-7044503742.9962721</v>
      </c>
      <c r="L3578" s="444">
        <f t="shared" ref="L3578:L3832" ca="1" si="154">I3578-J3578+K3578</f>
        <v>-1697725402062.1016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-1697725402062.1016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-7073855841.9254227</v>
      </c>
      <c r="L3579" s="444">
        <f t="shared" ca="1" si="154"/>
        <v>-1704799257904.0271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-1704799257904.0271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-7103330241.2667799</v>
      </c>
      <c r="L3580" s="444">
        <f t="shared" ca="1" si="154"/>
        <v>-1711902588145.2939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-1711902588145.2939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-7132927450.6053915</v>
      </c>
      <c r="L3581" s="444">
        <f t="shared" ca="1" si="154"/>
        <v>-1719035515595.8994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-1719035515595.8994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-7162647981.649581</v>
      </c>
      <c r="L3582" s="444">
        <f t="shared" ca="1" si="154"/>
        <v>-1726198163577.5491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-1726198163577.5491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-7192492348.2397871</v>
      </c>
      <c r="L3583" s="444">
        <f t="shared" ca="1" si="154"/>
        <v>-1733390655925.7888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-1733390655925.7888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-7222461066.3574533</v>
      </c>
      <c r="L3584" s="444">
        <f t="shared" ca="1" si="154"/>
        <v>-1740613116992.1462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-1740613116992.1462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-7252554654.1339426</v>
      </c>
      <c r="L3585" s="444">
        <f t="shared" ca="1" si="154"/>
        <v>-1747865671646.2803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-1747865671646.2803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-7282773631.8595009</v>
      </c>
      <c r="L3586" s="444">
        <f t="shared" ca="1" si="154"/>
        <v>-1755148445278.1399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-1755148445278.1399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-7313118521.9922495</v>
      </c>
      <c r="L3587" s="444">
        <f t="shared" ca="1" si="154"/>
        <v>-1762461563800.1321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-1762461563800.1321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-7343589849.1672173</v>
      </c>
      <c r="L3588" s="444">
        <f t="shared" ca="1" si="154"/>
        <v>-1769805153649.2993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-1769805153649.2993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-7374188140.2054148</v>
      </c>
      <c r="L3589" s="444">
        <f t="shared" ca="1" si="154"/>
        <v>-1777179341789.5046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-1777179341789.5046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-7404913924.1229362</v>
      </c>
      <c r="L3590" s="444">
        <f t="shared" ca="1" si="154"/>
        <v>-1784584255713.6277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-1784584255713.6277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-7435767732.1401148</v>
      </c>
      <c r="L3591" s="444">
        <f t="shared" ca="1" si="154"/>
        <v>-1792020023445.7678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-1792020023445.7678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-7466750097.6907005</v>
      </c>
      <c r="L3592" s="444">
        <f t="shared" ca="1" si="154"/>
        <v>-1799486773543.4585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-1799486773543.4585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-7497861556.431076</v>
      </c>
      <c r="L3593" s="444">
        <f t="shared" ca="1" si="154"/>
        <v>-1806984635099.8896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-1806984635099.8896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-7529102646.2495394</v>
      </c>
      <c r="L3594" s="444">
        <f t="shared" ca="1" si="154"/>
        <v>-1814513737746.1392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-1814513737746.1392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-7560473907.2755804</v>
      </c>
      <c r="L3595" s="444">
        <f t="shared" ca="1" si="154"/>
        <v>-1822074211653.4148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-1822074211653.4148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-7591975881.8892279</v>
      </c>
      <c r="L3596" s="444">
        <f t="shared" ca="1" si="154"/>
        <v>-1829666187535.304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-1829666187535.304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-7623609114.7304316</v>
      </c>
      <c r="L3597" s="444">
        <f t="shared" ca="1" si="154"/>
        <v>-1837289796650.0344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-1837289796650.0344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-7655374152.708477</v>
      </c>
      <c r="L3598" s="444">
        <f t="shared" ca="1" si="154"/>
        <v>-1844945170802.7429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-1844945170802.7429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-7687271545.0114279</v>
      </c>
      <c r="L3599" s="444">
        <f t="shared" ca="1" si="154"/>
        <v>-1852632442347.7544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-1852632442347.7544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-7719301843.1156435</v>
      </c>
      <c r="L3600" s="444">
        <f t="shared" ca="1" si="154"/>
        <v>-1860351744190.8701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-1860351744190.8701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-7751465600.7952929</v>
      </c>
      <c r="L3601" s="444">
        <f t="shared" ca="1" si="154"/>
        <v>-1868103209791.6655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-1868103209791.6655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-7783763374.1319399</v>
      </c>
      <c r="L3602" s="444">
        <f t="shared" ca="1" si="154"/>
        <v>-1875886973165.7974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-1875886973165.7974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-7816195721.5241566</v>
      </c>
      <c r="L3603" s="444">
        <f t="shared" ca="1" si="154"/>
        <v>-1883703168887.3215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-1883703168887.3215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-7848763203.6971722</v>
      </c>
      <c r="L3604" s="444">
        <f t="shared" ca="1" si="154"/>
        <v>-1891551932091.0188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-1891551932091.0188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-7881466383.7125778</v>
      </c>
      <c r="L3605" s="444">
        <f t="shared" ca="1" si="154"/>
        <v>-1899433398474.7314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-1899433398474.7314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-7914305826.9780474</v>
      </c>
      <c r="L3606" s="444">
        <f t="shared" ca="1" si="154"/>
        <v>-1907347704301.7095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-1907347704301.7095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-7947282101.257122</v>
      </c>
      <c r="L3607" s="444">
        <f t="shared" ca="1" si="154"/>
        <v>-1915294986402.9666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-1915294986402.9666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-7980395776.6790266</v>
      </c>
      <c r="L3608" s="444">
        <f t="shared" ca="1" si="154"/>
        <v>-1923275382179.6455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-1923275382179.6455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-8013647425.7485237</v>
      </c>
      <c r="L3609" s="444">
        <f t="shared" ca="1" si="154"/>
        <v>-1931289029605.394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-1931289029605.394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-8047037623.3558083</v>
      </c>
      <c r="L3610" s="444">
        <f t="shared" ca="1" si="154"/>
        <v>-1939336067228.7498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-1939336067228.7498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-8080566946.7864571</v>
      </c>
      <c r="L3611" s="444">
        <f t="shared" ca="1" si="154"/>
        <v>-1947416634175.5361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-1947416634175.5361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-8114235975.7314005</v>
      </c>
      <c r="L3612" s="444">
        <f t="shared" ca="1" si="154"/>
        <v>-1955530870151.2676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-1955530870151.2676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-8148045292.2969484</v>
      </c>
      <c r="L3613" s="444">
        <f t="shared" ca="1" si="154"/>
        <v>-1963678915443.5645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-1963678915443.5645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-8181995481.0148516</v>
      </c>
      <c r="L3614" s="444">
        <f t="shared" ca="1" si="154"/>
        <v>-1971860910924.5793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-1971860910924.5793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-8216087128.8524151</v>
      </c>
      <c r="L3615" s="444">
        <f t="shared" ca="1" si="154"/>
        <v>-1980076998053.4316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-1980076998053.4316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-8250320825.2226315</v>
      </c>
      <c r="L3616" s="444">
        <f t="shared" ca="1" si="154"/>
        <v>-1988327318878.6543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-1988327318878.6543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-8284697161.9943924</v>
      </c>
      <c r="L3617" s="444">
        <f t="shared" ca="1" si="154"/>
        <v>-1996612016040.6487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-1996612016040.6487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-8319216733.5027027</v>
      </c>
      <c r="L3618" s="444">
        <f t="shared" ca="1" si="154"/>
        <v>-2004931232774.1514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-2004931232774.1514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-8353880136.5589638</v>
      </c>
      <c r="L3619" s="444">
        <f t="shared" ca="1" si="154"/>
        <v>-2013285112910.7104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-2013285112910.7104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-8388687970.4612932</v>
      </c>
      <c r="L3620" s="444">
        <f t="shared" ca="1" si="154"/>
        <v>-2021673800881.1716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-2021673800881.1716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-8423640837.0048819</v>
      </c>
      <c r="L3621" s="444">
        <f t="shared" ca="1" si="154"/>
        <v>-2030097441718.1765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-2030097441718.1765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-8458739340.4924021</v>
      </c>
      <c r="L3622" s="444">
        <f t="shared" ca="1" si="154"/>
        <v>-2038556181058.6689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-2038556181058.6689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-8493984087.7444534</v>
      </c>
      <c r="L3623" s="444">
        <f t="shared" ca="1" si="154"/>
        <v>-2047050165146.4133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-2047050165146.4133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-8529375688.110054</v>
      </c>
      <c r="L3624" s="444">
        <f t="shared" ca="1" si="154"/>
        <v>-2055579540834.5234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-2055579540834.5234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-8564914753.4771795</v>
      </c>
      <c r="L3625" s="444">
        <f t="shared" ca="1" si="154"/>
        <v>-2064144455588.0007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-2064144455588.0007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-8600601898.2833366</v>
      </c>
      <c r="L3626" s="444">
        <f t="shared" ca="1" si="154"/>
        <v>-2072745057486.2842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-2072745057486.2842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-8636437739.5261841</v>
      </c>
      <c r="L3627" s="444">
        <f t="shared" ca="1" si="154"/>
        <v>-2081381495225.8103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-2081381495225.8103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-8672422896.77421</v>
      </c>
      <c r="L3628" s="444">
        <f t="shared" ca="1" si="154"/>
        <v>-2090053918122.5845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-2090053918122.5845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-8708557992.1774349</v>
      </c>
      <c r="L3629" s="444">
        <f t="shared" ca="1" si="154"/>
        <v>-2098762476114.762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-2098762476114.762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-8744843650.4781742</v>
      </c>
      <c r="L3630" s="444">
        <f t="shared" ca="1" si="154"/>
        <v>-2107507319765.2402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-2107507319765.2402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-8781280499.0218334</v>
      </c>
      <c r="L3631" s="444">
        <f t="shared" ca="1" si="154"/>
        <v>-2116288600264.262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-2116288600264.262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-8817869167.7677593</v>
      </c>
      <c r="L3632" s="444">
        <f t="shared" ca="1" si="154"/>
        <v>-2125106469432.0298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-2125106469432.0298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-8854610289.3001232</v>
      </c>
      <c r="L3633" s="444">
        <f t="shared" ca="1" si="154"/>
        <v>-2133961079721.3298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-2133961079721.3298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-8891504498.8388748</v>
      </c>
      <c r="L3634" s="444">
        <f t="shared" ca="1" si="154"/>
        <v>-2142852584220.1687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-2142852584220.1687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-8928552434.2507019</v>
      </c>
      <c r="L3635" s="444">
        <f t="shared" ca="1" si="154"/>
        <v>-2151781136654.4194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-2151781136654.4194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-8965754736.0600815</v>
      </c>
      <c r="L3636" s="444">
        <f t="shared" ca="1" si="154"/>
        <v>-2160746891390.4795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-2160746891390.4795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-9003112047.460331</v>
      </c>
      <c r="L3637" s="444">
        <f t="shared" ca="1" si="154"/>
        <v>-2169750003437.9399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-2169750003437.9399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-9040625014.324749</v>
      </c>
      <c r="L3638" s="444">
        <f t="shared" ca="1" si="154"/>
        <v>-2178790628452.2646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-2178790628452.2646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-9078294285.2177696</v>
      </c>
      <c r="L3639" s="444">
        <f t="shared" ca="1" si="154"/>
        <v>-2187868922737.4824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-2187868922737.4824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-9116120511.4061775</v>
      </c>
      <c r="L3640" s="444">
        <f t="shared" ca="1" si="154"/>
        <v>-2196985043248.8887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-2196985043248.8887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-9154104346.870369</v>
      </c>
      <c r="L3641" s="444">
        <f t="shared" ca="1" si="154"/>
        <v>-2206139147595.7593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-2206139147595.7593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-9192246448.3156643</v>
      </c>
      <c r="L3642" s="444">
        <f t="shared" ca="1" si="154"/>
        <v>-2215331394044.0747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-2215331394044.0747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-9230547475.1836452</v>
      </c>
      <c r="L3643" s="444">
        <f t="shared" ca="1" si="154"/>
        <v>-2224561941519.2583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-2224561941519.2583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-9269008089.6635761</v>
      </c>
      <c r="L3644" s="444">
        <f t="shared" ca="1" si="154"/>
        <v>-2233830949608.9219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-2233830949608.9219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-9307628956.7038403</v>
      </c>
      <c r="L3645" s="444">
        <f t="shared" ca="1" si="154"/>
        <v>-2243138578565.6255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-2243138578565.6255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-9346410744.0234394</v>
      </c>
      <c r="L3646" s="444">
        <f t="shared" ca="1" si="154"/>
        <v>-2252484989309.6489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-2252484989309.6489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-9385354122.1235371</v>
      </c>
      <c r="L3647" s="444">
        <f t="shared" ca="1" si="154"/>
        <v>-2261870343431.7725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-2261870343431.7725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-9424459764.2990513</v>
      </c>
      <c r="L3648" s="444">
        <f t="shared" ca="1" si="154"/>
        <v>-2271294803196.0713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-2271294803196.0713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-9463728346.6502972</v>
      </c>
      <c r="L3649" s="444">
        <f t="shared" ca="1" si="154"/>
        <v>-2280758531542.7217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-2280758531542.7217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-9503160548.0946732</v>
      </c>
      <c r="L3650" s="444">
        <f t="shared" ca="1" si="154"/>
        <v>-2290261692090.8164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-2290261692090.8164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-9542757050.3784008</v>
      </c>
      <c r="L3651" s="444">
        <f t="shared" ca="1" si="154"/>
        <v>-2299804449141.1948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-2299804449141.1948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-9582518538.0883121</v>
      </c>
      <c r="L3652" s="444">
        <f t="shared" ca="1" si="154"/>
        <v>-2309386967679.2832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-2309386967679.2832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-9622445698.6636791</v>
      </c>
      <c r="L3653" s="444">
        <f t="shared" ca="1" si="154"/>
        <v>-2319009413377.9468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-2319009413377.9468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-9662539222.4081116</v>
      </c>
      <c r="L3654" s="444">
        <f t="shared" ca="1" si="154"/>
        <v>-2328671952600.355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-2328671952600.355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-9702799802.5014782</v>
      </c>
      <c r="L3655" s="444">
        <f t="shared" ca="1" si="154"/>
        <v>-2338374752402.8564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-2338374752402.8564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-9743228135.0119019</v>
      </c>
      <c r="L3656" s="444">
        <f t="shared" ca="1" si="154"/>
        <v>-2348117980537.8682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-2348117980537.8682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-9783824918.9077835</v>
      </c>
      <c r="L3657" s="444">
        <f t="shared" ca="1" si="154"/>
        <v>-2357901805456.7759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-2357901805456.7759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-9824590856.0698986</v>
      </c>
      <c r="L3658" s="444">
        <f t="shared" ca="1" si="154"/>
        <v>-2367726396312.8457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-2367726396312.8457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-9865526651.303524</v>
      </c>
      <c r="L3659" s="444">
        <f t="shared" ca="1" si="154"/>
        <v>-2377591922964.1494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-2377591922964.1494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-9906633012.3506222</v>
      </c>
      <c r="L3660" s="444">
        <f t="shared" ca="1" si="154"/>
        <v>-2387498555976.5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-2387498555976.5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-9947910649.9020824</v>
      </c>
      <c r="L3661" s="444">
        <f t="shared" ca="1" si="154"/>
        <v>-2397446466626.4019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-2397446466626.4019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-9989360277.6100082</v>
      </c>
      <c r="L3662" s="444">
        <f t="shared" ca="1" si="154"/>
        <v>-2407435826904.0117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-2407435826904.0117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-10030982612.100048</v>
      </c>
      <c r="L3663" s="444">
        <f t="shared" ca="1" si="154"/>
        <v>-2417466809516.1118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-2417466809516.1118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-10072778372.983799</v>
      </c>
      <c r="L3664" s="444">
        <f t="shared" ca="1" si="154"/>
        <v>-2427539587889.0957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-2427539587889.0957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-10114748282.871231</v>
      </c>
      <c r="L3665" s="444">
        <f t="shared" ca="1" si="154"/>
        <v>-2437654336171.9668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-2437654336171.9668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-10156893067.383194</v>
      </c>
      <c r="L3666" s="444">
        <f t="shared" ca="1" si="154"/>
        <v>-2447811229239.3501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-2447811229239.3501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-10199213455.16396</v>
      </c>
      <c r="L3667" s="444">
        <f t="shared" ca="1" si="154"/>
        <v>-2458010442694.5142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-2458010442694.5142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-10241710177.893808</v>
      </c>
      <c r="L3668" s="444">
        <f t="shared" ca="1" si="154"/>
        <v>-2468252152872.4082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-2468252152872.4082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-10284383970.301701</v>
      </c>
      <c r="L3669" s="444">
        <f t="shared" ca="1" si="154"/>
        <v>-2478536536842.71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-2478536536842.71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-10327235570.177958</v>
      </c>
      <c r="L3670" s="444">
        <f t="shared" ca="1" si="154"/>
        <v>-2488863772412.8877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-2488863772412.8877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-10370265718.387032</v>
      </c>
      <c r="L3671" s="444">
        <f t="shared" ca="1" si="154"/>
        <v>-2499234038131.2749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-2499234038131.2749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-10413475158.880312</v>
      </c>
      <c r="L3672" s="444">
        <f t="shared" ca="1" si="154"/>
        <v>-2509647513290.1553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-2509647513290.1553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-10456864638.708981</v>
      </c>
      <c r="L3673" s="444">
        <f t="shared" ca="1" si="154"/>
        <v>-2520104377928.8643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-2520104377928.8643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-10500434908.036934</v>
      </c>
      <c r="L3674" s="444">
        <f t="shared" ca="1" si="154"/>
        <v>-2530604812836.9014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-2530604812836.9014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-10544186720.153755</v>
      </c>
      <c r="L3675" s="444">
        <f t="shared" ca="1" si="154"/>
        <v>-2541148999557.0552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-2541148999557.0552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-10588120831.48773</v>
      </c>
      <c r="L3676" s="444">
        <f t="shared" ca="1" si="154"/>
        <v>-2551737120388.543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-2551737120388.543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-10632238001.618929</v>
      </c>
      <c r="L3677" s="444">
        <f t="shared" ca="1" si="154"/>
        <v>-2562369358390.1621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-2562369358390.1621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-10676538993.292341</v>
      </c>
      <c r="L3678" s="444">
        <f t="shared" ca="1" si="154"/>
        <v>-2573045897383.4546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-2573045897383.4546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-10721024572.431061</v>
      </c>
      <c r="L3679" s="444">
        <f t="shared" ca="1" si="154"/>
        <v>-2583766921955.8857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-2583766921955.8857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-10765695508.149525</v>
      </c>
      <c r="L3680" s="444">
        <f t="shared" ca="1" si="154"/>
        <v>-2594532617464.0352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-2594532617464.0352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-10810552572.766813</v>
      </c>
      <c r="L3681" s="444">
        <f t="shared" ca="1" si="154"/>
        <v>-2605343170036.8018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-2605343170036.8018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-10855596541.820007</v>
      </c>
      <c r="L3682" s="444">
        <f t="shared" ca="1" si="154"/>
        <v>-2616198766578.6216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-2616198766578.6216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-10900828194.077589</v>
      </c>
      <c r="L3683" s="444">
        <f t="shared" ca="1" si="154"/>
        <v>-2627099594772.6992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-2627099594772.6992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-10946248311.552914</v>
      </c>
      <c r="L3684" s="444">
        <f t="shared" ca="1" si="154"/>
        <v>-2638045843084.252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-2638045843084.252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-10991857679.517715</v>
      </c>
      <c r="L3685" s="444">
        <f t="shared" ca="1" si="154"/>
        <v>-2649037700763.7695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-2649037700763.7695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-11037657086.515707</v>
      </c>
      <c r="L3686" s="444">
        <f t="shared" ca="1" si="154"/>
        <v>-2660075357850.2852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-2660075357850.2852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-11083647324.376188</v>
      </c>
      <c r="L3687" s="444">
        <f t="shared" ca="1" si="154"/>
        <v>-2671159005174.6611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-2671159005174.6611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-11129829188.227755</v>
      </c>
      <c r="L3688" s="444">
        <f t="shared" ca="1" si="154"/>
        <v>-2682288834362.8887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-2682288834362.8887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-11176203476.512035</v>
      </c>
      <c r="L3689" s="444">
        <f t="shared" ca="1" si="154"/>
        <v>-2693465037839.4009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-2693465037839.4009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-11222770990.997503</v>
      </c>
      <c r="L3690" s="444">
        <f t="shared" ca="1" si="154"/>
        <v>-2704687808830.3984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-2704687808830.3984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-11269532536.793327</v>
      </c>
      <c r="L3691" s="444">
        <f t="shared" ca="1" si="154"/>
        <v>-2715957341367.1919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-2715957341367.1919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-11316488922.3633</v>
      </c>
      <c r="L3692" s="444">
        <f t="shared" ca="1" si="154"/>
        <v>-2727273830289.5552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-2727273830289.5552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-11363640959.539814</v>
      </c>
      <c r="L3693" s="444">
        <f t="shared" ca="1" si="154"/>
        <v>-2738637471249.0952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-2738637471249.0952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-11410989463.537897</v>
      </c>
      <c r="L3694" s="444">
        <f t="shared" ca="1" si="154"/>
        <v>-2750048460712.6333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-2750048460712.6333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-11458535252.969305</v>
      </c>
      <c r="L3695" s="444">
        <f t="shared" ca="1" si="154"/>
        <v>-2761506995965.6025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-2761506995965.6025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-11506279149.856678</v>
      </c>
      <c r="L3696" s="444">
        <f t="shared" ca="1" si="154"/>
        <v>-2773013275115.459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-2773013275115.459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-11554221979.647745</v>
      </c>
      <c r="L3697" s="444">
        <f t="shared" ca="1" si="154"/>
        <v>-2784567497095.1069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-2784567497095.1069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-11602364571.229612</v>
      </c>
      <c r="L3698" s="444">
        <f t="shared" ca="1" si="154"/>
        <v>-2796169861666.3364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-2796169861666.3364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-11650707756.943068</v>
      </c>
      <c r="L3699" s="444">
        <f t="shared" ca="1" si="154"/>
        <v>-2807820569423.2793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-2807820569423.2793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-11699252372.596996</v>
      </c>
      <c r="L3700" s="444">
        <f t="shared" ca="1" si="154"/>
        <v>-2819519821795.8765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-2819519821795.8765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-11747999257.482819</v>
      </c>
      <c r="L3701" s="444">
        <f t="shared" ca="1" si="154"/>
        <v>-2831267821053.3594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-2831267821053.3594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-11796949254.388998</v>
      </c>
      <c r="L3702" s="444">
        <f t="shared" ca="1" si="154"/>
        <v>-2843064770307.7485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-2843064770307.7485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-11846103209.61562</v>
      </c>
      <c r="L3703" s="444">
        <f t="shared" ca="1" si="154"/>
        <v>-2854910873517.3643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-2854910873517.3643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-11895461972.989017</v>
      </c>
      <c r="L3704" s="444">
        <f t="shared" ca="1" si="154"/>
        <v>-2866806335490.3535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-2866806335490.3535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-11945026397.876472</v>
      </c>
      <c r="L3705" s="444">
        <f t="shared" ca="1" si="154"/>
        <v>-2878751361888.23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-2878751361888.23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-11994797341.200958</v>
      </c>
      <c r="L3706" s="444">
        <f t="shared" ca="1" si="154"/>
        <v>-2890746159229.4312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-2890746159229.4312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-12044775663.455963</v>
      </c>
      <c r="L3707" s="444">
        <f t="shared" ca="1" si="154"/>
        <v>-2902790934892.8872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-2902790934892.8872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-12094962228.720364</v>
      </c>
      <c r="L3708" s="444">
        <f t="shared" ca="1" si="154"/>
        <v>-2914885897121.6074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-2914885897121.6074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-12145357904.673365</v>
      </c>
      <c r="L3709" s="444">
        <f t="shared" ca="1" si="154"/>
        <v>-2927031255026.2808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-2927031255026.2808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-12195963562.609503</v>
      </c>
      <c r="L3710" s="444">
        <f t="shared" ca="1" si="154"/>
        <v>-2939227218588.8901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-2939227218588.8901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-12246780077.453709</v>
      </c>
      <c r="L3711" s="444">
        <f t="shared" ca="1" si="154"/>
        <v>-2951473998666.3438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-2951473998666.3438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-12297808327.776432</v>
      </c>
      <c r="L3712" s="444">
        <f t="shared" ca="1" si="154"/>
        <v>-2963771806994.1201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-2963771806994.1201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-12349049195.808834</v>
      </c>
      <c r="L3713" s="444">
        <f t="shared" ca="1" si="154"/>
        <v>-2976120856189.9287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-2976120856189.9287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-12400503567.458036</v>
      </c>
      <c r="L3714" s="444">
        <f t="shared" ca="1" si="154"/>
        <v>-2988521359757.3867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-2988521359757.3867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-12452172332.322445</v>
      </c>
      <c r="L3715" s="444">
        <f t="shared" ca="1" si="154"/>
        <v>-3000973532089.709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-3000973532089.709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-12504056383.707121</v>
      </c>
      <c r="L3716" s="444">
        <f t="shared" ca="1" si="154"/>
        <v>-3013477588473.416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-3013477588473.416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-12556156618.639233</v>
      </c>
      <c r="L3717" s="444">
        <f t="shared" ca="1" si="154"/>
        <v>-3026033745092.0552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-3026033745092.0552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-12608473937.883564</v>
      </c>
      <c r="L3718" s="444">
        <f t="shared" ca="1" si="154"/>
        <v>-3038642219029.939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-3038642219029.939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-12661009245.958078</v>
      </c>
      <c r="L3719" s="444">
        <f t="shared" ca="1" si="154"/>
        <v>-3051303228275.897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-3051303228275.897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-12713763451.14957</v>
      </c>
      <c r="L3720" s="444">
        <f t="shared" ca="1" si="154"/>
        <v>-3064016991727.0464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-3064016991727.0464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-12766737465.52936</v>
      </c>
      <c r="L3721" s="444">
        <f t="shared" ca="1" si="154"/>
        <v>-3076783729192.5757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-3076783729192.5757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-12819932204.969065</v>
      </c>
      <c r="L3722" s="444">
        <f t="shared" ca="1" si="154"/>
        <v>-3089603661397.5449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-3089603661397.5449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-12873348589.156437</v>
      </c>
      <c r="L3723" s="444">
        <f t="shared" ca="1" si="154"/>
        <v>-3102477009986.7012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-3102477009986.7012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-12926987541.611256</v>
      </c>
      <c r="L3724" s="444">
        <f t="shared" ca="1" si="154"/>
        <v>-3115403997528.3125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-3115403997528.3125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-12980849989.701302</v>
      </c>
      <c r="L3725" s="444">
        <f t="shared" ca="1" si="154"/>
        <v>-3128384847518.0137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-3128384847518.0137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-13034936864.65839</v>
      </c>
      <c r="L3726" s="444">
        <f t="shared" ca="1" si="154"/>
        <v>-3141419784382.6719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-3141419784382.6719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-13089249101.594465</v>
      </c>
      <c r="L3727" s="444">
        <f t="shared" ca="1" si="154"/>
        <v>-3154509033484.2661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-3154509033484.2661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-13143787639.517775</v>
      </c>
      <c r="L3728" s="444">
        <f t="shared" ca="1" si="154"/>
        <v>-3167652821123.7837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-3167652821123.7837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-13198553421.349098</v>
      </c>
      <c r="L3729" s="444">
        <f t="shared" ca="1" si="154"/>
        <v>-3180851374545.1328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-3180851374545.1328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-13253547393.938053</v>
      </c>
      <c r="L3730" s="444">
        <f t="shared" ca="1" si="154"/>
        <v>-3194104921939.0708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-3194104921939.0708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-13308770508.079462</v>
      </c>
      <c r="L3731" s="444">
        <f t="shared" ca="1" si="154"/>
        <v>-3207413692447.1504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-3207413692447.1504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-13364223718.529793</v>
      </c>
      <c r="L3732" s="444">
        <f t="shared" ca="1" si="154"/>
        <v>-3220777916165.6802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-3220777916165.6802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-13419907984.023666</v>
      </c>
      <c r="L3733" s="444">
        <f t="shared" ca="1" si="154"/>
        <v>-3234197824149.7036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-3234197824149.7036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-13475824267.290432</v>
      </c>
      <c r="L3734" s="444">
        <f t="shared" ca="1" si="154"/>
        <v>-3247673648416.9941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-3247673648416.9941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-13531973535.070808</v>
      </c>
      <c r="L3735" s="444">
        <f t="shared" ca="1" si="154"/>
        <v>-3261205621952.0649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-3261205621952.0649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-13588356758.133604</v>
      </c>
      <c r="L3736" s="444">
        <f t="shared" ca="1" si="154"/>
        <v>-3274793978710.1987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-3274793978710.1987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-13644974911.292494</v>
      </c>
      <c r="L3737" s="444">
        <f t="shared" ca="1" si="154"/>
        <v>-3288438953621.4912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-3288438953621.4912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-13701828973.42288</v>
      </c>
      <c r="L3738" s="444">
        <f t="shared" ca="1" si="154"/>
        <v>-3302140782594.9141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-3302140782594.9141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-13758919927.478809</v>
      </c>
      <c r="L3739" s="444">
        <f t="shared" ca="1" si="154"/>
        <v>-3315899702522.3931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-3315899702522.3931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-13816248760.509972</v>
      </c>
      <c r="L3740" s="444">
        <f t="shared" ca="1" si="154"/>
        <v>-3329715951282.9028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-3329715951282.9028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-13873816463.678762</v>
      </c>
      <c r="L3741" s="444">
        <f t="shared" ca="1" si="154"/>
        <v>-3343589767746.5815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-3343589767746.5815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-13931624032.277422</v>
      </c>
      <c r="L3742" s="444">
        <f t="shared" ca="1" si="154"/>
        <v>-3357521391778.8589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-3357521391778.8589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-13989672465.745245</v>
      </c>
      <c r="L3743" s="444">
        <f t="shared" ca="1" si="154"/>
        <v>-3371511064244.604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-3371511064244.604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-14047962767.68585</v>
      </c>
      <c r="L3744" s="444">
        <f t="shared" ca="1" si="154"/>
        <v>-3385559027012.29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-3385559027012.29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-14106495945.884542</v>
      </c>
      <c r="L3745" s="444">
        <f t="shared" ca="1" si="154"/>
        <v>-3399665522958.1748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-3399665522958.1748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-14165273012.325727</v>
      </c>
      <c r="L3746" s="444">
        <f t="shared" ca="1" si="154"/>
        <v>-3413830795970.5005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-3413830795970.5005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-14224294983.210419</v>
      </c>
      <c r="L3747" s="444">
        <f t="shared" ca="1" si="154"/>
        <v>-3428055090953.7109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-3428055090953.7109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-14283562878.973795</v>
      </c>
      <c r="L3748" s="444">
        <f t="shared" ca="1" si="154"/>
        <v>-3442338653832.6846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-3442338653832.6846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-14343077724.302851</v>
      </c>
      <c r="L3749" s="444">
        <f t="shared" ca="1" si="154"/>
        <v>-3456681731556.9873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-3456681731556.9873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-14402840548.154114</v>
      </c>
      <c r="L3750" s="444">
        <f t="shared" ca="1" si="154"/>
        <v>-3471084572105.1416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-3471084572105.1416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-14462852383.771423</v>
      </c>
      <c r="L3751" s="444">
        <f t="shared" ca="1" si="154"/>
        <v>-3485547424488.9131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-3485547424488.9131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-14523114268.703802</v>
      </c>
      <c r="L3752" s="444">
        <f t="shared" ca="1" si="154"/>
        <v>-3500070538757.6167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-3500070538757.6167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-14583627244.823404</v>
      </c>
      <c r="L3753" s="444">
        <f t="shared" ca="1" si="154"/>
        <v>-3514654166002.4399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-3514654166002.4399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-14644392358.3435</v>
      </c>
      <c r="L3754" s="444">
        <f t="shared" ca="1" si="154"/>
        <v>-3529298558360.7832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-3529298558360.7832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-14705410659.836596</v>
      </c>
      <c r="L3755" s="444">
        <f t="shared" ca="1" si="154"/>
        <v>-3544003969020.6196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-3544003969020.6196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-14766683204.252579</v>
      </c>
      <c r="L3756" s="444">
        <f t="shared" ca="1" si="154"/>
        <v>-3558770652224.8721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-3558770652224.8721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-14828211050.936966</v>
      </c>
      <c r="L3757" s="444">
        <f t="shared" ca="1" si="154"/>
        <v>-3573598863275.8091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-3573598863275.8091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-14889995263.649202</v>
      </c>
      <c r="L3758" s="444">
        <f t="shared" ca="1" si="154"/>
        <v>-3588488858539.4585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-3588488858539.4585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-14952036910.581079</v>
      </c>
      <c r="L3759" s="444">
        <f t="shared" ca="1" si="154"/>
        <v>-3603440895450.0396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-3603440895450.0396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-15014337064.375164</v>
      </c>
      <c r="L3760" s="444">
        <f t="shared" ca="1" si="154"/>
        <v>-3618455232514.4146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-3618455232514.4146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-15076896802.143394</v>
      </c>
      <c r="L3761" s="444">
        <f t="shared" ca="1" si="154"/>
        <v>-3633532129316.5581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-3633532129316.5581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-15139717205.485657</v>
      </c>
      <c r="L3762" s="444">
        <f t="shared" ca="1" si="154"/>
        <v>-3648671846522.0439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-3648671846522.0439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-15202799360.508514</v>
      </c>
      <c r="L3763" s="444">
        <f t="shared" ca="1" si="154"/>
        <v>-3663874645882.5522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-3663874645882.5522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-15266144357.843967</v>
      </c>
      <c r="L3764" s="444">
        <f t="shared" ca="1" si="154"/>
        <v>-3679140790240.396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-3679140790240.396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-15329753292.668316</v>
      </c>
      <c r="L3765" s="444">
        <f t="shared" ca="1" si="154"/>
        <v>-3694470543533.0645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-3694470543533.0645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-15393627264.721102</v>
      </c>
      <c r="L3766" s="444">
        <f t="shared" ca="1" si="154"/>
        <v>-3709864170797.7856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-3709864170797.7856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-15457767378.324106</v>
      </c>
      <c r="L3767" s="444">
        <f t="shared" ca="1" si="154"/>
        <v>-3725321938176.1099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-3725321938176.1099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-15522174742.400457</v>
      </c>
      <c r="L3768" s="444">
        <f t="shared" ca="1" si="154"/>
        <v>-3740844112918.5103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-3740844112918.5103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-15586850470.493792</v>
      </c>
      <c r="L3769" s="444">
        <f t="shared" ca="1" si="154"/>
        <v>-3756430963389.0039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-3756430963389.0039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-15651795680.787516</v>
      </c>
      <c r="L3770" s="444">
        <f t="shared" ca="1" si="154"/>
        <v>-3772082759069.7915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-3772082759069.7915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-15717011496.12413</v>
      </c>
      <c r="L3771" s="444">
        <f t="shared" ca="1" si="154"/>
        <v>-3787799770565.9155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-3787799770565.9155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-15782499044.024649</v>
      </c>
      <c r="L3772" s="444">
        <f t="shared" ca="1" si="154"/>
        <v>-3803582269609.9399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-3803582269609.9399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-15848259456.708082</v>
      </c>
      <c r="L3773" s="444">
        <f t="shared" ca="1" si="154"/>
        <v>-3819430529066.6479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-3819430529066.6479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-15914293871.111031</v>
      </c>
      <c r="L3774" s="444">
        <f t="shared" ca="1" si="154"/>
        <v>-3835344822937.7588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-3835344822937.7588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-15980603428.907328</v>
      </c>
      <c r="L3775" s="444">
        <f t="shared" ca="1" si="154"/>
        <v>-3851325426366.666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-3851325426366.666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-16047189276.527777</v>
      </c>
      <c r="L3776" s="444">
        <f t="shared" ca="1" si="154"/>
        <v>-3867372615643.1938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-3867372615643.1938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-16114052565.179974</v>
      </c>
      <c r="L3777" s="444">
        <f t="shared" ca="1" si="154"/>
        <v>-3883486668208.374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-3883486668208.374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-16181194450.868225</v>
      </c>
      <c r="L3778" s="444">
        <f t="shared" ca="1" si="154"/>
        <v>-3899667862659.2422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-3899667862659.2422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-16248616094.413509</v>
      </c>
      <c r="L3779" s="444">
        <f t="shared" ca="1" si="154"/>
        <v>-3915916478753.6558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-3915916478753.6558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-16316318661.473566</v>
      </c>
      <c r="L3780" s="444">
        <f t="shared" ca="1" si="154"/>
        <v>-3932232797415.1294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-3932232797415.1294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-16384303322.56304</v>
      </c>
      <c r="L3781" s="444">
        <f t="shared" ca="1" si="154"/>
        <v>-3948617100737.6924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-3948617100737.6924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-16452571253.073721</v>
      </c>
      <c r="L3782" s="444">
        <f t="shared" ca="1" si="154"/>
        <v>-3965069671990.7661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-3965069671990.7661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-16521123633.294859</v>
      </c>
      <c r="L3783" s="444">
        <f t="shared" ca="1" si="154"/>
        <v>-3981590795624.061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-3981590795624.061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-16589961648.433588</v>
      </c>
      <c r="L3784" s="444">
        <f t="shared" ca="1" si="154"/>
        <v>-3998180757272.4946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-3998180757272.4946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-16659086488.635393</v>
      </c>
      <c r="L3785" s="444">
        <f t="shared" ca="1" si="154"/>
        <v>-4014839843761.1299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-4014839843761.1299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-16728499349.004709</v>
      </c>
      <c r="L3786" s="444">
        <f t="shared" ca="1" si="154"/>
        <v>-4031568343110.1348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-4031568343110.1348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-16798201429.625561</v>
      </c>
      <c r="L3787" s="444">
        <f t="shared" ca="1" si="154"/>
        <v>-4048366544539.7603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-4048366544539.7603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-16868193935.582335</v>
      </c>
      <c r="L3788" s="444">
        <f t="shared" ca="1" si="154"/>
        <v>-4065234738475.3428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-4065234738475.3428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-16938478076.980593</v>
      </c>
      <c r="L3789" s="444">
        <f t="shared" ca="1" si="154"/>
        <v>-4082173216552.3232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-4082173216552.3232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-17009055068.968014</v>
      </c>
      <c r="L3790" s="444">
        <f t="shared" ca="1" si="154"/>
        <v>-4099182271621.291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-4099182271621.291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-17079926131.755381</v>
      </c>
      <c r="L3791" s="444">
        <f t="shared" ca="1" si="154"/>
        <v>-4116262197753.0464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-4116262197753.0464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-17151092490.637693</v>
      </c>
      <c r="L3792" s="444">
        <f t="shared" ca="1" si="154"/>
        <v>-4133413290243.6841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-4133413290243.6841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-17222555376.01535</v>
      </c>
      <c r="L3793" s="444">
        <f t="shared" ca="1" si="154"/>
        <v>-4150635845619.6992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-4150635845619.6992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-17294316023.415413</v>
      </c>
      <c r="L3794" s="444">
        <f t="shared" ca="1" si="154"/>
        <v>-4167930161643.1147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-4167930161643.1147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-17366375673.512978</v>
      </c>
      <c r="L3795" s="444">
        <f t="shared" ca="1" si="154"/>
        <v>-4185296537316.6279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-4185296537316.6279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-17438735572.152615</v>
      </c>
      <c r="L3796" s="444">
        <f t="shared" ca="1" si="154"/>
        <v>-4202735272888.7808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-4202735272888.7808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-17511396970.369919</v>
      </c>
      <c r="L3797" s="444">
        <f t="shared" ca="1" si="154"/>
        <v>-4220246669859.1509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-4220246669859.1509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-17584361124.413128</v>
      </c>
      <c r="L3798" s="444">
        <f t="shared" ca="1" si="154"/>
        <v>-4237831030983.564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-4237831030983.564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-17657629295.764847</v>
      </c>
      <c r="L3799" s="444">
        <f t="shared" ca="1" si="154"/>
        <v>-4255488660279.3286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-4255488660279.3286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-17731202751.163868</v>
      </c>
      <c r="L3800" s="444">
        <f t="shared" ca="1" si="154"/>
        <v>-4273219863030.4927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-4273219863030.4927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-17805082762.627052</v>
      </c>
      <c r="L3801" s="444">
        <f t="shared" ca="1" si="154"/>
        <v>-4291024945793.1196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-4291024945793.1196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-17879270607.471333</v>
      </c>
      <c r="L3802" s="444">
        <f t="shared" ca="1" si="154"/>
        <v>-4308904216400.5908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-4308904216400.5908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-17953767568.335796</v>
      </c>
      <c r="L3803" s="444">
        <f t="shared" ca="1" si="154"/>
        <v>-4326857983968.9268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-4326857983968.9268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-18028574933.203861</v>
      </c>
      <c r="L3804" s="444">
        <f t="shared" ca="1" si="154"/>
        <v>-4344886558902.1309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-4344886558902.1309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-18103693995.425545</v>
      </c>
      <c r="L3805" s="444">
        <f t="shared" ca="1" si="154"/>
        <v>-4362990252897.5566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-4362990252897.5566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-18179126053.739819</v>
      </c>
      <c r="L3806" s="444">
        <f t="shared" ca="1" si="154"/>
        <v>-4381169378951.2964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-4381169378951.2964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-18254872412.29707</v>
      </c>
      <c r="L3807" s="444">
        <f t="shared" ca="1" si="154"/>
        <v>-4399424251363.5938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-4399424251363.5938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-18330934380.681641</v>
      </c>
      <c r="L3808" s="444">
        <f t="shared" ca="1" si="154"/>
        <v>-4417755185744.2754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-4417755185744.2754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-18407313273.934479</v>
      </c>
      <c r="L3809" s="444">
        <f t="shared" ca="1" si="154"/>
        <v>-4436162499018.21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-4436162499018.21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-18484010412.575874</v>
      </c>
      <c r="L3810" s="444">
        <f t="shared" ca="1" si="154"/>
        <v>-4454646509430.7861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-4454646509430.7861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-18561027122.628277</v>
      </c>
      <c r="L3811" s="444">
        <f t="shared" ca="1" si="154"/>
        <v>-4473207536553.4141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-4473207536553.4141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-18638364735.639225</v>
      </c>
      <c r="L3812" s="444">
        <f t="shared" ca="1" si="154"/>
        <v>-4491845901289.0537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-4491845901289.0537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-18716024588.704391</v>
      </c>
      <c r="L3813" s="444">
        <f t="shared" ca="1" si="154"/>
        <v>-4510561925877.7578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-4510561925877.7578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-18794008024.490658</v>
      </c>
      <c r="L3814" s="444">
        <f t="shared" ca="1" si="154"/>
        <v>-4529355933902.248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-4529355933902.248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-18872316391.259365</v>
      </c>
      <c r="L3815" s="444">
        <f t="shared" ca="1" si="154"/>
        <v>-4548228250293.5078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-4548228250293.5078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-18950951042.889614</v>
      </c>
      <c r="L3816" s="444">
        <f t="shared" ca="1" si="154"/>
        <v>-4567179201336.3975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-4567179201336.3975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-19029913338.901657</v>
      </c>
      <c r="L3817" s="444">
        <f t="shared" ca="1" si="154"/>
        <v>-4586209114675.2988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-4586209114675.2988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-19109204644.480412</v>
      </c>
      <c r="L3818" s="444">
        <f t="shared" ca="1" si="154"/>
        <v>-4605318319319.7793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-4605318319319.7793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-19188826330.499081</v>
      </c>
      <c r="L3819" s="444">
        <f t="shared" ca="1" si="154"/>
        <v>-4624507145650.2783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-4624507145650.2783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-19268779773.542828</v>
      </c>
      <c r="L3820" s="444">
        <f t="shared" ca="1" si="154"/>
        <v>-4643775925423.8213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-4643775925423.8213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-19349066355.932587</v>
      </c>
      <c r="L3821" s="444">
        <f t="shared" ca="1" si="154"/>
        <v>-4663124991779.7539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-4663124991779.7539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-19429687465.748974</v>
      </c>
      <c r="L3822" s="444">
        <f t="shared" ca="1" si="154"/>
        <v>-4682554679245.5029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-4682554679245.5029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-19510644496.856262</v>
      </c>
      <c r="L3823" s="444">
        <f t="shared" ca="1" si="154"/>
        <v>-4702065323742.3594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-4702065323742.3594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-19591938848.926498</v>
      </c>
      <c r="L3824" s="444">
        <f t="shared" ca="1" si="154"/>
        <v>-4721657262591.2861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-4721657262591.2861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-19673571927.463692</v>
      </c>
      <c r="L3825" s="444">
        <f t="shared" ca="1" si="154"/>
        <v>-4741330834518.75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-4741330834518.75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-19755545143.828125</v>
      </c>
      <c r="L3826" s="444">
        <f t="shared" ca="1" si="154"/>
        <v>-4761086379662.5781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-4761086379662.5781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-19837859915.260742</v>
      </c>
      <c r="L3827" s="444">
        <f t="shared" ca="1" si="154"/>
        <v>-4780924239577.8389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-4780924239577.8389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-19920517664.907661</v>
      </c>
      <c r="L3828" s="444">
        <f t="shared" ca="1" si="154"/>
        <v>-4800844757242.7461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-4800844757242.7461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-20003519821.844776</v>
      </c>
      <c r="L3829" s="444">
        <f t="shared" ca="1" si="154"/>
        <v>-4820848277064.5908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-4820848277064.5908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-20086867821.102463</v>
      </c>
      <c r="L3830" s="444">
        <f t="shared" ca="1" si="154"/>
        <v>-4840935144885.6934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-4840935144885.6934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-20170563103.690388</v>
      </c>
      <c r="L3831" s="444">
        <f t="shared" ca="1" si="154"/>
        <v>-4861105707989.3838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-4861105707989.3838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-20254607116.622433</v>
      </c>
      <c r="L3832" s="444">
        <f t="shared" ca="1" si="154"/>
        <v>-4881360315106.0059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-4881360315106.0059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-20339001312.941692</v>
      </c>
      <c r="L3833" s="444">
        <f t="shared" ref="L3833:L4087" ca="1" si="159">I3833-J3833+K3833</f>
        <v>-4901699316418.9473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-4901699316418.9473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-20423747151.745613</v>
      </c>
      <c r="L3834" s="444">
        <f t="shared" ca="1" si="159"/>
        <v>-4922123063570.6934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-4922123063570.6934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-20508846098.211224</v>
      </c>
      <c r="L3835" s="444">
        <f t="shared" ca="1" si="159"/>
        <v>-4942631909668.9043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-4942631909668.9043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-20594299623.620434</v>
      </c>
      <c r="L3836" s="444">
        <f t="shared" ca="1" si="159"/>
        <v>-4963226209292.5244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-4963226209292.5244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-20680109205.385517</v>
      </c>
      <c r="L3837" s="444">
        <f t="shared" ca="1" si="159"/>
        <v>-4983906318497.9102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-4983906318497.9102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-20766276327.074627</v>
      </c>
      <c r="L3838" s="444">
        <f t="shared" ca="1" si="159"/>
        <v>-5004672594824.9844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-5004672594824.9844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-20852802478.437435</v>
      </c>
      <c r="L3839" s="444">
        <f t="shared" ca="1" si="159"/>
        <v>-5025525397303.4219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-5025525397303.4219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-20939689155.430923</v>
      </c>
      <c r="L3840" s="444">
        <f t="shared" ca="1" si="159"/>
        <v>-5046465086458.8525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-5046465086458.8525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-21026937860.24522</v>
      </c>
      <c r="L3841" s="444">
        <f t="shared" ca="1" si="159"/>
        <v>-5067492024319.0977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-5067492024319.0977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-21114550101.329575</v>
      </c>
      <c r="L3842" s="444">
        <f t="shared" ca="1" si="159"/>
        <v>-5088606574420.4268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-5088606574420.4268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-21202527393.418446</v>
      </c>
      <c r="L3843" s="444">
        <f t="shared" ca="1" si="159"/>
        <v>-5109809101813.8447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-5109809101813.8447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-21290871257.557686</v>
      </c>
      <c r="L3844" s="444">
        <f t="shared" ca="1" si="159"/>
        <v>-5131099973071.4023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-5131099973071.4023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-21379583221.130844</v>
      </c>
      <c r="L3845" s="444">
        <f t="shared" ca="1" si="159"/>
        <v>-5152479556292.5332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-5152479556292.5332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-21468664817.885555</v>
      </c>
      <c r="L3846" s="444">
        <f t="shared" ca="1" si="159"/>
        <v>-5173948221110.4189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-5173948221110.4189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-21558117587.960079</v>
      </c>
      <c r="L3847" s="444">
        <f t="shared" ca="1" si="159"/>
        <v>-5195506338698.3789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-5195506338698.3789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-21647943077.909912</v>
      </c>
      <c r="L3848" s="444">
        <f t="shared" ca="1" si="159"/>
        <v>-5217154281776.2891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-5217154281776.2891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-21738142840.734539</v>
      </c>
      <c r="L3849" s="444">
        <f t="shared" ca="1" si="159"/>
        <v>-5238892424617.0234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-5238892424617.0234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-21828718435.904263</v>
      </c>
      <c r="L3850" s="444">
        <f t="shared" ca="1" si="159"/>
        <v>-5260721143052.9277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-5260721143052.9277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-21919671429.387199</v>
      </c>
      <c r="L3851" s="444">
        <f t="shared" ca="1" si="159"/>
        <v>-5282640814482.3145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-5282640814482.3145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-22011003393.676311</v>
      </c>
      <c r="L3852" s="444">
        <f t="shared" ca="1" si="159"/>
        <v>-5304651817875.9912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-5304651817875.9912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-22102715907.816631</v>
      </c>
      <c r="L3853" s="444">
        <f t="shared" ca="1" si="159"/>
        <v>-5326754533783.8076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-5326754533783.8076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-22194810557.432533</v>
      </c>
      <c r="L3854" s="444">
        <f t="shared" ca="1" si="159"/>
        <v>-5348949344341.2402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-5348949344341.2402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-22287288934.755169</v>
      </c>
      <c r="L3855" s="444">
        <f t="shared" ca="1" si="159"/>
        <v>-5371236633275.9951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-5371236633275.9951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-22380152638.649979</v>
      </c>
      <c r="L3856" s="444">
        <f t="shared" ca="1" si="159"/>
        <v>-5393616785914.6455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-5393616785914.6455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-22473403274.644356</v>
      </c>
      <c r="L3857" s="444">
        <f t="shared" ca="1" si="159"/>
        <v>-5416090189189.29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-5416090189189.29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-22567042454.955376</v>
      </c>
      <c r="L3858" s="444">
        <f t="shared" ca="1" si="159"/>
        <v>-5438657231644.2451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-5438657231644.2451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-22661071798.517689</v>
      </c>
      <c r="L3859" s="444">
        <f t="shared" ca="1" si="159"/>
        <v>-5461318303442.7627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-5461318303442.7627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-22755492931.011513</v>
      </c>
      <c r="L3860" s="444">
        <f t="shared" ca="1" si="159"/>
        <v>-5484073796373.7744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-5484073796373.7744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-22850307484.890728</v>
      </c>
      <c r="L3861" s="444">
        <f t="shared" ca="1" si="159"/>
        <v>-5506924103858.665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-5506924103858.665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-22945517099.411102</v>
      </c>
      <c r="L3862" s="444">
        <f t="shared" ca="1" si="159"/>
        <v>-5529869620958.0762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-5529869620958.0762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-23041123420.658649</v>
      </c>
      <c r="L3863" s="444">
        <f t="shared" ca="1" si="159"/>
        <v>-5552910744378.7344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-5552910744378.7344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-23137128101.57806</v>
      </c>
      <c r="L3864" s="444">
        <f t="shared" ca="1" si="159"/>
        <v>-5576047872480.3125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-5576047872480.3125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-23233532802.001301</v>
      </c>
      <c r="L3865" s="444">
        <f t="shared" ca="1" si="159"/>
        <v>-5599281405282.3135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-5599281405282.3135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-23330339188.676308</v>
      </c>
      <c r="L3866" s="444">
        <f t="shared" ca="1" si="159"/>
        <v>-5622611744470.9902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-5622611744470.9902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-23427548935.295792</v>
      </c>
      <c r="L3867" s="444">
        <f t="shared" ca="1" si="159"/>
        <v>-5646039293406.2861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-5646039293406.2861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-23525163722.526192</v>
      </c>
      <c r="L3868" s="444">
        <f t="shared" ca="1" si="159"/>
        <v>-5669564457128.8125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-5669564457128.8125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-23623185238.03672</v>
      </c>
      <c r="L3869" s="444">
        <f t="shared" ca="1" si="159"/>
        <v>-5693187642366.8496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-5693187642366.8496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-23721615176.528542</v>
      </c>
      <c r="L3870" s="444">
        <f t="shared" ca="1" si="159"/>
        <v>-5716909257543.3779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-5716909257543.3779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-23820455239.764076</v>
      </c>
      <c r="L3871" s="444">
        <f t="shared" ca="1" si="159"/>
        <v>-5740729712783.1416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-5740729712783.1416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-23919707136.596424</v>
      </c>
      <c r="L3872" s="444">
        <f t="shared" ca="1" si="159"/>
        <v>-5764649419919.7383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-5764649419919.7383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-24019372582.998909</v>
      </c>
      <c r="L3873" s="444">
        <f t="shared" ca="1" si="159"/>
        <v>-5788668792502.7373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-5788668792502.7373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-24119453302.094738</v>
      </c>
      <c r="L3874" s="444">
        <f t="shared" ca="1" si="159"/>
        <v>-5812788245804.832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-5812788245804.832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-24219951024.186798</v>
      </c>
      <c r="L3875" s="444">
        <f t="shared" ca="1" si="159"/>
        <v>-5837008196829.0186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-5837008196829.0186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-24320867486.787579</v>
      </c>
      <c r="L3876" s="444">
        <f t="shared" ca="1" si="159"/>
        <v>-5861329064315.8057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-5861329064315.8057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-24422204434.649189</v>
      </c>
      <c r="L3877" s="444">
        <f t="shared" ca="1" si="159"/>
        <v>-5885751268750.4551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-5885751268750.4551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-24523963619.793564</v>
      </c>
      <c r="L3878" s="444">
        <f t="shared" ca="1" si="159"/>
        <v>-5910275232370.249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-5910275232370.249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-24626146801.542706</v>
      </c>
      <c r="L3879" s="444">
        <f t="shared" ca="1" si="159"/>
        <v>-5934901379171.792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-5934901379171.792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-24728755746.549133</v>
      </c>
      <c r="L3880" s="444">
        <f t="shared" ca="1" si="159"/>
        <v>-5959630134918.3408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-5959630134918.3408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-24831792228.82642</v>
      </c>
      <c r="L3881" s="444">
        <f t="shared" ca="1" si="159"/>
        <v>-5984461927147.167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-5984461927147.167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-24935258029.779861</v>
      </c>
      <c r="L3882" s="444">
        <f t="shared" ca="1" si="159"/>
        <v>-6009397185176.9473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-6009397185176.9473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-25039154938.237282</v>
      </c>
      <c r="L3883" s="444">
        <f t="shared" ca="1" si="159"/>
        <v>-6034436340115.1846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-6034436340115.1846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-25143484750.479935</v>
      </c>
      <c r="L3884" s="444">
        <f t="shared" ca="1" si="159"/>
        <v>-6059579824865.6641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-6059579824865.6641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-25248249270.273602</v>
      </c>
      <c r="L3885" s="444">
        <f t="shared" ca="1" si="159"/>
        <v>-6084828074135.9375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-6084828074135.9375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-25353450308.899738</v>
      </c>
      <c r="L3886" s="444">
        <f t="shared" ca="1" si="159"/>
        <v>-6110181524444.8369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-6110181524444.8369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-25459089685.186821</v>
      </c>
      <c r="L3887" s="444">
        <f t="shared" ca="1" si="159"/>
        <v>-6135640614130.0234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-6135640614130.0234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-25565169225.541763</v>
      </c>
      <c r="L3888" s="444">
        <f t="shared" ca="1" si="159"/>
        <v>-6161205783355.5654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-6161205783355.5654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-25671690763.981522</v>
      </c>
      <c r="L3889" s="444">
        <f t="shared" ca="1" si="159"/>
        <v>-6186877474119.5469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-6186877474119.5469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-25778656142.16478</v>
      </c>
      <c r="L3890" s="444">
        <f t="shared" ca="1" si="159"/>
        <v>-6212656130261.7119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-6212656130261.7119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-25886067209.423798</v>
      </c>
      <c r="L3891" s="444">
        <f t="shared" ca="1" si="159"/>
        <v>-6238542197471.1357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-6238542197471.1357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-25993925822.796398</v>
      </c>
      <c r="L3892" s="444">
        <f t="shared" ca="1" si="159"/>
        <v>-6264536123293.9326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-6264536123293.9326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-26102233847.058052</v>
      </c>
      <c r="L3893" s="444">
        <f t="shared" ca="1" si="159"/>
        <v>-6290638357140.9902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-6290638357140.9902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-26210993154.754128</v>
      </c>
      <c r="L3894" s="444">
        <f t="shared" ca="1" si="159"/>
        <v>-6316849350295.7441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-6316849350295.7441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-26320205626.232265</v>
      </c>
      <c r="L3895" s="444">
        <f t="shared" ca="1" si="159"/>
        <v>-6343169555921.9766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-6343169555921.9766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-26429873149.674904</v>
      </c>
      <c r="L3896" s="444">
        <f t="shared" ca="1" si="159"/>
        <v>-6369599429071.6514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-6369599429071.6514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-26539997621.131882</v>
      </c>
      <c r="L3897" s="444">
        <f t="shared" ca="1" si="159"/>
        <v>-6396139426692.7832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-6396139426692.7832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-26650580944.553265</v>
      </c>
      <c r="L3898" s="444">
        <f t="shared" ca="1" si="159"/>
        <v>-6422790007637.3369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-6422790007637.3369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-26761625031.822235</v>
      </c>
      <c r="L3899" s="444">
        <f t="shared" ca="1" si="159"/>
        <v>-6449551632669.1592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-6449551632669.1592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-26873131802.788162</v>
      </c>
      <c r="L3900" s="444">
        <f t="shared" ca="1" si="159"/>
        <v>-6476424764471.9473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-6476424764471.9473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-26985103185.299782</v>
      </c>
      <c r="L3901" s="444">
        <f t="shared" ca="1" si="159"/>
        <v>-6503409867657.2471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-6503409867657.2471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-27097541115.238529</v>
      </c>
      <c r="L3902" s="444">
        <f t="shared" ca="1" si="159"/>
        <v>-6530507408772.4854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-6530507408772.4854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-27210447536.552021</v>
      </c>
      <c r="L3903" s="444">
        <f t="shared" ca="1" si="159"/>
        <v>-6557717856309.0371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-6557717856309.0371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-27323824401.287655</v>
      </c>
      <c r="L3904" s="444">
        <f t="shared" ca="1" si="159"/>
        <v>-6585041680710.3252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-6585041680710.3252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-27437673669.626354</v>
      </c>
      <c r="L3905" s="444">
        <f t="shared" ca="1" si="159"/>
        <v>-6612479354379.9512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-6612479354379.9512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-27551997309.916462</v>
      </c>
      <c r="L3906" s="444">
        <f t="shared" ca="1" si="159"/>
        <v>-6640031351689.8672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-6640031351689.8672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-27666797298.707779</v>
      </c>
      <c r="L3907" s="444">
        <f t="shared" ca="1" si="159"/>
        <v>-6667698148988.5752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-6667698148988.5752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-27782075620.785728</v>
      </c>
      <c r="L3908" s="444">
        <f t="shared" ca="1" si="159"/>
        <v>-6695480224609.3613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-6695480224609.3613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-27897834269.205673</v>
      </c>
      <c r="L3909" s="444">
        <f t="shared" ca="1" si="159"/>
        <v>-6723378058878.5674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-6723378058878.5674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-28014075245.327362</v>
      </c>
      <c r="L3910" s="444">
        <f t="shared" ca="1" si="159"/>
        <v>-6751392134123.8945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-6751392134123.8945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-28130800558.84956</v>
      </c>
      <c r="L3911" s="444">
        <f t="shared" ca="1" si="159"/>
        <v>-6779522934682.7441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-6779522934682.7441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-28248012227.844769</v>
      </c>
      <c r="L3912" s="444">
        <f t="shared" ca="1" si="159"/>
        <v>-6807770946910.5889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-6807770946910.5889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-28365712278.794121</v>
      </c>
      <c r="L3913" s="444">
        <f t="shared" ca="1" si="159"/>
        <v>-6836136659189.3828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-6836136659189.3828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-28483902746.622429</v>
      </c>
      <c r="L3914" s="444">
        <f t="shared" ca="1" si="159"/>
        <v>-6864620561936.0049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-6864620561936.0049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-28602585674.733353</v>
      </c>
      <c r="L3915" s="444">
        <f t="shared" ca="1" si="159"/>
        <v>-6893223147610.7383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-6893223147610.7383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-28721763115.044743</v>
      </c>
      <c r="L3916" s="444">
        <f t="shared" ca="1" si="159"/>
        <v>-6921944910725.7832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-6921944910725.7832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-28841437128.024097</v>
      </c>
      <c r="L3917" s="444">
        <f t="shared" ca="1" si="159"/>
        <v>-6950786347853.8076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-6950786347853.8076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-28961609782.724201</v>
      </c>
      <c r="L3918" s="444">
        <f t="shared" ca="1" si="159"/>
        <v>-6979747957636.5322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-6979747957636.5322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-29082283156.818878</v>
      </c>
      <c r="L3919" s="444">
        <f t="shared" ca="1" si="159"/>
        <v>-7008830240793.3516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-7008830240793.3516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-29203459336.638962</v>
      </c>
      <c r="L3920" s="444">
        <f t="shared" ca="1" si="159"/>
        <v>-7038033700129.9902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-7038033700129.9902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-29325140417.208294</v>
      </c>
      <c r="L3921" s="444">
        <f t="shared" ca="1" si="159"/>
        <v>-7067358840547.1982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-7067358840547.1982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-29447328502.279987</v>
      </c>
      <c r="L3922" s="444">
        <f t="shared" ca="1" si="159"/>
        <v>-7096806169049.4785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-7096806169049.4785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-29570025704.372826</v>
      </c>
      <c r="L3923" s="444">
        <f t="shared" ca="1" si="159"/>
        <v>-7126376194753.8516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-7126376194753.8516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-29693234144.807713</v>
      </c>
      <c r="L3924" s="444">
        <f t="shared" ca="1" si="159"/>
        <v>-7156069428898.6592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-7156069428898.6592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-29816955953.744411</v>
      </c>
      <c r="L3925" s="444">
        <f t="shared" ca="1" si="159"/>
        <v>-7185886384852.4033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-7185886384852.4033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-29941193270.218342</v>
      </c>
      <c r="L3926" s="444">
        <f t="shared" ca="1" si="159"/>
        <v>-7215827578122.6221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-7215827578122.6221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-30065948242.177597</v>
      </c>
      <c r="L3927" s="444">
        <f t="shared" ca="1" si="159"/>
        <v>-7245893526364.7998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-7245893526364.7998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-30191223026.52</v>
      </c>
      <c r="L3928" s="444">
        <f t="shared" ca="1" si="159"/>
        <v>-7276084749391.3193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-7276084749391.3193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-30317019789.130497</v>
      </c>
      <c r="L3929" s="444">
        <f t="shared" ca="1" si="159"/>
        <v>-7306401769180.4502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-7306401769180.4502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-30443340704.918545</v>
      </c>
      <c r="L3930" s="444">
        <f t="shared" ca="1" si="159"/>
        <v>-7336845109885.3691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-7336845109885.3691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-30570187957.855705</v>
      </c>
      <c r="L3931" s="444">
        <f t="shared" ca="1" si="159"/>
        <v>-7367415297843.2246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-7367415297843.2246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-30697563741.013435</v>
      </c>
      <c r="L3932" s="444">
        <f t="shared" ca="1" si="159"/>
        <v>-7398112861584.2383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-7398112861584.2383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-30825470256.600994</v>
      </c>
      <c r="L3933" s="444">
        <f t="shared" ca="1" si="159"/>
        <v>-7428938331840.8389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-7428938331840.8389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-30953909716.003494</v>
      </c>
      <c r="L3934" s="444">
        <f t="shared" ca="1" si="159"/>
        <v>-7459892241556.8428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-7459892241556.8428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-31082884339.820179</v>
      </c>
      <c r="L3935" s="444">
        <f t="shared" ca="1" si="159"/>
        <v>-7490975125896.6631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-7490975125896.6631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-31212396357.902763</v>
      </c>
      <c r="L3936" s="444">
        <f t="shared" ca="1" si="159"/>
        <v>-7522187522254.5654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-7522187522254.5654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-31342448009.394028</v>
      </c>
      <c r="L3937" s="444">
        <f t="shared" ca="1" si="159"/>
        <v>-7553529970263.959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-7553529970263.959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-31473041542.766495</v>
      </c>
      <c r="L3938" s="444">
        <f t="shared" ca="1" si="159"/>
        <v>-7585003011806.7256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-7585003011806.7256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-31604179215.861359</v>
      </c>
      <c r="L3939" s="444">
        <f t="shared" ca="1" si="159"/>
        <v>-7616607191022.5869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-7616607191022.5869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-31735863295.927441</v>
      </c>
      <c r="L3940" s="444">
        <f t="shared" ca="1" si="159"/>
        <v>-7648343054318.5146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-7648343054318.5146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-31868096059.66048</v>
      </c>
      <c r="L3941" s="444">
        <f t="shared" ca="1" si="159"/>
        <v>-7680211150378.1748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-7680211150378.1748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-32000879793.242393</v>
      </c>
      <c r="L3942" s="444">
        <f t="shared" ca="1" si="159"/>
        <v>-7712212030171.417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-7712212030171.417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-32134216792.380909</v>
      </c>
      <c r="L3943" s="444">
        <f t="shared" ca="1" si="159"/>
        <v>-7744346246963.7979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-7744346246963.7979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-32268109362.349155</v>
      </c>
      <c r="L3944" s="444">
        <f t="shared" ca="1" si="159"/>
        <v>-7776614356326.1475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-7776614356326.1475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-32402559818.025616</v>
      </c>
      <c r="L3945" s="444">
        <f t="shared" ca="1" si="159"/>
        <v>-7809016916144.1729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-7809016916144.1729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-32537570483.934052</v>
      </c>
      <c r="L3946" s="444">
        <f t="shared" ca="1" si="159"/>
        <v>-7841554486628.1064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-7841554486628.1064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-32673143694.283772</v>
      </c>
      <c r="L3947" s="444">
        <f t="shared" ca="1" si="159"/>
        <v>-7874227630322.3906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-7874227630322.3906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-32809281793.00996</v>
      </c>
      <c r="L3948" s="444">
        <f t="shared" ca="1" si="159"/>
        <v>-7907036912115.4004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-7907036912115.4004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-32945987133.814167</v>
      </c>
      <c r="L3949" s="444">
        <f t="shared" ca="1" si="159"/>
        <v>-7939982899249.2148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-7939982899249.2148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-33083262080.205063</v>
      </c>
      <c r="L3950" s="444">
        <f t="shared" ca="1" si="159"/>
        <v>-7973066161329.4199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-7973066161329.4199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-33221109005.539249</v>
      </c>
      <c r="L3951" s="444">
        <f t="shared" ca="1" si="159"/>
        <v>-8006287270334.959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-8006287270334.959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-33359530293.062328</v>
      </c>
      <c r="L3952" s="444">
        <f t="shared" ca="1" si="159"/>
        <v>-8039646800628.0215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-8039646800628.0215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-33498528335.950089</v>
      </c>
      <c r="L3953" s="444">
        <f t="shared" ca="1" si="159"/>
        <v>-8073145328963.9717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-8073145328963.9717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-33638105537.34988</v>
      </c>
      <c r="L3954" s="444">
        <f t="shared" ca="1" si="159"/>
        <v>-8106783434501.3213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-8106783434501.3213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-33778264310.422173</v>
      </c>
      <c r="L3955" s="444">
        <f t="shared" ca="1" si="159"/>
        <v>-8140561698811.7432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-8140561698811.7432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-33919007078.382267</v>
      </c>
      <c r="L3956" s="444">
        <f t="shared" ca="1" si="159"/>
        <v>-8174480705890.125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-8174480705890.125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-34060336274.542191</v>
      </c>
      <c r="L3957" s="444">
        <f t="shared" ca="1" si="159"/>
        <v>-8208541042164.667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-8208541042164.667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-34202254342.352779</v>
      </c>
      <c r="L3958" s="444">
        <f t="shared" ca="1" si="159"/>
        <v>-8242743296507.0195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-8242743296507.0195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-34344763735.445919</v>
      </c>
      <c r="L3959" s="444">
        <f t="shared" ca="1" si="159"/>
        <v>-8277088060242.4658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-8277088060242.4658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-34487866917.676941</v>
      </c>
      <c r="L3960" s="444">
        <f t="shared" ca="1" si="159"/>
        <v>-8311575927160.1426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-8311575927160.1426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-34631566363.167259</v>
      </c>
      <c r="L3961" s="444">
        <f t="shared" ca="1" si="159"/>
        <v>-8346207493523.3096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-8346207493523.3096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-34775864556.347122</v>
      </c>
      <c r="L3962" s="444">
        <f t="shared" ca="1" si="159"/>
        <v>-8380983358079.6563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-8380983358079.6563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-34920763991.998566</v>
      </c>
      <c r="L3963" s="444">
        <f t="shared" ca="1" si="159"/>
        <v>-8415904122071.6553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-8415904122071.6553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-35066267175.298561</v>
      </c>
      <c r="L3964" s="444">
        <f t="shared" ca="1" si="159"/>
        <v>-8450970389246.9541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-8450970389246.9541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-35212376621.862305</v>
      </c>
      <c r="L3965" s="444">
        <f t="shared" ca="1" si="159"/>
        <v>-8486182765868.8164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-8486182765868.8164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-35359094857.786736</v>
      </c>
      <c r="L3966" s="444">
        <f t="shared" ca="1" si="159"/>
        <v>-8521541860726.6035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-8521541860726.6035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-35506424419.694183</v>
      </c>
      <c r="L3967" s="444">
        <f t="shared" ca="1" si="159"/>
        <v>-8557048285146.2979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-8557048285146.2979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-35654367854.776237</v>
      </c>
      <c r="L3968" s="444">
        <f t="shared" ca="1" si="159"/>
        <v>-8592702653001.0742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-8592702653001.0742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-35802927720.837807</v>
      </c>
      <c r="L3969" s="444">
        <f t="shared" ca="1" si="159"/>
        <v>-8628505580721.9121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-8628505580721.9121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-35952106586.341293</v>
      </c>
      <c r="L3970" s="444">
        <f t="shared" ca="1" si="159"/>
        <v>-8664457687308.2529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-8664457687308.2529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-36101907030.45105</v>
      </c>
      <c r="L3971" s="444">
        <f t="shared" ca="1" si="159"/>
        <v>-8700559594338.7041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-8700559594338.7041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-36252331643.077934</v>
      </c>
      <c r="L3972" s="444">
        <f t="shared" ca="1" si="159"/>
        <v>-8736811925981.7822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-8736811925981.7822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-36403383024.924088</v>
      </c>
      <c r="L3973" s="444">
        <f t="shared" ca="1" si="159"/>
        <v>-8773215309006.7061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-8773215309006.7061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-36555063787.527939</v>
      </c>
      <c r="L3974" s="444">
        <f t="shared" ca="1" si="159"/>
        <v>-8809770372794.2344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-8809770372794.2344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-36707376553.309311</v>
      </c>
      <c r="L3975" s="444">
        <f t="shared" ca="1" si="159"/>
        <v>-8846477749347.543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-8846477749347.543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-36860323955.614761</v>
      </c>
      <c r="L3976" s="444">
        <f t="shared" ca="1" si="159"/>
        <v>-8883338073303.1582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-8883338073303.1582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-37013908638.763161</v>
      </c>
      <c r="L3977" s="444">
        <f t="shared" ca="1" si="159"/>
        <v>-8920351981941.9219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-8920351981941.9219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-37168133258.091339</v>
      </c>
      <c r="L3978" s="444">
        <f t="shared" ca="1" si="159"/>
        <v>-8957520115200.0137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-8957520115200.0137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-37323000480.000053</v>
      </c>
      <c r="L3979" s="444">
        <f t="shared" ca="1" si="159"/>
        <v>-8994843115680.0137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-8994843115680.0137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-37478512982.000053</v>
      </c>
      <c r="L3980" s="444">
        <f t="shared" ca="1" si="159"/>
        <v>-9032321628662.0137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-9032321628662.0137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-37634673452.758392</v>
      </c>
      <c r="L3981" s="444">
        <f t="shared" ca="1" si="159"/>
        <v>-9069956302114.7715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-9069956302114.7715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-37791484592.144882</v>
      </c>
      <c r="L3982" s="444">
        <f t="shared" ca="1" si="159"/>
        <v>-9107747786706.916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-9107747786706.916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-37948949111.278816</v>
      </c>
      <c r="L3983" s="444">
        <f t="shared" ca="1" si="159"/>
        <v>-9145696735818.1953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-9145696735818.1953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-38107069732.575813</v>
      </c>
      <c r="L3984" s="444">
        <f t="shared" ca="1" si="159"/>
        <v>-9183803805550.7715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-9183803805550.7715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-38265849189.794884</v>
      </c>
      <c r="L3985" s="444">
        <f t="shared" ca="1" si="159"/>
        <v>-9222069654740.5664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-9222069654740.5664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-38425290228.085693</v>
      </c>
      <c r="L3986" s="444">
        <f t="shared" ca="1" si="159"/>
        <v>-9260494944968.6523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-9260494944968.6523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-38585395604.036049</v>
      </c>
      <c r="L3987" s="444">
        <f t="shared" ca="1" si="159"/>
        <v>-9299080340572.6875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-9299080340572.6875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-38746168085.719528</v>
      </c>
      <c r="L3988" s="444">
        <f t="shared" ca="1" si="159"/>
        <v>-9337826508658.4063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-9337826508658.4063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-38907610452.743362</v>
      </c>
      <c r="L3989" s="444">
        <f t="shared" ca="1" si="159"/>
        <v>-9376734119111.1504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-9376734119111.1504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-39069725496.296463</v>
      </c>
      <c r="L3990" s="444">
        <f t="shared" ca="1" si="159"/>
        <v>-9415803844607.4473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-9415803844607.4473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-39232516019.197693</v>
      </c>
      <c r="L3991" s="444">
        <f t="shared" ca="1" si="159"/>
        <v>-9455036360626.6445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-9455036360626.6445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-39395984835.944351</v>
      </c>
      <c r="L3992" s="444">
        <f t="shared" ca="1" si="159"/>
        <v>-9494432345462.5898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-9494432345462.5898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-39560134772.760788</v>
      </c>
      <c r="L3993" s="444">
        <f t="shared" ca="1" si="159"/>
        <v>-9533992480235.3516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-9533992480235.3516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-39724968667.647301</v>
      </c>
      <c r="L3994" s="444">
        <f t="shared" ca="1" si="159"/>
        <v>-9573717448902.998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-9573717448902.998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-39890489370.429161</v>
      </c>
      <c r="L3995" s="444">
        <f t="shared" ca="1" si="159"/>
        <v>-9613607938273.4277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-9613607938273.4277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-40056699742.805946</v>
      </c>
      <c r="L3996" s="444">
        <f t="shared" ca="1" si="159"/>
        <v>-9653664638016.2344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-9653664638016.2344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-40223602658.400978</v>
      </c>
      <c r="L3997" s="444">
        <f t="shared" ca="1" si="159"/>
        <v>-9693888240674.6348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-9693888240674.6348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-40391201002.810974</v>
      </c>
      <c r="L3998" s="444">
        <f t="shared" ca="1" si="159"/>
        <v>-9734279441677.4453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-9734279441677.4453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-40559497673.656021</v>
      </c>
      <c r="L3999" s="444">
        <f t="shared" ca="1" si="159"/>
        <v>-9774838939351.1016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-9774838939351.1016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-40728495580.629593</v>
      </c>
      <c r="L4000" s="444">
        <f t="shared" ca="1" si="159"/>
        <v>-9815567434931.7305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-9815567434931.7305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-40898197645.548874</v>
      </c>
      <c r="L4001" s="444">
        <f t="shared" ca="1" si="159"/>
        <v>-9856465632577.2793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-9856465632577.2793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-41068606802.405327</v>
      </c>
      <c r="L4002" s="444">
        <f t="shared" ca="1" si="159"/>
        <v>-9897534239379.6855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-9897534239379.6855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-41239725997.415359</v>
      </c>
      <c r="L4003" s="444">
        <f t="shared" ca="1" si="159"/>
        <v>-9938773965377.1016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-9938773965377.1016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-41411558189.071259</v>
      </c>
      <c r="L4004" s="444">
        <f t="shared" ca="1" si="159"/>
        <v>-9980185523566.1719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-9980185523566.1719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-41584106348.192383</v>
      </c>
      <c r="L4005" s="444">
        <f t="shared" ca="1" si="159"/>
        <v>-10021769629914.363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-10021769629914.363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-41757373457.976517</v>
      </c>
      <c r="L4006" s="444">
        <f t="shared" ca="1" si="159"/>
        <v>-10063527003372.34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-10063527003372.34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-41931362514.051414</v>
      </c>
      <c r="L4007" s="444">
        <f t="shared" ca="1" si="159"/>
        <v>-10105458365886.391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-10105458365886.391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-42106076524.526627</v>
      </c>
      <c r="L4008" s="444">
        <f t="shared" ca="1" si="159"/>
        <v>-10147564442410.918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-10147564442410.918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-42281518510.045494</v>
      </c>
      <c r="L4009" s="444">
        <f t="shared" ca="1" si="159"/>
        <v>-10189845960920.963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-10189845960920.963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-42457691503.837341</v>
      </c>
      <c r="L4010" s="444">
        <f t="shared" ca="1" si="159"/>
        <v>-10232303652424.801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-10232303652424.801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-42634598551.770004</v>
      </c>
      <c r="L4011" s="444">
        <f t="shared" ca="1" si="159"/>
        <v>-10274938250976.57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-10274938250976.57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-42812242712.402374</v>
      </c>
      <c r="L4012" s="444">
        <f t="shared" ca="1" si="159"/>
        <v>-10317750493688.973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-10317750493688.973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-42990627057.037384</v>
      </c>
      <c r="L4013" s="444">
        <f t="shared" ca="1" si="159"/>
        <v>-10360741120746.01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-10360741120746.01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-43169754669.77504</v>
      </c>
      <c r="L4014" s="444">
        <f t="shared" ca="1" si="159"/>
        <v>-10403910875415.785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-10403910875415.785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-43349628647.565773</v>
      </c>
      <c r="L4015" s="444">
        <f t="shared" ca="1" si="159"/>
        <v>-10447260504063.352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-10447260504063.352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-43530252100.263962</v>
      </c>
      <c r="L4016" s="444">
        <f t="shared" ca="1" si="159"/>
        <v>-10490790756163.615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-10490790756163.615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-43711628150.681732</v>
      </c>
      <c r="L4017" s="444">
        <f t="shared" ca="1" si="159"/>
        <v>-10534502384314.297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-10534502384314.297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-43893759934.642906</v>
      </c>
      <c r="L4018" s="444">
        <f t="shared" ca="1" si="159"/>
        <v>-10578396144248.939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-10578396144248.939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-44076650601.037247</v>
      </c>
      <c r="L4019" s="444">
        <f t="shared" ca="1" si="159"/>
        <v>-10622472794849.977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-10622472794849.977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-44260303311.874901</v>
      </c>
      <c r="L4020" s="444">
        <f t="shared" ca="1" si="159"/>
        <v>-10666733098161.852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-10666733098161.852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-44444721242.341049</v>
      </c>
      <c r="L4021" s="444">
        <f t="shared" ca="1" si="159"/>
        <v>-10711177819404.193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-10711177819404.193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-44629907580.850807</v>
      </c>
      <c r="L4022" s="444">
        <f t="shared" ca="1" si="159"/>
        <v>-10755807726985.045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-10755807726985.045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-44815865529.104355</v>
      </c>
      <c r="L4023" s="444">
        <f t="shared" ca="1" si="159"/>
        <v>-10800623592514.148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-10800623592514.148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-45002598302.142288</v>
      </c>
      <c r="L4024" s="444">
        <f t="shared" ca="1" si="159"/>
        <v>-10845626190816.291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-10845626190816.291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-45190109128.401215</v>
      </c>
      <c r="L4025" s="444">
        <f t="shared" ca="1" si="159"/>
        <v>-10890816299944.691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-10890816299944.691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-45378401249.769547</v>
      </c>
      <c r="L4026" s="444">
        <f t="shared" ca="1" si="159"/>
        <v>-10936194701194.461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-10936194701194.461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-45567477921.643585</v>
      </c>
      <c r="L4027" s="444">
        <f t="shared" ca="1" si="159"/>
        <v>-10981762179116.105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-10981762179116.105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-45757342412.983772</v>
      </c>
      <c r="L4028" s="444">
        <f t="shared" ca="1" si="159"/>
        <v>-11027519521529.09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-11027519521529.09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-45947998006.371208</v>
      </c>
      <c r="L4029" s="444">
        <f t="shared" ca="1" si="159"/>
        <v>-11073467519535.461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-11073467519535.461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-46139447998.064423</v>
      </c>
      <c r="L4030" s="444">
        <f t="shared" ca="1" si="159"/>
        <v>-11119606967533.525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-11119606967533.525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-46331695698.056358</v>
      </c>
      <c r="L4031" s="444">
        <f t="shared" ca="1" si="159"/>
        <v>-11165938663231.582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-11165938663231.582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-46524744430.131592</v>
      </c>
      <c r="L4032" s="444">
        <f t="shared" ca="1" si="159"/>
        <v>-11212463407661.713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-11212463407661.713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-46718597531.923805</v>
      </c>
      <c r="L4033" s="444">
        <f t="shared" ca="1" si="159"/>
        <v>-11259182005193.637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-11259182005193.637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-46913258354.973488</v>
      </c>
      <c r="L4034" s="444">
        <f t="shared" ca="1" si="159"/>
        <v>-11306095263548.609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-11306095263548.609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-47108730264.785873</v>
      </c>
      <c r="L4035" s="444">
        <f t="shared" ca="1" si="159"/>
        <v>-11353203993813.395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-11353203993813.395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-47305016640.889145</v>
      </c>
      <c r="L4036" s="444">
        <f t="shared" ca="1" si="159"/>
        <v>-11400509010454.283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-11400509010454.283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-47502120876.892845</v>
      </c>
      <c r="L4037" s="444">
        <f t="shared" ca="1" si="159"/>
        <v>-11448011131331.176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-11448011131331.176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-47700046380.546562</v>
      </c>
      <c r="L4038" s="444">
        <f t="shared" ca="1" si="159"/>
        <v>-11495711177711.723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-11495711177711.723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-47898796573.798843</v>
      </c>
      <c r="L4039" s="444">
        <f t="shared" ca="1" si="159"/>
        <v>-11543609974285.521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-11543609974285.521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-48098374892.856339</v>
      </c>
      <c r="L4040" s="444">
        <f t="shared" ca="1" si="159"/>
        <v>-11591708349178.377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-11591708349178.377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-48298784788.24324</v>
      </c>
      <c r="L4041" s="444">
        <f t="shared" ca="1" si="159"/>
        <v>-11640007133966.621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-11640007133966.621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-48500029724.860924</v>
      </c>
      <c r="L4042" s="444">
        <f t="shared" ca="1" si="159"/>
        <v>-11688507163691.482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-11688507163691.482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-48702113182.047844</v>
      </c>
      <c r="L4043" s="444">
        <f t="shared" ca="1" si="159"/>
        <v>-11737209276873.529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-11737209276873.529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-48905038653.639702</v>
      </c>
      <c r="L4044" s="444">
        <f t="shared" ca="1" si="159"/>
        <v>-11786114315527.17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-11786114315527.17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-49108809648.029877</v>
      </c>
      <c r="L4045" s="444">
        <f t="shared" ca="1" si="159"/>
        <v>-11835223125175.199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-11835223125175.199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-49313429688.229996</v>
      </c>
      <c r="L4046" s="444">
        <f t="shared" ca="1" si="159"/>
        <v>-11884536554863.43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-11884536554863.43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-49518902311.930954</v>
      </c>
      <c r="L4047" s="444">
        <f t="shared" ca="1" si="159"/>
        <v>-11934055457175.361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-11934055457175.361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-49725231071.564003</v>
      </c>
      <c r="L4048" s="444">
        <f t="shared" ca="1" si="159"/>
        <v>-11983780688246.926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-11983780688246.926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-49932419534.36219</v>
      </c>
      <c r="L4049" s="444">
        <f t="shared" ca="1" si="159"/>
        <v>-12033713107781.287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-12033713107781.287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-50140471282.422028</v>
      </c>
      <c r="L4050" s="444">
        <f t="shared" ca="1" si="159"/>
        <v>-12083853579063.709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-12083853579063.709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-50349389912.765457</v>
      </c>
      <c r="L4051" s="444">
        <f t="shared" ca="1" si="159"/>
        <v>-12134202968976.475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-12134202968976.475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-50559179037.401978</v>
      </c>
      <c r="L4052" s="444">
        <f t="shared" ca="1" si="159"/>
        <v>-12184762148013.877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-12184762148013.877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-50769842283.391151</v>
      </c>
      <c r="L4053" s="444">
        <f t="shared" ca="1" si="159"/>
        <v>-12235531990297.268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-12235531990297.268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-50981383292.905281</v>
      </c>
      <c r="L4054" s="444">
        <f t="shared" ca="1" si="159"/>
        <v>-12286513373590.174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-12286513373590.174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-51193805723.292389</v>
      </c>
      <c r="L4055" s="444">
        <f t="shared" ca="1" si="159"/>
        <v>-12337707179313.467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-12337707179313.467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-51407113247.139442</v>
      </c>
      <c r="L4056" s="444">
        <f t="shared" ca="1" si="159"/>
        <v>-12389114292560.605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-12389114292560.605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-51621309552.335854</v>
      </c>
      <c r="L4057" s="444">
        <f t="shared" ca="1" si="159"/>
        <v>-12440735602112.941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-12440735602112.941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-51836398342.137253</v>
      </c>
      <c r="L4058" s="444">
        <f t="shared" ca="1" si="159"/>
        <v>-12492572000455.078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-12492572000455.078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-52052383335.229492</v>
      </c>
      <c r="L4059" s="444">
        <f t="shared" ca="1" si="159"/>
        <v>-12544624383790.309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-12544624383790.309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-52269268265.792953</v>
      </c>
      <c r="L4060" s="444">
        <f t="shared" ca="1" si="159"/>
        <v>-12596893652056.102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-12596893652056.102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-52487056883.567093</v>
      </c>
      <c r="L4061" s="444">
        <f t="shared" ca="1" si="159"/>
        <v>-12649380708939.668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-12649380708939.668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-52705752953.915283</v>
      </c>
      <c r="L4062" s="444">
        <f t="shared" ca="1" si="159"/>
        <v>-12702086461893.584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-12702086461893.584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-52925360257.889931</v>
      </c>
      <c r="L4063" s="444">
        <f t="shared" ca="1" si="159"/>
        <v>-12755011822151.475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-12755011822151.475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-53145882592.297813</v>
      </c>
      <c r="L4064" s="444">
        <f t="shared" ca="1" si="159"/>
        <v>-12808157704743.771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-12808157704743.771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-53367323769.765717</v>
      </c>
      <c r="L4065" s="444">
        <f t="shared" ca="1" si="159"/>
        <v>-12861525028513.537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-12861525028513.537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-53589687618.806404</v>
      </c>
      <c r="L4066" s="444">
        <f t="shared" ca="1" si="159"/>
        <v>-12915114716132.344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-12915114716132.344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-53812977983.884766</v>
      </c>
      <c r="L4067" s="444">
        <f t="shared" ca="1" si="159"/>
        <v>-12968927694116.229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-12968927694116.229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-54037198725.484283</v>
      </c>
      <c r="L4068" s="444">
        <f t="shared" ca="1" si="159"/>
        <v>-13022964892841.713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-13022964892841.713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-54262353720.173805</v>
      </c>
      <c r="L4069" s="444">
        <f t="shared" ca="1" si="159"/>
        <v>-13077227246561.887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-13077227246561.887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-54488446860.67453</v>
      </c>
      <c r="L4070" s="444">
        <f t="shared" ca="1" si="159"/>
        <v>-13131715693422.561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-13131715693422.561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-54715482055.927338</v>
      </c>
      <c r="L4071" s="444">
        <f t="shared" ca="1" si="159"/>
        <v>-13186431175478.488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-13186431175478.488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-54943463231.16037</v>
      </c>
      <c r="L4072" s="444">
        <f t="shared" ca="1" si="159"/>
        <v>-13241374638709.648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-13241374638709.648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-55172394327.956871</v>
      </c>
      <c r="L4073" s="444">
        <f t="shared" ca="1" si="159"/>
        <v>-13296547033037.605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-13296547033037.605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-55402279304.323357</v>
      </c>
      <c r="L4074" s="444">
        <f t="shared" ca="1" si="159"/>
        <v>-13351949312341.93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-13351949312341.93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-55633122134.758041</v>
      </c>
      <c r="L4075" s="444">
        <f t="shared" ca="1" si="159"/>
        <v>-13407582434476.688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-13407582434476.688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-55864926810.319527</v>
      </c>
      <c r="L4076" s="444">
        <f t="shared" ca="1" si="159"/>
        <v>-13463447361287.008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-13463447361287.008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-56097697338.695862</v>
      </c>
      <c r="L4077" s="444">
        <f t="shared" ca="1" si="159"/>
        <v>-13519545058625.703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-13519545058625.703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-56331437744.273766</v>
      </c>
      <c r="L4078" s="444">
        <f t="shared" ca="1" si="159"/>
        <v>-13575876496369.977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-13575876496369.977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-56566152068.208237</v>
      </c>
      <c r="L4079" s="444">
        <f t="shared" ca="1" si="159"/>
        <v>-13632442648438.186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-13632442648438.186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-56801844368.492439</v>
      </c>
      <c r="L4080" s="444">
        <f t="shared" ca="1" si="159"/>
        <v>-13689244492806.678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-13689244492806.678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-57038518720.027824</v>
      </c>
      <c r="L4081" s="444">
        <f t="shared" ca="1" si="159"/>
        <v>-13746283011526.705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-13746283011526.705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-57276179214.694603</v>
      </c>
      <c r="L4082" s="444">
        <f t="shared" ca="1" si="159"/>
        <v>-13803559190741.4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-13803559190741.4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-57514829961.422493</v>
      </c>
      <c r="L4083" s="444">
        <f t="shared" ca="1" si="159"/>
        <v>-13861074020702.822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-13861074020702.822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-57754475086.261757</v>
      </c>
      <c r="L4084" s="444">
        <f t="shared" ca="1" si="159"/>
        <v>-13918828495789.084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-13918828495789.084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-57995118732.454521</v>
      </c>
      <c r="L4085" s="444">
        <f t="shared" ca="1" si="159"/>
        <v>-13976823614521.539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-13976823614521.539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-58236765060.506409</v>
      </c>
      <c r="L4086" s="444">
        <f t="shared" ca="1" si="159"/>
        <v>-14035060379582.045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-14035060379582.045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-58479418248.258522</v>
      </c>
      <c r="L4087" s="444">
        <f t="shared" ca="1" si="159"/>
        <v>-14093539797830.303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-14093539797830.303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-58723082490.959595</v>
      </c>
      <c r="L4088" s="444">
        <f t="shared" ref="L4088:L4342" ca="1" si="164">I4088-J4088+K4088</f>
        <v>-14152262880321.262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-14152262880321.262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-58967762001.338593</v>
      </c>
      <c r="L4089" s="444">
        <f t="shared" ca="1" si="164"/>
        <v>-14211230642322.6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-14211230642322.6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-59213461009.677498</v>
      </c>
      <c r="L4090" s="444">
        <f t="shared" ca="1" si="164"/>
        <v>-14270444103332.277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-14270444103332.277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-59460183763.884491</v>
      </c>
      <c r="L4091" s="444">
        <f t="shared" ca="1" si="164"/>
        <v>-14329904287096.162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-14329904287096.162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-59707934529.567345</v>
      </c>
      <c r="L4092" s="444">
        <f t="shared" ca="1" si="164"/>
        <v>-14389612221625.729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-14389612221625.729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-59956717590.107201</v>
      </c>
      <c r="L4093" s="444">
        <f t="shared" ca="1" si="164"/>
        <v>-14449568939215.836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-14449568939215.836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-60206537246.732651</v>
      </c>
      <c r="L4094" s="444">
        <f t="shared" ca="1" si="164"/>
        <v>-14509775476462.568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-14509775476462.568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-60457397818.59404</v>
      </c>
      <c r="L4095" s="444">
        <f t="shared" ca="1" si="164"/>
        <v>-14570232874281.162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-14570232874281.162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-60709303642.838173</v>
      </c>
      <c r="L4096" s="444">
        <f t="shared" ca="1" si="164"/>
        <v>-14630942177924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-14630942177924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-60962259074.683342</v>
      </c>
      <c r="L4097" s="444">
        <f t="shared" ca="1" si="164"/>
        <v>-14691904436998.684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-14691904436998.684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-61216268487.494522</v>
      </c>
      <c r="L4098" s="444">
        <f t="shared" ca="1" si="164"/>
        <v>-14753120705486.178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-14753120705486.178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-61471336272.85907</v>
      </c>
      <c r="L4099" s="444">
        <f t="shared" ca="1" si="164"/>
        <v>-14814592041759.037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-14814592041759.037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-61727466840.662651</v>
      </c>
      <c r="L4100" s="444">
        <f t="shared" ca="1" si="164"/>
        <v>-14876319508599.699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-14876319508599.699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-61984664619.165405</v>
      </c>
      <c r="L4101" s="444">
        <f t="shared" ca="1" si="164"/>
        <v>-14938304173218.865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-14938304173218.865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-62242934055.078598</v>
      </c>
      <c r="L4102" s="444">
        <f t="shared" ca="1" si="164"/>
        <v>-15000547107273.943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-15000547107273.943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-62502279613.641426</v>
      </c>
      <c r="L4103" s="444">
        <f t="shared" ca="1" si="164"/>
        <v>-15063049386887.584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-15063049386887.584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-62762705778.698273</v>
      </c>
      <c r="L4104" s="444">
        <f t="shared" ca="1" si="164"/>
        <v>-15125812092666.283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-15125812092666.283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-63024217052.776176</v>
      </c>
      <c r="L4105" s="444">
        <f t="shared" ca="1" si="164"/>
        <v>-15188836309719.059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-15188836309719.059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-63286817957.162743</v>
      </c>
      <c r="L4106" s="444">
        <f t="shared" ca="1" si="164"/>
        <v>-15252123127676.221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-15252123127676.221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-63550513031.984245</v>
      </c>
      <c r="L4107" s="444">
        <f t="shared" ca="1" si="164"/>
        <v>-15315673640708.205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-15315673640708.205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-63815306836.28418</v>
      </c>
      <c r="L4108" s="444">
        <f t="shared" ca="1" si="164"/>
        <v>-15379488947544.488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-15379488947544.488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-64081203948.102036</v>
      </c>
      <c r="L4109" s="444">
        <f t="shared" ca="1" si="164"/>
        <v>-15443570151492.59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-15443570151492.59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-64348208964.55246</v>
      </c>
      <c r="L4110" s="444">
        <f t="shared" ca="1" si="164"/>
        <v>-15507918360457.143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-15507918360457.143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-64616326501.904762</v>
      </c>
      <c r="L4111" s="444">
        <f t="shared" ca="1" si="164"/>
        <v>-15572534686959.047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-15572534686959.047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-64885561195.662697</v>
      </c>
      <c r="L4112" s="444">
        <f t="shared" ca="1" si="164"/>
        <v>-15637420248154.709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-15637420248154.709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-65155917700.644623</v>
      </c>
      <c r="L4113" s="444">
        <f t="shared" ca="1" si="164"/>
        <v>-15702576165855.354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-15702576165855.354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-65427400691.063972</v>
      </c>
      <c r="L4114" s="444">
        <f t="shared" ca="1" si="164"/>
        <v>-15768003566546.418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-15768003566546.418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-65700014860.610077</v>
      </c>
      <c r="L4115" s="444">
        <f t="shared" ca="1" si="164"/>
        <v>-15833703581407.027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-15833703581407.027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-65973764922.529282</v>
      </c>
      <c r="L4116" s="444">
        <f t="shared" ca="1" si="164"/>
        <v>-15899677346329.557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-15899677346329.557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-66248655609.706482</v>
      </c>
      <c r="L4117" s="444">
        <f t="shared" ca="1" si="164"/>
        <v>-15965926001939.264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-15965926001939.264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-66524691674.746941</v>
      </c>
      <c r="L4118" s="444">
        <f t="shared" ca="1" si="164"/>
        <v>-16032450693614.01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-16032450693614.01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-66801877890.058372</v>
      </c>
      <c r="L4119" s="444">
        <f t="shared" ca="1" si="164"/>
        <v>-16099252571504.068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-16099252571504.068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-67080219047.933617</v>
      </c>
      <c r="L4120" s="444">
        <f t="shared" ca="1" si="164"/>
        <v>-16166332790552.002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-16166332790552.002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-67359719960.633339</v>
      </c>
      <c r="L4121" s="444">
        <f t="shared" ca="1" si="164"/>
        <v>-16233692510512.635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-16233692510512.635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-67640385460.469307</v>
      </c>
      <c r="L4122" s="444">
        <f t="shared" ca="1" si="164"/>
        <v>-16301332895973.104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-16301332895973.104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-67922220399.887932</v>
      </c>
      <c r="L4123" s="444">
        <f t="shared" ca="1" si="164"/>
        <v>-16369255116372.992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-16369255116372.992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-68205229651.554138</v>
      </c>
      <c r="L4124" s="444">
        <f t="shared" ca="1" si="164"/>
        <v>-16437460346024.547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-16437460346024.547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-68489418108.4356</v>
      </c>
      <c r="L4125" s="444">
        <f t="shared" ca="1" si="164"/>
        <v>-16505949764132.982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-16505949764132.982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-68774790683.887436</v>
      </c>
      <c r="L4126" s="444">
        <f t="shared" ca="1" si="164"/>
        <v>-16574724554816.869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-16574724554816.869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-69061352311.736954</v>
      </c>
      <c r="L4127" s="444">
        <f t="shared" ca="1" si="164"/>
        <v>-16643785907128.605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-16643785907128.605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-69349107946.369202</v>
      </c>
      <c r="L4128" s="444">
        <f t="shared" ca="1" si="164"/>
        <v>-16713135015074.975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-16713135015074.975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-69638062562.812393</v>
      </c>
      <c r="L4129" s="444">
        <f t="shared" ca="1" si="164"/>
        <v>-16782773077637.787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-16782773077637.787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-69928221156.824127</v>
      </c>
      <c r="L4130" s="444">
        <f t="shared" ca="1" si="164"/>
        <v>-16852701298794.611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-16852701298794.611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-70219588744.977539</v>
      </c>
      <c r="L4131" s="444">
        <f t="shared" ca="1" si="164"/>
        <v>-16922920887539.59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-16922920887539.59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-70512170364.748291</v>
      </c>
      <c r="L4132" s="444">
        <f t="shared" ca="1" si="164"/>
        <v>-16993433057904.338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-16993433057904.338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-70805971074.60141</v>
      </c>
      <c r="L4133" s="444">
        <f t="shared" ca="1" si="164"/>
        <v>-17064239028978.939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-17064239028978.939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-71100995954.078918</v>
      </c>
      <c r="L4134" s="444">
        <f t="shared" ca="1" si="164"/>
        <v>-17135340024933.018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-17135340024933.018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-71397250103.887573</v>
      </c>
      <c r="L4135" s="444">
        <f t="shared" ca="1" si="164"/>
        <v>-17206737275036.904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-17206737275036.904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-71694738645.987106</v>
      </c>
      <c r="L4136" s="444">
        <f t="shared" ca="1" si="164"/>
        <v>-17278432013682.891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-17278432013682.891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-71993466723.678711</v>
      </c>
      <c r="L4137" s="444">
        <f t="shared" ca="1" si="164"/>
        <v>-17350425480406.57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-17350425480406.57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-72293439501.694046</v>
      </c>
      <c r="L4138" s="444">
        <f t="shared" ca="1" si="164"/>
        <v>-17422718919908.264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-17422718919908.264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-72594662166.284424</v>
      </c>
      <c r="L4139" s="444">
        <f t="shared" ca="1" si="164"/>
        <v>-17495313582074.549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-17495313582074.549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-72897139925.310623</v>
      </c>
      <c r="L4140" s="444">
        <f t="shared" ca="1" si="164"/>
        <v>-17568210721999.859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-17568210721999.859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-73200878008.332748</v>
      </c>
      <c r="L4141" s="444">
        <f t="shared" ca="1" si="164"/>
        <v>-17641411600008.191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-17641411600008.191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-73505881666.70079</v>
      </c>
      <c r="L4142" s="444">
        <f t="shared" ca="1" si="164"/>
        <v>-17714917481674.891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-17714917481674.891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-73812156173.64537</v>
      </c>
      <c r="L4143" s="444">
        <f t="shared" ca="1" si="164"/>
        <v>-17788729637848.535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-17788729637848.535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-74119706824.368896</v>
      </c>
      <c r="L4144" s="444">
        <f t="shared" ca="1" si="164"/>
        <v>-17862849344672.902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-17862849344672.902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-74428538936.137085</v>
      </c>
      <c r="L4145" s="444">
        <f t="shared" ca="1" si="164"/>
        <v>-17937277883609.039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-17937277883609.039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-74738657848.371002</v>
      </c>
      <c r="L4146" s="444">
        <f t="shared" ca="1" si="164"/>
        <v>-18012016541457.41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-18012016541457.41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-75050068922.739212</v>
      </c>
      <c r="L4147" s="444">
        <f t="shared" ca="1" si="164"/>
        <v>-18087066610380.148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-18087066610380.148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-75362777543.25061</v>
      </c>
      <c r="L4148" s="444">
        <f t="shared" ca="1" si="164"/>
        <v>-18162429387923.398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-18162429387923.398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-75676789116.347488</v>
      </c>
      <c r="L4149" s="444">
        <f t="shared" ca="1" si="164"/>
        <v>-18238106177039.746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-18238106177039.746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-75992109070.998947</v>
      </c>
      <c r="L4150" s="444">
        <f t="shared" ca="1" si="164"/>
        <v>-18314098286110.746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-18314098286110.746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-76308742858.794769</v>
      </c>
      <c r="L4151" s="444">
        <f t="shared" ca="1" si="164"/>
        <v>-18390407028969.539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-18390407028969.539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-76626695954.039749</v>
      </c>
      <c r="L4152" s="444">
        <f t="shared" ca="1" si="164"/>
        <v>-18467033724923.578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-18467033724923.578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-76945973853.848236</v>
      </c>
      <c r="L4153" s="444">
        <f t="shared" ca="1" si="164"/>
        <v>-18543979698777.426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-18543979698777.426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-77266582078.239273</v>
      </c>
      <c r="L4154" s="444">
        <f t="shared" ca="1" si="164"/>
        <v>-18621246280855.664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-18621246280855.664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-77588526170.231934</v>
      </c>
      <c r="L4155" s="444">
        <f t="shared" ca="1" si="164"/>
        <v>-18698834807025.895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-18698834807025.895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-77911811695.941223</v>
      </c>
      <c r="L4156" s="444">
        <f t="shared" ca="1" si="164"/>
        <v>-18776746618721.836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-18776746618721.836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-78236444244.674316</v>
      </c>
      <c r="L4157" s="444">
        <f t="shared" ca="1" si="164"/>
        <v>-18854983062966.512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-18854983062966.512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-78562429429.02713</v>
      </c>
      <c r="L4158" s="444">
        <f t="shared" ca="1" si="164"/>
        <v>-18933545492395.539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-18933545492395.539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-78889772884.981415</v>
      </c>
      <c r="L4159" s="444">
        <f t="shared" ca="1" si="164"/>
        <v>-19012435265280.52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-19012435265280.52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-79218480272.002167</v>
      </c>
      <c r="L4160" s="444">
        <f t="shared" ca="1" si="164"/>
        <v>-19091653745552.523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-19091653745552.523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-79548557273.135513</v>
      </c>
      <c r="L4161" s="444">
        <f t="shared" ca="1" si="164"/>
        <v>-19171202302825.66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-19171202302825.66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-79880009595.106918</v>
      </c>
      <c r="L4162" s="444">
        <f t="shared" ca="1" si="164"/>
        <v>-19251082312420.766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-19251082312420.766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-80212842968.419861</v>
      </c>
      <c r="L4163" s="444">
        <f t="shared" ca="1" si="164"/>
        <v>-19331295155389.184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-19331295155389.184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-80547063147.454926</v>
      </c>
      <c r="L4164" s="444">
        <f t="shared" ca="1" si="164"/>
        <v>-19411842218536.637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-19411842218536.637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-80882675910.569321</v>
      </c>
      <c r="L4165" s="444">
        <f t="shared" ca="1" si="164"/>
        <v>-19492724894447.207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-19492724894447.207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-81219687060.196701</v>
      </c>
      <c r="L4166" s="444">
        <f t="shared" ca="1" si="164"/>
        <v>-19573944581507.402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-19573944581507.402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-81558102422.94751</v>
      </c>
      <c r="L4167" s="444">
        <f t="shared" ca="1" si="164"/>
        <v>-19655502683930.352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-19655502683930.352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-81897927849.709793</v>
      </c>
      <c r="L4168" s="444">
        <f t="shared" ca="1" si="164"/>
        <v>-19737400611780.063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-19737400611780.063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-82239169215.750259</v>
      </c>
      <c r="L4169" s="444">
        <f t="shared" ca="1" si="164"/>
        <v>-19819639780995.813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-19819639780995.813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-82581832420.815887</v>
      </c>
      <c r="L4170" s="444">
        <f t="shared" ca="1" si="164"/>
        <v>-19902221613416.629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-19902221613416.629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-82925923389.235947</v>
      </c>
      <c r="L4171" s="444">
        <f t="shared" ca="1" si="164"/>
        <v>-19985147536805.863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-19985147536805.863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-83271448070.024429</v>
      </c>
      <c r="L4172" s="444">
        <f t="shared" ca="1" si="164"/>
        <v>-20068418984875.887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-20068418984875.887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-83618412436.982864</v>
      </c>
      <c r="L4173" s="444">
        <f t="shared" ca="1" si="164"/>
        <v>-20152037397312.871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-20152037397312.871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-83966822488.803635</v>
      </c>
      <c r="L4174" s="444">
        <f t="shared" ca="1" si="164"/>
        <v>-20236004219801.676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-20236004219801.676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-84316684249.173645</v>
      </c>
      <c r="L4175" s="444">
        <f t="shared" ca="1" si="164"/>
        <v>-20320320904050.848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-20320320904050.848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-84668003766.878525</v>
      </c>
      <c r="L4176" s="444">
        <f t="shared" ca="1" si="164"/>
        <v>-20404988907817.727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-20404988907817.727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-85020787115.907196</v>
      </c>
      <c r="L4177" s="444">
        <f t="shared" ca="1" si="164"/>
        <v>-20490009694933.633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-20490009694933.633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-85375040395.556808</v>
      </c>
      <c r="L4178" s="444">
        <f t="shared" ca="1" si="164"/>
        <v>-20575384735329.191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-20575384735329.191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-85730769730.5383</v>
      </c>
      <c r="L4179" s="444">
        <f t="shared" ca="1" si="164"/>
        <v>-20661115505059.73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-20661115505059.73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-86087981271.082214</v>
      </c>
      <c r="L4180" s="444">
        <f t="shared" ca="1" si="164"/>
        <v>-20747203486330.813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-20747203486330.813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-86446681193.045044</v>
      </c>
      <c r="L4181" s="444">
        <f t="shared" ca="1" si="164"/>
        <v>-20833650167523.859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-20833650167523.859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-86806875698.016083</v>
      </c>
      <c r="L4182" s="444">
        <f t="shared" ca="1" si="164"/>
        <v>-20920457043221.875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-20920457043221.875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-87168571013.424484</v>
      </c>
      <c r="L4183" s="444">
        <f t="shared" ca="1" si="164"/>
        <v>-21007625614235.301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-21007625614235.301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-87531773392.647079</v>
      </c>
      <c r="L4184" s="444">
        <f t="shared" ca="1" si="164"/>
        <v>-21095157387627.949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-21095157387627.949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-87896489115.116455</v>
      </c>
      <c r="L4185" s="444">
        <f t="shared" ca="1" si="164"/>
        <v>-21183053876743.066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-21183053876743.066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-88262724486.429443</v>
      </c>
      <c r="L4186" s="444">
        <f t="shared" ca="1" si="164"/>
        <v>-21271316601229.496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-21271316601229.496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-88630485838.456238</v>
      </c>
      <c r="L4187" s="444">
        <f t="shared" ca="1" si="164"/>
        <v>-21359947087067.953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-21359947087067.953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-88999779529.449799</v>
      </c>
      <c r="L4188" s="444">
        <f t="shared" ca="1" si="164"/>
        <v>-21448946866597.402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-21448946866597.402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-89370611944.155838</v>
      </c>
      <c r="L4189" s="444">
        <f t="shared" ca="1" si="164"/>
        <v>-21538317478541.559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-21538317478541.559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-89742989493.923157</v>
      </c>
      <c r="L4190" s="444">
        <f t="shared" ca="1" si="164"/>
        <v>-21628060468035.48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-21628060468035.48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-90116918616.814499</v>
      </c>
      <c r="L4191" s="444">
        <f t="shared" ca="1" si="164"/>
        <v>-21718177386652.297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-21718177386652.297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-90492405777.717896</v>
      </c>
      <c r="L4192" s="444">
        <f t="shared" ca="1" si="164"/>
        <v>-21808669792430.016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-21808669792430.016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-90869457468.458405</v>
      </c>
      <c r="L4193" s="444">
        <f t="shared" ca="1" si="164"/>
        <v>-21899539249898.473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-21899539249898.473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-91248080207.910309</v>
      </c>
      <c r="L4194" s="444">
        <f t="shared" ca="1" si="164"/>
        <v>-21990787330106.383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-21990787330106.383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-91628280542.109924</v>
      </c>
      <c r="L4195" s="444">
        <f t="shared" ca="1" si="164"/>
        <v>-22082415610648.492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-22082415610648.492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-92010065044.368713</v>
      </c>
      <c r="L4196" s="444">
        <f t="shared" ca="1" si="164"/>
        <v>-22174425675692.859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-22174425675692.859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-92393440315.386917</v>
      </c>
      <c r="L4197" s="444">
        <f t="shared" ca="1" si="164"/>
        <v>-22266819116008.246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-22266819116008.246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-92778412983.367691</v>
      </c>
      <c r="L4198" s="444">
        <f t="shared" ca="1" si="164"/>
        <v>-22359597528991.613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-22359597528991.613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-93164989704.131714</v>
      </c>
      <c r="L4199" s="444">
        <f t="shared" ca="1" si="164"/>
        <v>-22452762518695.746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-22452762518695.746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-93553177161.232269</v>
      </c>
      <c r="L4200" s="444">
        <f t="shared" ca="1" si="164"/>
        <v>-22546315695856.977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-22546315695856.977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-93942982066.07074</v>
      </c>
      <c r="L4201" s="444">
        <f t="shared" ca="1" si="164"/>
        <v>-22640258677923.047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-22640258677923.047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-94334411158.012695</v>
      </c>
      <c r="L4202" s="444">
        <f t="shared" ca="1" si="164"/>
        <v>-22734593089081.059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-22734593089081.059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-94727471204.50441</v>
      </c>
      <c r="L4203" s="444">
        <f t="shared" ca="1" si="164"/>
        <v>-22829320560285.563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-22829320560285.563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-95122169001.18985</v>
      </c>
      <c r="L4204" s="444">
        <f t="shared" ca="1" si="164"/>
        <v>-22924442729286.754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-22924442729286.754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-95518511372.028137</v>
      </c>
      <c r="L4205" s="444">
        <f t="shared" ca="1" si="164"/>
        <v>-23019961240658.781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-23019961240658.781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-95916505169.411591</v>
      </c>
      <c r="L4206" s="444">
        <f t="shared" ca="1" si="164"/>
        <v>-23115877745828.191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-23115877745828.191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-96316157274.284134</v>
      </c>
      <c r="L4207" s="444">
        <f t="shared" ca="1" si="164"/>
        <v>-23212193903102.477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-23212193903102.477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-96717474596.260315</v>
      </c>
      <c r="L4208" s="444">
        <f t="shared" ca="1" si="164"/>
        <v>-23308911377698.738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-23308911377698.738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-97120464073.744736</v>
      </c>
      <c r="L4209" s="444">
        <f t="shared" ca="1" si="164"/>
        <v>-23406031841772.484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-23406031841772.484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-97525132674.052017</v>
      </c>
      <c r="L4210" s="444">
        <f t="shared" ca="1" si="164"/>
        <v>-23503556974446.535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-23503556974446.535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-97931487393.527222</v>
      </c>
      <c r="L4211" s="444">
        <f t="shared" ca="1" si="164"/>
        <v>-23601488461840.063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-23601488461840.063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-98339535257.666931</v>
      </c>
      <c r="L4212" s="444">
        <f t="shared" ca="1" si="164"/>
        <v>-23699827997097.73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-23699827997097.73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-98749283321.24054</v>
      </c>
      <c r="L4213" s="444">
        <f t="shared" ca="1" si="164"/>
        <v>-23798577280418.973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-23798577280418.973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-99160738668.412384</v>
      </c>
      <c r="L4214" s="444">
        <f t="shared" ca="1" si="164"/>
        <v>-23897738019087.387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-23897738019087.387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-99573908412.864105</v>
      </c>
      <c r="L4215" s="444">
        <f t="shared" ca="1" si="164"/>
        <v>-23997311927500.25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-23997311927500.25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-99988799697.917709</v>
      </c>
      <c r="L4216" s="444">
        <f t="shared" ca="1" si="164"/>
        <v>-24097300727198.168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-24097300727198.168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-100405419696.65903</v>
      </c>
      <c r="L4217" s="444">
        <f t="shared" ca="1" si="164"/>
        <v>-24197706146894.828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-24197706146894.828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-100823775612.06178</v>
      </c>
      <c r="L4218" s="444">
        <f t="shared" ca="1" si="164"/>
        <v>-24298529922506.891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-24298529922506.891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-101243874677.11205</v>
      </c>
      <c r="L4219" s="444">
        <f t="shared" ca="1" si="164"/>
        <v>-24399773797184.004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-24399773797184.004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-101665724154.93335</v>
      </c>
      <c r="L4220" s="444">
        <f t="shared" ca="1" si="164"/>
        <v>-24501439521338.938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-24501439521338.938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-102089331338.91223</v>
      </c>
      <c r="L4221" s="444">
        <f t="shared" ca="1" si="164"/>
        <v>-24603528852677.852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-24603528852677.852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-102514703552.82439</v>
      </c>
      <c r="L4222" s="444">
        <f t="shared" ca="1" si="164"/>
        <v>-24706043556230.676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-24706043556230.676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-102941848150.96115</v>
      </c>
      <c r="L4223" s="444">
        <f t="shared" ca="1" si="164"/>
        <v>-24808985404381.637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-24808985404381.637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-103370772518.25682</v>
      </c>
      <c r="L4224" s="444">
        <f t="shared" ca="1" si="164"/>
        <v>-24912356176899.895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-24912356176899.895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-103801484070.41623</v>
      </c>
      <c r="L4225" s="444">
        <f t="shared" ca="1" si="164"/>
        <v>-25016157660970.313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-25016157660970.313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-104233990254.04297</v>
      </c>
      <c r="L4226" s="444">
        <f t="shared" ca="1" si="164"/>
        <v>-25120391651224.355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-25120391651224.355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-104668298546.76814</v>
      </c>
      <c r="L4227" s="444">
        <f t="shared" ca="1" si="164"/>
        <v>-25225059949771.125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-25225059949771.125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-105104416457.37968</v>
      </c>
      <c r="L4228" s="444">
        <f t="shared" ca="1" si="164"/>
        <v>-25330164366228.504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-25330164366228.504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-105542351525.9521</v>
      </c>
      <c r="L4229" s="444">
        <f t="shared" ca="1" si="164"/>
        <v>-25435706717754.457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-25435706717754.457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-105982111323.9769</v>
      </c>
      <c r="L4230" s="444">
        <f t="shared" ca="1" si="164"/>
        <v>-25541688829078.434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-25541688829078.434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-106423703454.49347</v>
      </c>
      <c r="L4231" s="444">
        <f t="shared" ca="1" si="164"/>
        <v>-25648112532532.926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-25648112532532.926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-106867135552.22052</v>
      </c>
      <c r="L4232" s="444">
        <f t="shared" ca="1" si="164"/>
        <v>-25754979668085.145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-25754979668085.145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-107312415283.6881</v>
      </c>
      <c r="L4233" s="444">
        <f t="shared" ca="1" si="164"/>
        <v>-25862292083368.832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-25862292083368.832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-107759550347.37013</v>
      </c>
      <c r="L4234" s="444">
        <f t="shared" ca="1" si="164"/>
        <v>-25970051633716.203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-25970051633716.203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-108208548473.8175</v>
      </c>
      <c r="L4235" s="444">
        <f t="shared" ca="1" si="164"/>
        <v>-26078260182190.02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-26078260182190.02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-108659417425.79175</v>
      </c>
      <c r="L4236" s="444">
        <f t="shared" ca="1" si="164"/>
        <v>-26186919599615.813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-26186919599615.813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-109112164998.39922</v>
      </c>
      <c r="L4237" s="444">
        <f t="shared" ca="1" si="164"/>
        <v>-26296031764614.211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-26296031764614.211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-109566799019.22588</v>
      </c>
      <c r="L4238" s="444">
        <f t="shared" ca="1" si="164"/>
        <v>-26405598563633.438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-26405598563633.438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-110023327348.47266</v>
      </c>
      <c r="L4239" s="444">
        <f t="shared" ca="1" si="164"/>
        <v>-26515621890981.91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-26515621890981.91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-110481757879.09129</v>
      </c>
      <c r="L4240" s="444">
        <f t="shared" ca="1" si="164"/>
        <v>-26626103648861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-26626103648861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-110942098536.92084</v>
      </c>
      <c r="L4241" s="444">
        <f t="shared" ca="1" si="164"/>
        <v>-26737045747397.922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-26737045747397.922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-111404357280.82468</v>
      </c>
      <c r="L4242" s="444">
        <f t="shared" ca="1" si="164"/>
        <v>-26848450104678.746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-26848450104678.746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-111868542102.82811</v>
      </c>
      <c r="L4243" s="444">
        <f t="shared" ca="1" si="164"/>
        <v>-26960318646781.574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-26960318646781.574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-112334661028.25656</v>
      </c>
      <c r="L4244" s="444">
        <f t="shared" ca="1" si="164"/>
        <v>-27072653307809.832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-27072653307809.832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-112802722115.8743</v>
      </c>
      <c r="L4245" s="444">
        <f t="shared" ca="1" si="164"/>
        <v>-27185456029925.707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-27185456029925.707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-113272733458.02377</v>
      </c>
      <c r="L4246" s="444">
        <f t="shared" ca="1" si="164"/>
        <v>-27298728763383.73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-27298728763383.73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-113744703180.76555</v>
      </c>
      <c r="L4247" s="444">
        <f t="shared" ca="1" si="164"/>
        <v>-27412473466564.496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-27412473466564.496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-114218639444.01874</v>
      </c>
      <c r="L4248" s="444">
        <f t="shared" ca="1" si="164"/>
        <v>-27526692106008.516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-27526692106008.516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-114694550441.70216</v>
      </c>
      <c r="L4249" s="444">
        <f t="shared" ca="1" si="164"/>
        <v>-27641386656450.219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-27641386656450.219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-115172444401.87593</v>
      </c>
      <c r="L4250" s="444">
        <f t="shared" ca="1" si="164"/>
        <v>-27756559100852.094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-27756559100852.094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-115652329586.88373</v>
      </c>
      <c r="L4251" s="444">
        <f t="shared" ca="1" si="164"/>
        <v>-27872211430438.977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-27872211430438.977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-116134214293.49573</v>
      </c>
      <c r="L4252" s="444">
        <f t="shared" ca="1" si="164"/>
        <v>-27988345644732.473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-27988345644732.473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-116618106853.05197</v>
      </c>
      <c r="L4253" s="444">
        <f t="shared" ca="1" si="164"/>
        <v>-28104963751585.523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-28104963751585.523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-117104015631.60634</v>
      </c>
      <c r="L4254" s="444">
        <f t="shared" ca="1" si="164"/>
        <v>-28222067767217.129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-28222067767217.129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-117591949030.07137</v>
      </c>
      <c r="L4255" s="444">
        <f t="shared" ca="1" si="164"/>
        <v>-28339659716247.199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-28339659716247.199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-118081915484.36333</v>
      </c>
      <c r="L4256" s="444">
        <f t="shared" ca="1" si="164"/>
        <v>-28457741631731.563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-28457741631731.563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-118573923465.54817</v>
      </c>
      <c r="L4257" s="444">
        <f t="shared" ca="1" si="164"/>
        <v>-28576315555197.109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-28576315555197.109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-119067981479.98796</v>
      </c>
      <c r="L4258" s="444">
        <f t="shared" ca="1" si="164"/>
        <v>-28695383536677.098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-28695383536677.098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-119564098069.4879</v>
      </c>
      <c r="L4259" s="444">
        <f t="shared" ca="1" si="164"/>
        <v>-28814947634746.586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-28814947634746.586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-120062281811.44409</v>
      </c>
      <c r="L4260" s="444">
        <f t="shared" ca="1" si="164"/>
        <v>-28935009916558.031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-28935009916558.031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-120562541318.99179</v>
      </c>
      <c r="L4261" s="444">
        <f t="shared" ca="1" si="164"/>
        <v>-29055572457877.023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-29055572457877.023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-121064885241.15427</v>
      </c>
      <c r="L4262" s="444">
        <f t="shared" ca="1" si="164"/>
        <v>-29176637343118.176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-29176637343118.176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-121569322262.99239</v>
      </c>
      <c r="L4263" s="444">
        <f t="shared" ca="1" si="164"/>
        <v>-29298206665381.168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-29298206665381.168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-122075861105.75487</v>
      </c>
      <c r="L4264" s="444">
        <f t="shared" ca="1" si="164"/>
        <v>-29420282526486.922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-29420282526486.922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-122584510527.02884</v>
      </c>
      <c r="L4265" s="444">
        <f t="shared" ca="1" si="164"/>
        <v>-29542867037013.949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-29542867037013.949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-123095279320.89145</v>
      </c>
      <c r="L4266" s="444">
        <f t="shared" ca="1" si="164"/>
        <v>-29665962316334.84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-29665962316334.84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-123608176318.06183</v>
      </c>
      <c r="L4267" s="444">
        <f t="shared" ca="1" si="164"/>
        <v>-29789570492652.902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-29789570492652.902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-124123210386.05376</v>
      </c>
      <c r="L4268" s="444">
        <f t="shared" ca="1" si="164"/>
        <v>-29913693703038.957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-29913693703038.957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-124640390429.32896</v>
      </c>
      <c r="L4269" s="444">
        <f t="shared" ca="1" si="164"/>
        <v>-30038334093468.285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-30038334093468.285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-125159725389.45119</v>
      </c>
      <c r="L4270" s="444">
        <f t="shared" ca="1" si="164"/>
        <v>-30163493818857.738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-30163493818857.738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-125681224245.24057</v>
      </c>
      <c r="L4271" s="444">
        <f t="shared" ca="1" si="164"/>
        <v>-30289175043102.98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-30289175043102.98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-126204896012.92906</v>
      </c>
      <c r="L4272" s="444">
        <f t="shared" ca="1" si="164"/>
        <v>-30415379939115.91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-30415379939115.91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-126730749746.3163</v>
      </c>
      <c r="L4273" s="444">
        <f t="shared" ca="1" si="164"/>
        <v>-30542110688862.227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-30542110688862.227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-127258794536.92595</v>
      </c>
      <c r="L4274" s="444">
        <f t="shared" ca="1" si="164"/>
        <v>-30669369483399.152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-30669369483399.152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-127789039514.16313</v>
      </c>
      <c r="L4275" s="444">
        <f t="shared" ca="1" si="164"/>
        <v>-30797158522913.316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-30797158522913.316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-128321493845.47215</v>
      </c>
      <c r="L4276" s="444">
        <f t="shared" ca="1" si="164"/>
        <v>-30925480016758.789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-30925480016758.789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-128856166736.49495</v>
      </c>
      <c r="L4277" s="444">
        <f t="shared" ca="1" si="164"/>
        <v>-31054336183495.285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-31054336183495.285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-129393067431.23035</v>
      </c>
      <c r="L4278" s="444">
        <f t="shared" ca="1" si="164"/>
        <v>-31183729250926.516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-31183729250926.516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-129932205212.19382</v>
      </c>
      <c r="L4279" s="444">
        <f t="shared" ca="1" si="164"/>
        <v>-31313661456138.711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-31313661456138.711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-130473589400.57796</v>
      </c>
      <c r="L4280" s="444">
        <f t="shared" ca="1" si="164"/>
        <v>-31444135045539.289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-31444135045539.289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-131017229356.4137</v>
      </c>
      <c r="L4281" s="444">
        <f t="shared" ca="1" si="164"/>
        <v>-31575152274895.703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-31575152274895.703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-131563134478.7321</v>
      </c>
      <c r="L4282" s="444">
        <f t="shared" ca="1" si="164"/>
        <v>-31706715409374.434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-31706715409374.434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-132111314205.72681</v>
      </c>
      <c r="L4283" s="444">
        <f t="shared" ca="1" si="164"/>
        <v>-31838826723580.16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-31838826723580.16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-132661778014.91733</v>
      </c>
      <c r="L4284" s="444">
        <f t="shared" ca="1" si="164"/>
        <v>-31971488501595.078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-31971488501595.078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-133214535423.31282</v>
      </c>
      <c r="L4285" s="444">
        <f t="shared" ca="1" si="164"/>
        <v>-32104703037018.391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-32104703037018.391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-133769595987.57664</v>
      </c>
      <c r="L4286" s="444">
        <f t="shared" ca="1" si="164"/>
        <v>-32238472633005.969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-32238472633005.969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-134326969304.19151</v>
      </c>
      <c r="L4287" s="444">
        <f t="shared" ca="1" si="164"/>
        <v>-32372799602310.16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-32372799602310.16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-134886665009.62567</v>
      </c>
      <c r="L4288" s="444">
        <f t="shared" ca="1" si="164"/>
        <v>-32507686267319.785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-32507686267319.785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-135448692780.49908</v>
      </c>
      <c r="L4289" s="444">
        <f t="shared" ca="1" si="164"/>
        <v>-32643134960100.285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-32643134960100.285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-136013062333.75119</v>
      </c>
      <c r="L4290" s="444">
        <f t="shared" ca="1" si="164"/>
        <v>-32779148022434.035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-32779148022434.035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-136579783426.80847</v>
      </c>
      <c r="L4291" s="444">
        <f t="shared" ca="1" si="164"/>
        <v>-32915727805860.844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-32915727805860.844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-137148865857.75351</v>
      </c>
      <c r="L4292" s="444">
        <f t="shared" ca="1" si="164"/>
        <v>-33052876671718.598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-33052876671718.598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-137720319465.49414</v>
      </c>
      <c r="L4293" s="444">
        <f t="shared" ca="1" si="164"/>
        <v>-33190596991184.094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-33190596991184.094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-138294154129.93372</v>
      </c>
      <c r="L4294" s="444">
        <f t="shared" ca="1" si="164"/>
        <v>-33328891145314.027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-33328891145314.027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-138870379772.14178</v>
      </c>
      <c r="L4295" s="444">
        <f t="shared" ca="1" si="164"/>
        <v>-33467761525086.168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-33467761525086.168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-139449006354.5257</v>
      </c>
      <c r="L4296" s="444">
        <f t="shared" ca="1" si="164"/>
        <v>-33607210531440.695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-33607210531440.695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-140030043881.0029</v>
      </c>
      <c r="L4297" s="444">
        <f t="shared" ca="1" si="164"/>
        <v>-33747240575321.699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-33747240575321.699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-140613502397.17374</v>
      </c>
      <c r="L4298" s="444">
        <f t="shared" ca="1" si="164"/>
        <v>-33887854077718.871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-33887854077718.871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-141199391990.4953</v>
      </c>
      <c r="L4299" s="444">
        <f t="shared" ca="1" si="164"/>
        <v>-34029053469709.367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-34029053469709.367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-141787722790.45569</v>
      </c>
      <c r="L4300" s="444">
        <f t="shared" ca="1" si="164"/>
        <v>-34170841192499.824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-34170841192499.824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-142378504968.74927</v>
      </c>
      <c r="L4301" s="444">
        <f t="shared" ca="1" si="164"/>
        <v>-34313219697468.574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-34313219697468.574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-142971748739.45239</v>
      </c>
      <c r="L4302" s="444">
        <f t="shared" ca="1" si="164"/>
        <v>-34456191446208.027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-34456191446208.027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-143567464359.2001</v>
      </c>
      <c r="L4303" s="444">
        <f t="shared" ca="1" si="164"/>
        <v>-34599758910567.227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-34599758910567.227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-144165662127.36343</v>
      </c>
      <c r="L4304" s="444">
        <f t="shared" ca="1" si="164"/>
        <v>-34743924572694.59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-34743924572694.59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-144766352386.22745</v>
      </c>
      <c r="L4305" s="444">
        <f t="shared" ca="1" si="164"/>
        <v>-34888690925080.816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-34888690925080.816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-145369545521.17007</v>
      </c>
      <c r="L4306" s="444">
        <f t="shared" ca="1" si="164"/>
        <v>-35034060470601.988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-35034060470601.988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-145975251960.84161</v>
      </c>
      <c r="L4307" s="444">
        <f t="shared" ca="1" si="164"/>
        <v>-35180035722562.828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-35180035722562.828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-146583482177.34512</v>
      </c>
      <c r="L4308" s="444">
        <f t="shared" ca="1" si="164"/>
        <v>-35326619204740.172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-35326619204740.172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-147194246686.41739</v>
      </c>
      <c r="L4309" s="444">
        <f t="shared" ca="1" si="164"/>
        <v>-35473813451426.586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-35473813451426.586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-147807556047.61078</v>
      </c>
      <c r="L4310" s="444">
        <f t="shared" ca="1" si="164"/>
        <v>-35621621007474.195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-35621621007474.195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-148423420864.4758</v>
      </c>
      <c r="L4311" s="444">
        <f t="shared" ca="1" si="164"/>
        <v>-35770044428338.672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-35770044428338.672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-149041851784.74448</v>
      </c>
      <c r="L4312" s="444">
        <f t="shared" ca="1" si="164"/>
        <v>-35919086280123.414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-35919086280123.414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-149662859500.51422</v>
      </c>
      <c r="L4313" s="444">
        <f t="shared" ca="1" si="164"/>
        <v>-36068749139623.93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-36068749139623.93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-150286454748.43304</v>
      </c>
      <c r="L4314" s="444">
        <f t="shared" ca="1" si="164"/>
        <v>-36219035594372.359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-36219035594372.359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-150912648309.88483</v>
      </c>
      <c r="L4315" s="444">
        <f t="shared" ca="1" si="164"/>
        <v>-36369948242682.242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-36369948242682.242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-151541451011.17599</v>
      </c>
      <c r="L4316" s="444">
        <f t="shared" ca="1" si="164"/>
        <v>-36521489693693.422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-36521489693693.422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-152172873723.7226</v>
      </c>
      <c r="L4317" s="444">
        <f t="shared" ca="1" si="164"/>
        <v>-36673662567417.141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-36673662567417.141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-152806927364.2381</v>
      </c>
      <c r="L4318" s="444">
        <f t="shared" ca="1" si="164"/>
        <v>-36826469494781.375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-36826469494781.375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-153443622894.92239</v>
      </c>
      <c r="L4319" s="444">
        <f t="shared" ca="1" si="164"/>
        <v>-36979913117676.297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-36979913117676.297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-154082971323.65125</v>
      </c>
      <c r="L4320" s="444">
        <f t="shared" ca="1" si="164"/>
        <v>-37133996088999.945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-37133996088999.945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-154724983704.16644</v>
      </c>
      <c r="L4321" s="444">
        <f t="shared" ca="1" si="164"/>
        <v>-37288721072704.109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-37288721072704.109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-155369671136.26712</v>
      </c>
      <c r="L4322" s="444">
        <f t="shared" ca="1" si="164"/>
        <v>-37444090743840.375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-37444090743840.375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-156017044766.00156</v>
      </c>
      <c r="L4323" s="444">
        <f t="shared" ca="1" si="164"/>
        <v>-37600107788606.375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-37600107788606.375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-156667115785.85989</v>
      </c>
      <c r="L4324" s="444">
        <f t="shared" ca="1" si="164"/>
        <v>-37756774904392.234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-37756774904392.234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-157319895434.96765</v>
      </c>
      <c r="L4325" s="444">
        <f t="shared" ca="1" si="164"/>
        <v>-37914094799827.203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-37914094799827.203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-157975394999.28</v>
      </c>
      <c r="L4326" s="444">
        <f t="shared" ca="1" si="164"/>
        <v>-38072070194826.484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-38072070194826.484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-158633625811.77701</v>
      </c>
      <c r="L4327" s="444">
        <f t="shared" ca="1" si="164"/>
        <v>-38230703820638.258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-38230703820638.258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-159294599252.65939</v>
      </c>
      <c r="L4328" s="444">
        <f t="shared" ca="1" si="164"/>
        <v>-38389998419890.914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-38389998419890.914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-159958326749.54547</v>
      </c>
      <c r="L4329" s="444">
        <f t="shared" ca="1" si="164"/>
        <v>-38549956746640.461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-38549956746640.461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-160624819777.66858</v>
      </c>
      <c r="L4330" s="444">
        <f t="shared" ca="1" si="164"/>
        <v>-38710581566418.133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-38710581566418.133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-161294089860.07556</v>
      </c>
      <c r="L4331" s="444">
        <f t="shared" ca="1" si="164"/>
        <v>-38871875656278.211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-38871875656278.211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-161966148567.82587</v>
      </c>
      <c r="L4332" s="444">
        <f t="shared" ca="1" si="164"/>
        <v>-39033841804846.039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-39033841804846.039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-162641007520.19183</v>
      </c>
      <c r="L4333" s="444">
        <f t="shared" ca="1" si="164"/>
        <v>-39196482812366.234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-39196482812366.234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-163318678384.85931</v>
      </c>
      <c r="L4334" s="444">
        <f t="shared" ca="1" si="164"/>
        <v>-39359801490751.094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-39359801490751.094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-163999172878.12955</v>
      </c>
      <c r="L4335" s="444">
        <f t="shared" ca="1" si="164"/>
        <v>-39523800663629.227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-39523800663629.227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-164682502765.12177</v>
      </c>
      <c r="L4336" s="444">
        <f t="shared" ca="1" si="164"/>
        <v>-39688483166394.352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-39688483166394.352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-165368679859.97647</v>
      </c>
      <c r="L4337" s="444">
        <f t="shared" ca="1" si="164"/>
        <v>-39853851846254.328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-39853851846254.328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-166057716026.05969</v>
      </c>
      <c r="L4338" s="444">
        <f t="shared" ca="1" si="164"/>
        <v>-40019909562280.391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-40019909562280.391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-166749623176.1683</v>
      </c>
      <c r="L4339" s="444">
        <f t="shared" ca="1" si="164"/>
        <v>-40186659185456.563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-40186659185456.563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-167444413272.73569</v>
      </c>
      <c r="L4340" s="444">
        <f t="shared" ca="1" si="164"/>
        <v>-40354103598729.297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-40354103598729.297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-168142098328.03873</v>
      </c>
      <c r="L4341" s="444">
        <f t="shared" ca="1" si="164"/>
        <v>-40522245697057.336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-40522245697057.336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-168842690404.40558</v>
      </c>
      <c r="L4342" s="444">
        <f t="shared" ca="1" si="164"/>
        <v>-40691088387461.742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-40691088387461.742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-169546201614.42392</v>
      </c>
      <c r="L4343" s="444">
        <f t="shared" ref="L4343:L4597" ca="1" si="169">I4343-J4343+K4343</f>
        <v>-40860634589076.164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-40860634589076.164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-170252644121.1507</v>
      </c>
      <c r="L4344" s="444">
        <f t="shared" ca="1" si="169"/>
        <v>-41030887233197.313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-41030887233197.313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-170962030138.32214</v>
      </c>
      <c r="L4345" s="444">
        <f t="shared" ca="1" si="169"/>
        <v>-41201849263335.633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-41201849263335.633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-171674371930.56512</v>
      </c>
      <c r="L4346" s="444">
        <f t="shared" ca="1" si="169"/>
        <v>-41373523635266.195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-41373523635266.195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-172389681813.60913</v>
      </c>
      <c r="L4347" s="444">
        <f t="shared" ca="1" si="169"/>
        <v>-41545913317079.805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-41545913317079.805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-173107972154.49918</v>
      </c>
      <c r="L4348" s="444">
        <f t="shared" ca="1" si="169"/>
        <v>-41719021289234.305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-41719021289234.305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-173829255371.8096</v>
      </c>
      <c r="L4349" s="444">
        <f t="shared" ca="1" si="169"/>
        <v>-41892850544606.117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-41892850544606.117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-174553543935.85883</v>
      </c>
      <c r="L4350" s="444">
        <f t="shared" ca="1" si="169"/>
        <v>-42067404088541.977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-42067404088541.977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-175280850368.9249</v>
      </c>
      <c r="L4351" s="444">
        <f t="shared" ca="1" si="169"/>
        <v>-42242684938910.898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-42242684938910.898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-176011187245.46207</v>
      </c>
      <c r="L4352" s="444">
        <f t="shared" ca="1" si="169"/>
        <v>-42418696126156.359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-42418696126156.359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-176744567192.31818</v>
      </c>
      <c r="L4353" s="444">
        <f t="shared" ca="1" si="169"/>
        <v>-42595440693348.68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-42595440693348.68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-177481002888.95282</v>
      </c>
      <c r="L4354" s="444">
        <f t="shared" ca="1" si="169"/>
        <v>-42772921696237.633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-42772921696237.633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-178220507067.6568</v>
      </c>
      <c r="L4355" s="444">
        <f t="shared" ca="1" si="169"/>
        <v>-42951142203305.289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-42951142203305.289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-178963092513.77203</v>
      </c>
      <c r="L4356" s="444">
        <f t="shared" ca="1" si="169"/>
        <v>-43130105295819.063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-43130105295819.063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-179708772065.91275</v>
      </c>
      <c r="L4357" s="444">
        <f t="shared" ca="1" si="169"/>
        <v>-43309814067884.977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-43309814067884.977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-180457558616.18741</v>
      </c>
      <c r="L4358" s="444">
        <f t="shared" ca="1" si="169"/>
        <v>-43490271626501.164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-43490271626501.164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-181209465110.42151</v>
      </c>
      <c r="L4359" s="444">
        <f t="shared" ca="1" si="169"/>
        <v>-43671481091611.586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-43671481091611.586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-181964504548.38159</v>
      </c>
      <c r="L4360" s="444">
        <f t="shared" ca="1" si="169"/>
        <v>-43853445596159.969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-43853445596159.969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-182722689983.99988</v>
      </c>
      <c r="L4361" s="444">
        <f t="shared" ca="1" si="169"/>
        <v>-44036168286143.969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-44036168286143.969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-183484034525.59985</v>
      </c>
      <c r="L4362" s="444">
        <f t="shared" ca="1" si="169"/>
        <v>-44219652320669.57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-44219652320669.57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-184248551336.1232</v>
      </c>
      <c r="L4363" s="444">
        <f t="shared" ca="1" si="169"/>
        <v>-44403900872005.695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-44403900872005.695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-185016253633.35706</v>
      </c>
      <c r="L4364" s="444">
        <f t="shared" ca="1" si="169"/>
        <v>-44588917125639.055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-44588917125639.055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-185787154690.16272</v>
      </c>
      <c r="L4365" s="444">
        <f t="shared" ca="1" si="169"/>
        <v>-44774704280329.219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-44774704280329.219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-186561267834.70508</v>
      </c>
      <c r="L4366" s="444">
        <f t="shared" ca="1" si="169"/>
        <v>-44961265548163.922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-44961265548163.922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-187338606450.68301</v>
      </c>
      <c r="L4367" s="444">
        <f t="shared" ca="1" si="169"/>
        <v>-45148604154614.602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-45148604154614.602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-188119183977.56085</v>
      </c>
      <c r="L4368" s="444">
        <f t="shared" ca="1" si="169"/>
        <v>-45336723338592.164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-45336723338592.164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-188903013910.80069</v>
      </c>
      <c r="L4369" s="444">
        <f t="shared" ca="1" si="169"/>
        <v>-45525626352502.961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-45525626352502.961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-189690109802.09567</v>
      </c>
      <c r="L4370" s="444">
        <f t="shared" ca="1" si="169"/>
        <v>-45715316462305.055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-45715316462305.055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-190480485259.6044</v>
      </c>
      <c r="L4371" s="444">
        <f t="shared" ca="1" si="169"/>
        <v>-45905796947564.656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-45905796947564.656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-191274153948.18607</v>
      </c>
      <c r="L4372" s="444">
        <f t="shared" ca="1" si="169"/>
        <v>-46097071101512.844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-46097071101512.844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-192071129589.63684</v>
      </c>
      <c r="L4373" s="444">
        <f t="shared" ca="1" si="169"/>
        <v>-46289142231102.484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-46289142231102.484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-192871425962.927</v>
      </c>
      <c r="L4374" s="444">
        <f t="shared" ca="1" si="169"/>
        <v>-46482013657065.414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-46482013657065.414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-193675056904.43921</v>
      </c>
      <c r="L4375" s="444">
        <f t="shared" ca="1" si="169"/>
        <v>-46675688713969.852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-46675688713969.852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-194482036308.2077</v>
      </c>
      <c r="L4376" s="444">
        <f t="shared" ca="1" si="169"/>
        <v>-46870170750278.063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-46870170750278.063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-195292378126.1586</v>
      </c>
      <c r="L4377" s="444">
        <f t="shared" ca="1" si="169"/>
        <v>-47065463128404.219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-47065463128404.219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-196106096368.35092</v>
      </c>
      <c r="L4378" s="444">
        <f t="shared" ca="1" si="169"/>
        <v>-47261569224772.57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-47261569224772.57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-196923205103.21906</v>
      </c>
      <c r="L4379" s="444">
        <f t="shared" ca="1" si="169"/>
        <v>-47458492429875.789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-47458492429875.789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-197743718457.8158</v>
      </c>
      <c r="L4380" s="444">
        <f t="shared" ca="1" si="169"/>
        <v>-47656236148333.602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-47656236148333.602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-198567650618.05667</v>
      </c>
      <c r="L4381" s="444">
        <f t="shared" ca="1" si="169"/>
        <v>-47854803798951.656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-47854803798951.656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-199395015828.96524</v>
      </c>
      <c r="L4382" s="444">
        <f t="shared" ca="1" si="169"/>
        <v>-48054198814780.625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-48054198814780.625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-200225828394.91928</v>
      </c>
      <c r="L4383" s="444">
        <f t="shared" ca="1" si="169"/>
        <v>-48254424643175.547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-48254424643175.547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-201060102679.8981</v>
      </c>
      <c r="L4384" s="444">
        <f t="shared" ca="1" si="169"/>
        <v>-48455484745855.445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-48455484745855.445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-201897853107.73102</v>
      </c>
      <c r="L4385" s="444">
        <f t="shared" ca="1" si="169"/>
        <v>-48657382598963.18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-48657382598963.18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-202739094162.34659</v>
      </c>
      <c r="L4386" s="444">
        <f t="shared" ca="1" si="169"/>
        <v>-48860121693125.523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-48860121693125.523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-203583840388.02301</v>
      </c>
      <c r="L4387" s="444">
        <f t="shared" ca="1" si="169"/>
        <v>-49063705533513.547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-49063705533513.547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-204432106389.63977</v>
      </c>
      <c r="L4388" s="444">
        <f t="shared" ca="1" si="169"/>
        <v>-49268137639903.188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-49268137639903.188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-205283906832.92993</v>
      </c>
      <c r="L4389" s="444">
        <f t="shared" ca="1" si="169"/>
        <v>-49473421546736.117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-49473421546736.117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-206139256444.73383</v>
      </c>
      <c r="L4390" s="444">
        <f t="shared" ca="1" si="169"/>
        <v>-49679560803180.852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-49679560803180.852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-206998170013.25354</v>
      </c>
      <c r="L4391" s="444">
        <f t="shared" ca="1" si="169"/>
        <v>-49886558973194.102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-49886558973194.102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-207860662388.30875</v>
      </c>
      <c r="L4392" s="444">
        <f t="shared" ca="1" si="169"/>
        <v>-50094419635582.414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-50094419635582.414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-208726748481.59338</v>
      </c>
      <c r="L4393" s="444">
        <f t="shared" ca="1" si="169"/>
        <v>-50303146384064.008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-50303146384064.008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-209596443266.93335</v>
      </c>
      <c r="L4394" s="444">
        <f t="shared" ca="1" si="169"/>
        <v>-50512742827330.938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-50512742827330.938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-210469761780.54556</v>
      </c>
      <c r="L4395" s="444">
        <f t="shared" ca="1" si="169"/>
        <v>-50723212589111.484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-50723212589111.484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-211346719121.29785</v>
      </c>
      <c r="L4396" s="444">
        <f t="shared" ca="1" si="169"/>
        <v>-50934559308232.781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-50934559308232.781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-212227330450.96991</v>
      </c>
      <c r="L4397" s="444">
        <f t="shared" ca="1" si="169"/>
        <v>-51146786638683.75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-51146786638683.75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-213111610994.51563</v>
      </c>
      <c r="L4398" s="444">
        <f t="shared" ca="1" si="169"/>
        <v>-51359898249678.266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-51359898249678.266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-213999576040.32611</v>
      </c>
      <c r="L4399" s="444">
        <f t="shared" ca="1" si="169"/>
        <v>-51573897825718.594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-51573897825718.594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-214891240940.49414</v>
      </c>
      <c r="L4400" s="444">
        <f t="shared" ca="1" si="169"/>
        <v>-51788789066659.086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-51788789066659.086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-215786621111.07953</v>
      </c>
      <c r="L4401" s="444">
        <f t="shared" ca="1" si="169"/>
        <v>-52004575687770.164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-52004575687770.164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-216685732032.37567</v>
      </c>
      <c r="L4402" s="444">
        <f t="shared" ca="1" si="169"/>
        <v>-52221261419802.539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-52221261419802.539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-217588589249.17725</v>
      </c>
      <c r="L4403" s="444">
        <f t="shared" ca="1" si="169"/>
        <v>-52438850009051.719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-52438850009051.719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-218495208371.04883</v>
      </c>
      <c r="L4404" s="444">
        <f t="shared" ca="1" si="169"/>
        <v>-52657345217422.766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-52657345217422.766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-219405605072.59485</v>
      </c>
      <c r="L4405" s="444">
        <f t="shared" ca="1" si="169"/>
        <v>-52876750822495.359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-52876750822495.359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-220319795093.73065</v>
      </c>
      <c r="L4406" s="444">
        <f t="shared" ca="1" si="169"/>
        <v>-53097070617589.094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-53097070617589.094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-221237794239.95456</v>
      </c>
      <c r="L4407" s="444">
        <f t="shared" ca="1" si="169"/>
        <v>-53318308411829.047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-53318308411829.047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-222159618382.62103</v>
      </c>
      <c r="L4408" s="444">
        <f t="shared" ca="1" si="169"/>
        <v>-53540468030211.664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-53540468030211.664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-223085283459.21527</v>
      </c>
      <c r="L4409" s="444">
        <f t="shared" ca="1" si="169"/>
        <v>-53763553313670.883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-53763553313670.883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-224014805473.62866</v>
      </c>
      <c r="L4410" s="444">
        <f t="shared" ca="1" si="169"/>
        <v>-53987568119144.508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-53987568119144.508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-224948200496.43546</v>
      </c>
      <c r="L4411" s="444">
        <f t="shared" ca="1" si="169"/>
        <v>-54212516319640.945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-54212516319640.945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-225885484665.17059</v>
      </c>
      <c r="L4412" s="444">
        <f t="shared" ca="1" si="169"/>
        <v>-54438401804306.117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-54438401804306.117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-226826674184.60883</v>
      </c>
      <c r="L4413" s="444">
        <f t="shared" ca="1" si="169"/>
        <v>-54665228478490.727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-54665228478490.727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-227771785327.04468</v>
      </c>
      <c r="L4414" s="444">
        <f t="shared" ca="1" si="169"/>
        <v>-54893000263817.773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-54893000263817.773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-228720834432.57407</v>
      </c>
      <c r="L4415" s="444">
        <f t="shared" ca="1" si="169"/>
        <v>-55121721098250.344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-55121721098250.344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-229673837909.3764</v>
      </c>
      <c r="L4416" s="444">
        <f t="shared" ca="1" si="169"/>
        <v>-55351394936159.719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-55351394936159.719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-230630812233.99881</v>
      </c>
      <c r="L4417" s="444">
        <f t="shared" ca="1" si="169"/>
        <v>-55582025748393.719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-55582025748393.719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-231591773951.6405</v>
      </c>
      <c r="L4418" s="444">
        <f t="shared" ca="1" si="169"/>
        <v>-55813617522345.359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-55813617522345.359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-232556739676.439</v>
      </c>
      <c r="L4419" s="444">
        <f t="shared" ca="1" si="169"/>
        <v>-56046174262021.797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-56046174262021.797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-233525726091.75748</v>
      </c>
      <c r="L4420" s="444">
        <f t="shared" ca="1" si="169"/>
        <v>-56279699988113.555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-56279699988113.555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-234498749950.47314</v>
      </c>
      <c r="L4421" s="444">
        <f t="shared" ca="1" si="169"/>
        <v>-56514198738064.031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-56514198738064.031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-235475828075.26675</v>
      </c>
      <c r="L4422" s="444">
        <f t="shared" ca="1" si="169"/>
        <v>-56749674566139.297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-56749674566139.297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-236456977358.91373</v>
      </c>
      <c r="L4423" s="444">
        <f t="shared" ca="1" si="169"/>
        <v>-56986131543498.211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-56986131543498.211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-237442214764.57587</v>
      </c>
      <c r="L4424" s="444">
        <f t="shared" ca="1" si="169"/>
        <v>-57223573758262.789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-57223573758262.789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-238431557326.09494</v>
      </c>
      <c r="L4425" s="444">
        <f t="shared" ca="1" si="169"/>
        <v>-57462005315588.883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-57462005315588.883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-239425022148.28705</v>
      </c>
      <c r="L4426" s="444">
        <f t="shared" ca="1" si="169"/>
        <v>-57701430337737.172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-57701430337737.172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-240422626407.23822</v>
      </c>
      <c r="L4427" s="444">
        <f t="shared" ca="1" si="169"/>
        <v>-57941852964144.406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-57941852964144.406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-241424387350.60168</v>
      </c>
      <c r="L4428" s="444">
        <f t="shared" ca="1" si="169"/>
        <v>-58183277351495.008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-58183277351495.008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-242430322297.89587</v>
      </c>
      <c r="L4429" s="444">
        <f t="shared" ca="1" si="169"/>
        <v>-58425707673792.906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-58425707673792.906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-243440448640.80377</v>
      </c>
      <c r="L4430" s="444">
        <f t="shared" ca="1" si="169"/>
        <v>-58669148122433.711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-58669148122433.711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-244454783843.47375</v>
      </c>
      <c r="L4431" s="444">
        <f t="shared" ca="1" si="169"/>
        <v>-58913602906277.188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-58913602906277.188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-245473345442.82162</v>
      </c>
      <c r="L4432" s="444">
        <f t="shared" ca="1" si="169"/>
        <v>-59159076251720.008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-59159076251720.008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-246496151048.83334</v>
      </c>
      <c r="L4433" s="444">
        <f t="shared" ca="1" si="169"/>
        <v>-59405572402768.844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-59405572402768.844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-247523218344.87018</v>
      </c>
      <c r="L4434" s="444">
        <f t="shared" ca="1" si="169"/>
        <v>-59653095621113.711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-59653095621113.711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-248554565087.97379</v>
      </c>
      <c r="L4435" s="444">
        <f t="shared" ca="1" si="169"/>
        <v>-59901650186201.688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-59901650186201.688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-249590209109.17371</v>
      </c>
      <c r="L4436" s="444">
        <f t="shared" ca="1" si="169"/>
        <v>-60151240395310.859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-60151240395310.859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-250630168313.7952</v>
      </c>
      <c r="L4437" s="444">
        <f t="shared" ca="1" si="169"/>
        <v>-60401870563624.656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-60401870563624.656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-251674460681.76941</v>
      </c>
      <c r="L4438" s="444">
        <f t="shared" ca="1" si="169"/>
        <v>-60653545024306.422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-60653545024306.422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-252723104267.94342</v>
      </c>
      <c r="L4439" s="444">
        <f t="shared" ca="1" si="169"/>
        <v>-60906268128574.367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-60906268128574.367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-253776117202.39319</v>
      </c>
      <c r="L4440" s="444">
        <f t="shared" ca="1" si="169"/>
        <v>-61160044245776.758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-61160044245776.758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-254833517690.73651</v>
      </c>
      <c r="L4441" s="444">
        <f t="shared" ca="1" si="169"/>
        <v>-61414877763467.492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-61414877763467.492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-255895324014.44788</v>
      </c>
      <c r="L4442" s="444">
        <f t="shared" ca="1" si="169"/>
        <v>-61670773087481.938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-61670773087481.938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-256961554531.17474</v>
      </c>
      <c r="L4443" s="444">
        <f t="shared" ca="1" si="169"/>
        <v>-61927734642013.109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-61927734642013.109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-258032227675.05463</v>
      </c>
      <c r="L4444" s="444">
        <f t="shared" ca="1" si="169"/>
        <v>-62185766869688.164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-62185766869688.164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-259107361957.03397</v>
      </c>
      <c r="L4445" s="444">
        <f t="shared" ca="1" si="169"/>
        <v>-62444874231645.195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-62444874231645.195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-260186975965.18832</v>
      </c>
      <c r="L4446" s="444">
        <f t="shared" ca="1" si="169"/>
        <v>-62705061207610.383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-62705061207610.383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-261271088365.0433</v>
      </c>
      <c r="L4447" s="444">
        <f t="shared" ca="1" si="169"/>
        <v>-62966332295975.43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-62966332295975.43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-262359717899.89761</v>
      </c>
      <c r="L4448" s="444">
        <f t="shared" ca="1" si="169"/>
        <v>-63228692013875.328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-63228692013875.328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-263452883391.14719</v>
      </c>
      <c r="L4449" s="444">
        <f t="shared" ca="1" si="169"/>
        <v>-63492144897266.477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-63492144897266.477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-264550603738.61032</v>
      </c>
      <c r="L4450" s="444">
        <f t="shared" ca="1" si="169"/>
        <v>-63756695501005.086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-63756695501005.086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-265652897920.85455</v>
      </c>
      <c r="L4451" s="444">
        <f t="shared" ca="1" si="169"/>
        <v>-64022348398925.938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-64022348398925.938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-266759784995.52475</v>
      </c>
      <c r="L4452" s="444">
        <f t="shared" ca="1" si="169"/>
        <v>-64289108183921.461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-64289108183921.461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-267871284099.67279</v>
      </c>
      <c r="L4453" s="444">
        <f t="shared" ca="1" si="169"/>
        <v>-64556979468021.133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-64556979468021.133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-268987414450.08804</v>
      </c>
      <c r="L4454" s="444">
        <f t="shared" ca="1" si="169"/>
        <v>-64825966882471.219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-64825966882471.219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-270108195343.63007</v>
      </c>
      <c r="L4455" s="444">
        <f t="shared" ca="1" si="169"/>
        <v>-65096075077814.852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-65096075077814.852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-271233646157.56189</v>
      </c>
      <c r="L4456" s="444">
        <f t="shared" ca="1" si="169"/>
        <v>-65367308723972.414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-65367308723972.414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-272363786349.88504</v>
      </c>
      <c r="L4457" s="444">
        <f t="shared" ca="1" si="169"/>
        <v>-65639672510322.297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-65639672510322.297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-273498635459.67624</v>
      </c>
      <c r="L4458" s="444">
        <f t="shared" ca="1" si="169"/>
        <v>-65913171145781.977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-65913171145781.977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-274638213107.4249</v>
      </c>
      <c r="L4459" s="444">
        <f t="shared" ca="1" si="169"/>
        <v>-66187809358889.398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-66187809358889.398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-275782538995.3725</v>
      </c>
      <c r="L4460" s="444">
        <f t="shared" ca="1" si="169"/>
        <v>-66463591897884.773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-66463591897884.773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-276931632907.85321</v>
      </c>
      <c r="L4461" s="444">
        <f t="shared" ca="1" si="169"/>
        <v>-66740523530792.625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-66740523530792.625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-278085514711.63593</v>
      </c>
      <c r="L4462" s="444">
        <f t="shared" ca="1" si="169"/>
        <v>-67018609045504.258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-67018609045504.258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-279244204356.26776</v>
      </c>
      <c r="L4463" s="444">
        <f t="shared" ca="1" si="169"/>
        <v>-67297853249860.523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-67297853249860.523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-280407721874.41882</v>
      </c>
      <c r="L4464" s="444">
        <f t="shared" ca="1" si="169"/>
        <v>-67578260971734.945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-67578260971734.945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-281576087382.22894</v>
      </c>
      <c r="L4465" s="444">
        <f t="shared" ca="1" si="169"/>
        <v>-67859837059117.172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-67859837059117.172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-282749321079.65491</v>
      </c>
      <c r="L4466" s="444">
        <f t="shared" ca="1" si="169"/>
        <v>-68142586380196.828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-68142586380196.828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-283927443250.82013</v>
      </c>
      <c r="L4467" s="444">
        <f t="shared" ca="1" si="169"/>
        <v>-68426513823447.648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-68426513823447.648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-285110474264.36517</v>
      </c>
      <c r="L4468" s="444">
        <f t="shared" ca="1" si="169"/>
        <v>-68711624297712.016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-68711624297712.016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-286298434573.80005</v>
      </c>
      <c r="L4469" s="444">
        <f t="shared" ca="1" si="169"/>
        <v>-68997922732285.813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-68997922732285.813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-287491344717.85754</v>
      </c>
      <c r="L4470" s="444">
        <f t="shared" ca="1" si="169"/>
        <v>-69285414077003.672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-69285414077003.672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-288689225320.84863</v>
      </c>
      <c r="L4471" s="444">
        <f t="shared" ca="1" si="169"/>
        <v>-69574103302324.523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-69574103302324.523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-289892097093.01886</v>
      </c>
      <c r="L4472" s="444">
        <f t="shared" ca="1" si="169"/>
        <v>-69863995399417.539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-69863995399417.539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-291099980830.90643</v>
      </c>
      <c r="L4473" s="444">
        <f t="shared" ca="1" si="169"/>
        <v>-70155095380248.445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-70155095380248.445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-292312897417.70184</v>
      </c>
      <c r="L4474" s="444">
        <f t="shared" ca="1" si="169"/>
        <v>-70447408277666.141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-70447408277666.141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-293530867823.60889</v>
      </c>
      <c r="L4475" s="444">
        <f t="shared" ca="1" si="169"/>
        <v>-70740939145489.75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-70740939145489.75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-294753913106.20728</v>
      </c>
      <c r="L4476" s="444">
        <f t="shared" ca="1" si="169"/>
        <v>-71035693058595.953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-71035693058595.953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-295982054410.81647</v>
      </c>
      <c r="L4477" s="444">
        <f t="shared" ca="1" si="169"/>
        <v>-71331675113006.766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-71331675113006.766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-297215312970.86151</v>
      </c>
      <c r="L4478" s="444">
        <f t="shared" ca="1" si="169"/>
        <v>-71628890425977.625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-71628890425977.625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-298453710108.24011</v>
      </c>
      <c r="L4479" s="444">
        <f t="shared" ca="1" si="169"/>
        <v>-71927344136085.859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-71927344136085.859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-299697267233.6911</v>
      </c>
      <c r="L4480" s="444">
        <f t="shared" ca="1" si="169"/>
        <v>-72227041403319.547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-72227041403319.547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-300946005847.16479</v>
      </c>
      <c r="L4481" s="444">
        <f t="shared" ca="1" si="169"/>
        <v>-72527987409166.719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-72527987409166.719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-302199947538.19464</v>
      </c>
      <c r="L4482" s="444">
        <f t="shared" ca="1" si="169"/>
        <v>-72830187356704.906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-72830187356704.906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-303459113986.27045</v>
      </c>
      <c r="L4483" s="444">
        <f t="shared" ca="1" si="169"/>
        <v>-73133646470691.172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-73133646470691.172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-304723526961.2132</v>
      </c>
      <c r="L4484" s="444">
        <f t="shared" ca="1" si="169"/>
        <v>-73438369997652.391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-73438369997652.391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-305993208323.55164</v>
      </c>
      <c r="L4485" s="444">
        <f t="shared" ca="1" si="169"/>
        <v>-73744363205975.938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-73744363205975.938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-307268180024.89972</v>
      </c>
      <c r="L4486" s="444">
        <f t="shared" ca="1" si="169"/>
        <v>-74051631386000.844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-74051631386000.844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-308548464108.33685</v>
      </c>
      <c r="L4487" s="444">
        <f t="shared" ca="1" si="169"/>
        <v>-74360179850109.188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-74360179850109.188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-309834082708.78827</v>
      </c>
      <c r="L4488" s="444">
        <f t="shared" ca="1" si="169"/>
        <v>-74670013932817.969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-74670013932817.969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-311125058053.4082</v>
      </c>
      <c r="L4489" s="444">
        <f t="shared" ca="1" si="169"/>
        <v>-74981138990871.375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-74981138990871.375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-312421412461.96405</v>
      </c>
      <c r="L4490" s="444">
        <f t="shared" ca="1" si="169"/>
        <v>-75293560403333.344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-75293560403333.344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-313723168347.22229</v>
      </c>
      <c r="L4491" s="444">
        <f t="shared" ca="1" si="169"/>
        <v>-75607283571680.563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-75607283571680.563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-315030348215.33569</v>
      </c>
      <c r="L4492" s="444">
        <f t="shared" ca="1" si="169"/>
        <v>-75922313919895.891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-75922313919895.891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-316342974666.23285</v>
      </c>
      <c r="L4493" s="444">
        <f t="shared" ca="1" si="169"/>
        <v>-76238656894562.125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-76238656894562.125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-317661070394.00885</v>
      </c>
      <c r="L4494" s="444">
        <f t="shared" ca="1" si="169"/>
        <v>-76556317964956.141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-76556317964956.141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-318984658187.31726</v>
      </c>
      <c r="L4495" s="444">
        <f t="shared" ca="1" si="169"/>
        <v>-76875302623143.453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-76875302623143.453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-320313760929.7644</v>
      </c>
      <c r="L4496" s="444">
        <f t="shared" ca="1" si="169"/>
        <v>-77195616384073.219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-77195616384073.219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-321648401600.30505</v>
      </c>
      <c r="L4497" s="444">
        <f t="shared" ca="1" si="169"/>
        <v>-77517264785673.531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-77517264785673.531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-322988603273.63971</v>
      </c>
      <c r="L4498" s="444">
        <f t="shared" ca="1" si="169"/>
        <v>-77840253388947.172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-77840253388947.172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-324334389120.61322</v>
      </c>
      <c r="L4499" s="444">
        <f t="shared" ca="1" si="169"/>
        <v>-78164587778067.781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-78164587778067.781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-325685782408.61572</v>
      </c>
      <c r="L4500" s="444">
        <f t="shared" ca="1" si="169"/>
        <v>-78490273560476.391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-78490273560476.391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-327042806501.98499</v>
      </c>
      <c r="L4501" s="444">
        <f t="shared" ca="1" si="169"/>
        <v>-78817316366978.375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-78817316366978.375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-328405484862.40991</v>
      </c>
      <c r="L4502" s="444">
        <f t="shared" ca="1" si="169"/>
        <v>-79145721851840.781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-79145721851840.781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-329773841049.33661</v>
      </c>
      <c r="L4503" s="444">
        <f t="shared" ca="1" si="169"/>
        <v>-79475495692890.125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-79475495692890.125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-331147898720.37549</v>
      </c>
      <c r="L4504" s="444">
        <f t="shared" ca="1" si="169"/>
        <v>-79806643591610.5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-79806643591610.5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-332527681631.71039</v>
      </c>
      <c r="L4505" s="444">
        <f t="shared" ca="1" si="169"/>
        <v>-80139171273242.203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-80139171273242.203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-333913213638.50916</v>
      </c>
      <c r="L4506" s="444">
        <f t="shared" ca="1" si="169"/>
        <v>-80473084486880.719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-80473084486880.719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-335304518695.3363</v>
      </c>
      <c r="L4507" s="444">
        <f t="shared" ca="1" si="169"/>
        <v>-80808389005576.063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-80808389005576.063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-336701620856.56689</v>
      </c>
      <c r="L4508" s="444">
        <f t="shared" ca="1" si="169"/>
        <v>-81145090626432.625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-81145090626432.625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-338104544276.80261</v>
      </c>
      <c r="L4509" s="444">
        <f t="shared" ca="1" si="169"/>
        <v>-81483195170709.422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-81483195170709.422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-339513313211.28925</v>
      </c>
      <c r="L4510" s="444">
        <f t="shared" ca="1" si="169"/>
        <v>-81822708483920.719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-81822708483920.719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-340927952016.3363</v>
      </c>
      <c r="L4511" s="444">
        <f t="shared" ca="1" si="169"/>
        <v>-82163636435937.063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-82163636435937.063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-342348485149.73773</v>
      </c>
      <c r="L4512" s="444">
        <f t="shared" ca="1" si="169"/>
        <v>-82505984921086.797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-82505984921086.797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-343774937171.19501</v>
      </c>
      <c r="L4513" s="444">
        <f t="shared" ca="1" si="169"/>
        <v>-82849759858257.984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-82849759858257.984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-345207332742.74158</v>
      </c>
      <c r="L4514" s="444">
        <f t="shared" ca="1" si="169"/>
        <v>-83194967191000.719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-83194967191000.719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-346645696629.16968</v>
      </c>
      <c r="L4515" s="444">
        <f t="shared" ca="1" si="169"/>
        <v>-83541612887629.891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-83541612887629.891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-348090053698.45789</v>
      </c>
      <c r="L4516" s="444">
        <f t="shared" ca="1" si="169"/>
        <v>-83889702941328.344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-83889702941328.344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-349540428922.20142</v>
      </c>
      <c r="L4517" s="444">
        <f t="shared" ca="1" si="169"/>
        <v>-84239243370250.547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-84239243370250.547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-350996847376.04395</v>
      </c>
      <c r="L4518" s="444">
        <f t="shared" ca="1" si="169"/>
        <v>-84590240217626.594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-84590240217626.594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-352459334240.11078</v>
      </c>
      <c r="L4519" s="444">
        <f t="shared" ca="1" si="169"/>
        <v>-84942699551866.703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-84942699551866.703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-353927914799.44458</v>
      </c>
      <c r="L4520" s="444">
        <f t="shared" ca="1" si="169"/>
        <v>-85296627466666.141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-85296627466666.141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-355402614444.44226</v>
      </c>
      <c r="L4521" s="444">
        <f t="shared" ca="1" si="169"/>
        <v>-85652030081110.578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-85652030081110.578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-356883458671.29407</v>
      </c>
      <c r="L4522" s="444">
        <f t="shared" ca="1" si="169"/>
        <v>-86008913539781.875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-86008913539781.875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-358370473082.4245</v>
      </c>
      <c r="L4523" s="444">
        <f t="shared" ca="1" si="169"/>
        <v>-86367284012864.297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-86367284012864.297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-359863683386.93457</v>
      </c>
      <c r="L4524" s="444">
        <f t="shared" ca="1" si="169"/>
        <v>-86727147696251.234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-86727147696251.234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-361363115401.04681</v>
      </c>
      <c r="L4525" s="444">
        <f t="shared" ca="1" si="169"/>
        <v>-87088510811652.281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-87088510811652.281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-362868795048.55115</v>
      </c>
      <c r="L4526" s="444">
        <f t="shared" ca="1" si="169"/>
        <v>-87451379606700.828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-87451379606700.828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-364380748361.25342</v>
      </c>
      <c r="L4527" s="444">
        <f t="shared" ca="1" si="169"/>
        <v>-87815760355062.078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-87815760355062.078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-365899001479.42529</v>
      </c>
      <c r="L4528" s="444">
        <f t="shared" ca="1" si="169"/>
        <v>-88181659356541.5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-88181659356541.5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-367423580652.25623</v>
      </c>
      <c r="L4529" s="444">
        <f t="shared" ca="1" si="169"/>
        <v>-88549082937193.75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-88549082937193.75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-368954512238.30731</v>
      </c>
      <c r="L4530" s="444">
        <f t="shared" ca="1" si="169"/>
        <v>-88918037449432.063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-88918037449432.063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-370491822705.96692</v>
      </c>
      <c r="L4531" s="444">
        <f t="shared" ca="1" si="169"/>
        <v>-89288529272138.031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-89288529272138.031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-372035538633.90845</v>
      </c>
      <c r="L4532" s="444">
        <f t="shared" ca="1" si="169"/>
        <v>-89660564810771.938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-89660564810771.938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-373585686711.54974</v>
      </c>
      <c r="L4533" s="444">
        <f t="shared" ca="1" si="169"/>
        <v>-90034150497483.484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-90034150497483.484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-375142293739.51453</v>
      </c>
      <c r="L4534" s="444">
        <f t="shared" ca="1" si="169"/>
        <v>-90409292791223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-90409292791223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-376705386630.09583</v>
      </c>
      <c r="L4535" s="444">
        <f t="shared" ca="1" si="169"/>
        <v>-90785998177853.094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-90785998177853.094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-378274992407.72119</v>
      </c>
      <c r="L4536" s="444">
        <f t="shared" ca="1" si="169"/>
        <v>-91164273170260.813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-91164273170260.813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-379851138209.42004</v>
      </c>
      <c r="L4537" s="444">
        <f t="shared" ca="1" si="169"/>
        <v>-91544124308470.234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-91544124308470.234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-381433851285.29266</v>
      </c>
      <c r="L4538" s="444">
        <f t="shared" ca="1" si="169"/>
        <v>-91925558159755.531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-91925558159755.531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-383023158998.98138</v>
      </c>
      <c r="L4539" s="444">
        <f t="shared" ca="1" si="169"/>
        <v>-92308581318754.516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-92308581318754.516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-384619088828.1438</v>
      </c>
      <c r="L4540" s="444">
        <f t="shared" ca="1" si="169"/>
        <v>-92693200407582.656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-92693200407582.656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-386221668364.92773</v>
      </c>
      <c r="L4541" s="444">
        <f t="shared" ca="1" si="169"/>
        <v>-93079422075947.578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-93079422075947.578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-387830925316.44824</v>
      </c>
      <c r="L4542" s="444">
        <f t="shared" ca="1" si="169"/>
        <v>-93467253001264.031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-93467253001264.031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-389446887505.26678</v>
      </c>
      <c r="L4543" s="444">
        <f t="shared" ca="1" si="169"/>
        <v>-93856699888769.297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-93856699888769.297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-391069582869.87207</v>
      </c>
      <c r="L4544" s="444">
        <f t="shared" ca="1" si="169"/>
        <v>-94247769471639.172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-94247769471639.172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-392699039465.16321</v>
      </c>
      <c r="L4545" s="444">
        <f t="shared" ca="1" si="169"/>
        <v>-94640468511104.328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-94640468511104.328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-394335285462.93469</v>
      </c>
      <c r="L4546" s="444">
        <f t="shared" ca="1" si="169"/>
        <v>-95034803796567.266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-95034803796567.266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-395978349152.36359</v>
      </c>
      <c r="L4547" s="444">
        <f t="shared" ca="1" si="169"/>
        <v>-95430782145719.625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-95430782145719.625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-397628258940.49841</v>
      </c>
      <c r="L4548" s="444">
        <f t="shared" ca="1" si="169"/>
        <v>-95828410404660.125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-95828410404660.125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-399285043352.75049</v>
      </c>
      <c r="L4549" s="444">
        <f t="shared" ca="1" si="169"/>
        <v>-96227695448012.875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-96227695448012.875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-400948731033.38696</v>
      </c>
      <c r="L4550" s="444">
        <f t="shared" ca="1" si="169"/>
        <v>-96628644179046.266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-96628644179046.266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-402619350746.02612</v>
      </c>
      <c r="L4551" s="444">
        <f t="shared" ca="1" si="169"/>
        <v>-97031263529792.297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-97031263529792.297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-404296931374.13458</v>
      </c>
      <c r="L4552" s="444">
        <f t="shared" ca="1" si="169"/>
        <v>-97435560461166.438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-97435560461166.438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-405981501921.52679</v>
      </c>
      <c r="L4553" s="444">
        <f t="shared" ca="1" si="169"/>
        <v>-97841541963087.969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-97841541963087.969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-407673091512.86652</v>
      </c>
      <c r="L4554" s="444">
        <f t="shared" ca="1" si="169"/>
        <v>-98249215054600.828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-98249215054600.828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-409371729394.1701</v>
      </c>
      <c r="L4555" s="444">
        <f t="shared" ca="1" si="169"/>
        <v>-98658586783995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-98658586783995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-411077444933.3125</v>
      </c>
      <c r="L4556" s="444">
        <f t="shared" ca="1" si="169"/>
        <v>-99069664228928.313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-99069664228928.313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-412790267620.53461</v>
      </c>
      <c r="L4557" s="444">
        <f t="shared" ca="1" si="169"/>
        <v>-99482454496548.844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-99482454496548.844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-414510227068.95349</v>
      </c>
      <c r="L4558" s="444">
        <f t="shared" ca="1" si="169"/>
        <v>-99896964723617.797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-99896964723617.797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-416237353015.07416</v>
      </c>
      <c r="L4559" s="444">
        <f t="shared" ca="1" si="169"/>
        <v>-100313202076632.88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-100313202076632.88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-417971675319.30365</v>
      </c>
      <c r="L4560" s="444">
        <f t="shared" ca="1" si="169"/>
        <v>-100731173751952.17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-100731173751952.17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-419713223966.46741</v>
      </c>
      <c r="L4561" s="444">
        <f t="shared" ca="1" si="169"/>
        <v>-101150886975918.64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-101150886975918.64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-421462029066.32764</v>
      </c>
      <c r="L4562" s="444">
        <f t="shared" ca="1" si="169"/>
        <v>-101572349004984.97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-101572349004984.97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-423218120854.104</v>
      </c>
      <c r="L4563" s="444">
        <f t="shared" ca="1" si="169"/>
        <v>-101995567125839.08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-101995567125839.08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-424981529690.99615</v>
      </c>
      <c r="L4564" s="444">
        <f t="shared" ca="1" si="169"/>
        <v>-102420548655530.08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-102420548655530.08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-426752286064.70868</v>
      </c>
      <c r="L4565" s="444">
        <f t="shared" ca="1" si="169"/>
        <v>-102847300941594.78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-102847300941594.78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-428530420589.97827</v>
      </c>
      <c r="L4566" s="444">
        <f t="shared" ca="1" si="169"/>
        <v>-103275831362184.77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-103275831362184.77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-430315964009.10321</v>
      </c>
      <c r="L4567" s="444">
        <f t="shared" ca="1" si="169"/>
        <v>-103706147326193.88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-103706147326193.88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-432108947192.47449</v>
      </c>
      <c r="L4568" s="444">
        <f t="shared" ca="1" si="169"/>
        <v>-104138256273386.34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-104138256273386.34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-433909401139.10974</v>
      </c>
      <c r="L4569" s="444">
        <f t="shared" ca="1" si="169"/>
        <v>-104572165674525.45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-104572165674525.45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-435717356977.18939</v>
      </c>
      <c r="L4570" s="444">
        <f t="shared" ca="1" si="169"/>
        <v>-105007883031502.64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-105007883031502.64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-437532845964.59436</v>
      </c>
      <c r="L4571" s="444">
        <f t="shared" ca="1" si="169"/>
        <v>-105445415877467.23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-105445415877467.23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-439355899489.44678</v>
      </c>
      <c r="L4572" s="444">
        <f t="shared" ca="1" si="169"/>
        <v>-105884771776956.69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-105884771776956.69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-441186549070.65283</v>
      </c>
      <c r="L4573" s="444">
        <f t="shared" ca="1" si="169"/>
        <v>-106325958326027.34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-106325958326027.34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-443024826358.44727</v>
      </c>
      <c r="L4574" s="444">
        <f t="shared" ca="1" si="169"/>
        <v>-106768983152385.8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-106768983152385.8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-444870763134.9408</v>
      </c>
      <c r="L4575" s="444">
        <f t="shared" ca="1" si="169"/>
        <v>-107213853915520.73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-107213853915520.73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-446724391314.66974</v>
      </c>
      <c r="L4576" s="444">
        <f t="shared" ca="1" si="169"/>
        <v>-107660578306835.41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-107660578306835.41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-448585742945.14752</v>
      </c>
      <c r="L4577" s="444">
        <f t="shared" ca="1" si="169"/>
        <v>-108109164049780.55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-108109164049780.55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-450454850207.41895</v>
      </c>
      <c r="L4578" s="444">
        <f t="shared" ca="1" si="169"/>
        <v>-108559618899987.97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-108559618899987.97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-452331745416.61652</v>
      </c>
      <c r="L4579" s="444">
        <f t="shared" ca="1" si="169"/>
        <v>-109011950645404.58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-109011950645404.58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-454216461022.51904</v>
      </c>
      <c r="L4580" s="444">
        <f t="shared" ca="1" si="169"/>
        <v>-109466167106427.09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-109466167106427.09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-456109029610.11285</v>
      </c>
      <c r="L4581" s="444">
        <f t="shared" ca="1" si="169"/>
        <v>-109922276136037.2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-109922276136037.2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-458009483900.15503</v>
      </c>
      <c r="L4582" s="444">
        <f t="shared" ca="1" si="169"/>
        <v>-110380285619937.36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-110380285619937.36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-459917856749.73901</v>
      </c>
      <c r="L4583" s="444">
        <f t="shared" ca="1" si="169"/>
        <v>-110840203476687.09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-110840203476687.09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-461834181152.86285</v>
      </c>
      <c r="L4584" s="444">
        <f t="shared" ca="1" si="169"/>
        <v>-111302037657839.95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-111302037657839.95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-463758490240.99982</v>
      </c>
      <c r="L4585" s="444">
        <f t="shared" ca="1" si="169"/>
        <v>-111765796148080.95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-111765796148080.95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-465690817283.67072</v>
      </c>
      <c r="L4586" s="444">
        <f t="shared" ca="1" si="169"/>
        <v>-112231486965364.63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-112231486965364.63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-467631195689.01929</v>
      </c>
      <c r="L4587" s="444">
        <f t="shared" ca="1" si="169"/>
        <v>-112699118161053.64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-112699118161053.64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-469579659004.39014</v>
      </c>
      <c r="L4588" s="444">
        <f t="shared" ca="1" si="169"/>
        <v>-113168697820058.03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-113168697820058.03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-471536240916.90851</v>
      </c>
      <c r="L4589" s="444">
        <f t="shared" ca="1" si="169"/>
        <v>-113640234060974.94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-113640234060974.94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-473500975254.06226</v>
      </c>
      <c r="L4590" s="444">
        <f t="shared" ca="1" si="169"/>
        <v>-114113735036229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-114113735036229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-475473895984.28748</v>
      </c>
      <c r="L4591" s="444">
        <f t="shared" ca="1" si="169"/>
        <v>-114589208932213.28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-114589208932213.28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-477455037217.55542</v>
      </c>
      <c r="L4592" s="444">
        <f t="shared" ca="1" si="169"/>
        <v>-115066663969430.84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-115066663969430.84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-479444433205.96191</v>
      </c>
      <c r="L4593" s="444">
        <f t="shared" ca="1" si="169"/>
        <v>-115546108402636.81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-115546108402636.81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-481442118344.32007</v>
      </c>
      <c r="L4594" s="444">
        <f t="shared" ca="1" si="169"/>
        <v>-116027550520981.13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-116027550520981.13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-483448127170.7547</v>
      </c>
      <c r="L4595" s="444">
        <f t="shared" ca="1" si="169"/>
        <v>-116510998648151.88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-116510998648151.88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-485462494367.29938</v>
      </c>
      <c r="L4596" s="444">
        <f t="shared" ca="1" si="169"/>
        <v>-116996461142519.17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-116996461142519.17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-487485254760.49652</v>
      </c>
      <c r="L4597" s="444">
        <f t="shared" ca="1" si="169"/>
        <v>-117483946397279.67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-117483946397279.67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-489516443321.99872</v>
      </c>
      <c r="L4598" s="444">
        <f t="shared" ref="L4598:L4852" ca="1" si="174">I4598-J4598+K4598</f>
        <v>-117973462840601.67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-117973462840601.67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-491556095169.17358</v>
      </c>
      <c r="L4599" s="444">
        <f t="shared" ca="1" si="174"/>
        <v>-118465018935770.84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-118465018935770.84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-493604245565.71185</v>
      </c>
      <c r="L4600" s="444">
        <f t="shared" ca="1" si="174"/>
        <v>-118958623181336.56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-118958623181336.56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-495660929922.23566</v>
      </c>
      <c r="L4601" s="444">
        <f t="shared" ca="1" si="174"/>
        <v>-119454284111258.8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-119454284111258.8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-497726183796.91168</v>
      </c>
      <c r="L4602" s="444">
        <f t="shared" ca="1" si="174"/>
        <v>-119952010295055.7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-119952010295055.7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-499800042896.06543</v>
      </c>
      <c r="L4603" s="444">
        <f t="shared" ca="1" si="174"/>
        <v>-120451810337951.77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-120451810337951.77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-501882543074.79901</v>
      </c>
      <c r="L4604" s="444">
        <f t="shared" ca="1" si="174"/>
        <v>-120953692881026.56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-120953692881026.56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-503973720337.61066</v>
      </c>
      <c r="L4605" s="444">
        <f t="shared" ca="1" si="174"/>
        <v>-121457666601364.17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-121457666601364.17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-506073610839.0174</v>
      </c>
      <c r="L4606" s="444">
        <f t="shared" ca="1" si="174"/>
        <v>-121963740212203.19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-121963740212203.19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-508182250884.17993</v>
      </c>
      <c r="L4607" s="444">
        <f t="shared" ca="1" si="174"/>
        <v>-122471922463087.38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-122471922463087.38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-510299676929.5307</v>
      </c>
      <c r="L4608" s="444">
        <f t="shared" ca="1" si="174"/>
        <v>-122982222140016.91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-122982222140016.91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-512425925583.40375</v>
      </c>
      <c r="L4609" s="444">
        <f t="shared" ca="1" si="174"/>
        <v>-123494648065600.31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-123494648065600.31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-514561033606.66791</v>
      </c>
      <c r="L4610" s="444">
        <f t="shared" ca="1" si="174"/>
        <v>-124009209099206.98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-124009209099206.98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-516705037913.36249</v>
      </c>
      <c r="L4611" s="444">
        <f t="shared" ca="1" si="174"/>
        <v>-124525914137120.34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-124525914137120.34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-518857975571.33484</v>
      </c>
      <c r="L4612" s="444">
        <f t="shared" ca="1" si="174"/>
        <v>-125044772112691.67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-125044772112691.67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-521019883802.88196</v>
      </c>
      <c r="L4613" s="444">
        <f t="shared" ca="1" si="174"/>
        <v>-125565791996494.55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-125565791996494.55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-523190799985.39392</v>
      </c>
      <c r="L4614" s="444">
        <f t="shared" ca="1" si="174"/>
        <v>-126088982796479.94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-126088982796479.94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-525370761651.99976</v>
      </c>
      <c r="L4615" s="444">
        <f t="shared" ca="1" si="174"/>
        <v>-126614353558131.94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-126614353558131.94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-527559806492.21637</v>
      </c>
      <c r="L4616" s="444">
        <f t="shared" ca="1" si="174"/>
        <v>-127141913364624.16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-127141913364624.16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-529757972352.60059</v>
      </c>
      <c r="L4617" s="444">
        <f t="shared" ca="1" si="174"/>
        <v>-127671671336976.75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-127671671336976.75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-531965297237.40314</v>
      </c>
      <c r="L4618" s="444">
        <f t="shared" ca="1" si="174"/>
        <v>-128203636634214.16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-128203636634214.16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-534181819309.22565</v>
      </c>
      <c r="L4619" s="444">
        <f t="shared" ca="1" si="174"/>
        <v>-128737818453523.38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-128737818453523.38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-536407576889.68073</v>
      </c>
      <c r="L4620" s="444">
        <f t="shared" ca="1" si="174"/>
        <v>-129274226030413.06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-129274226030413.06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-538642608460.05438</v>
      </c>
      <c r="L4621" s="444">
        <f t="shared" ca="1" si="174"/>
        <v>-129812868638873.11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-129812868638873.11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-540886952661.97137</v>
      </c>
      <c r="L4622" s="444">
        <f t="shared" ca="1" si="174"/>
        <v>-130353755591535.08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-130353755591535.08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-543140648298.06287</v>
      </c>
      <c r="L4623" s="444">
        <f t="shared" ca="1" si="174"/>
        <v>-130896896239833.14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-130896896239833.14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-545403734332.63806</v>
      </c>
      <c r="L4624" s="444">
        <f t="shared" ca="1" si="174"/>
        <v>-131442299974165.78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-131442299974165.78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-547676249892.35748</v>
      </c>
      <c r="L4625" s="444">
        <f t="shared" ca="1" si="174"/>
        <v>-131989976224058.14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-131989976224058.14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-549958234266.90894</v>
      </c>
      <c r="L4626" s="444">
        <f t="shared" ca="1" si="174"/>
        <v>-132539934458325.05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-132539934458325.05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-552249726909.68762</v>
      </c>
      <c r="L4627" s="444">
        <f t="shared" ca="1" si="174"/>
        <v>-133092184185234.73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-133092184185234.73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-554550767438.47803</v>
      </c>
      <c r="L4628" s="444">
        <f t="shared" ca="1" si="174"/>
        <v>-133646734952673.22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-133646734952673.22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-556861395636.13843</v>
      </c>
      <c r="L4629" s="444">
        <f t="shared" ca="1" si="174"/>
        <v>-134203596348309.36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-134203596348309.36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-559181651451.28894</v>
      </c>
      <c r="L4630" s="444">
        <f t="shared" ca="1" si="174"/>
        <v>-134762777999760.64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-134762777999760.64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-561511574999.00269</v>
      </c>
      <c r="L4631" s="444">
        <f t="shared" ca="1" si="174"/>
        <v>-135324289574759.64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-135324289574759.64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-563851206561.49854</v>
      </c>
      <c r="L4632" s="444">
        <f t="shared" ca="1" si="174"/>
        <v>-135888140781321.14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-135888140781321.14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-566200586588.83801</v>
      </c>
      <c r="L4633" s="444">
        <f t="shared" ca="1" si="174"/>
        <v>-136454341367909.98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-136454341367909.98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-568559755699.62488</v>
      </c>
      <c r="L4634" s="444">
        <f t="shared" ca="1" si="174"/>
        <v>-137022901123609.61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-137022901123609.61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-570928754681.70667</v>
      </c>
      <c r="L4635" s="444">
        <f t="shared" ca="1" si="174"/>
        <v>-137593829878291.31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-137593829878291.31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-573307624492.88049</v>
      </c>
      <c r="L4636" s="444">
        <f t="shared" ca="1" si="174"/>
        <v>-138167137502784.19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-138167137502784.19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-575696406261.60083</v>
      </c>
      <c r="L4637" s="444">
        <f t="shared" ca="1" si="174"/>
        <v>-138742833909045.78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-138742833909045.78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-578095141287.6908</v>
      </c>
      <c r="L4638" s="444">
        <f t="shared" ca="1" si="174"/>
        <v>-139320929050333.47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-139320929050333.47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-580503871043.05615</v>
      </c>
      <c r="L4639" s="444">
        <f t="shared" ca="1" si="174"/>
        <v>-139901432921376.53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-139901432921376.53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-582922637172.40222</v>
      </c>
      <c r="L4640" s="444">
        <f t="shared" ca="1" si="174"/>
        <v>-140484355558548.94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-140484355558548.94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-585351481493.95386</v>
      </c>
      <c r="L4641" s="444">
        <f t="shared" ca="1" si="174"/>
        <v>-141069707040042.91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-141069707040042.91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-587790446000.17871</v>
      </c>
      <c r="L4642" s="444">
        <f t="shared" ca="1" si="174"/>
        <v>-141657497486043.09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-141657497486043.09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-590239572858.51294</v>
      </c>
      <c r="L4643" s="444">
        <f t="shared" ca="1" si="174"/>
        <v>-142247737058901.59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-142247737058901.59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-592698904412.08997</v>
      </c>
      <c r="L4644" s="444">
        <f t="shared" ca="1" si="174"/>
        <v>-142840435963313.69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-142840435963313.69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-595168483180.47363</v>
      </c>
      <c r="L4645" s="444">
        <f t="shared" ca="1" si="174"/>
        <v>-143435604446494.16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-143435604446494.16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-597648351860.39233</v>
      </c>
      <c r="L4646" s="444">
        <f t="shared" ca="1" si="174"/>
        <v>-144033252798354.56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-144033252798354.56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-600138553326.47729</v>
      </c>
      <c r="L4647" s="444">
        <f t="shared" ca="1" si="174"/>
        <v>-144633391351681.03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-144633391351681.03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-602639130632.00427</v>
      </c>
      <c r="L4648" s="444">
        <f t="shared" ca="1" si="174"/>
        <v>-145236030482313.03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-145236030482313.03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-605150127009.63757</v>
      </c>
      <c r="L4649" s="444">
        <f t="shared" ca="1" si="174"/>
        <v>-145841180609322.66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-145841180609322.66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-607671585872.17773</v>
      </c>
      <c r="L4650" s="444">
        <f t="shared" ca="1" si="174"/>
        <v>-146448852195194.84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-146448852195194.84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-610203550813.31189</v>
      </c>
      <c r="L4651" s="444">
        <f t="shared" ca="1" si="174"/>
        <v>-147059055746008.16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-147059055746008.16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-612746065608.36731</v>
      </c>
      <c r="L4652" s="444">
        <f t="shared" ca="1" si="174"/>
        <v>-147671801811616.53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-147671801811616.53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-615299174215.06885</v>
      </c>
      <c r="L4653" s="444">
        <f t="shared" ca="1" si="174"/>
        <v>-148287100985831.59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-148287100985831.59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-617862920774.29834</v>
      </c>
      <c r="L4654" s="444">
        <f t="shared" ca="1" si="174"/>
        <v>-148904963906605.91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-148904963906605.91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-620437349610.85791</v>
      </c>
      <c r="L4655" s="444">
        <f t="shared" ca="1" si="174"/>
        <v>-149525401256216.75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-149525401256216.75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-623022505234.23645</v>
      </c>
      <c r="L4656" s="444">
        <f t="shared" ca="1" si="174"/>
        <v>-150148423761451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-150148423761451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-625618432339.37915</v>
      </c>
      <c r="L4657" s="444">
        <f t="shared" ca="1" si="174"/>
        <v>-150774042193790.38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-150774042193790.38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-628225175807.45984</v>
      </c>
      <c r="L4658" s="444">
        <f t="shared" ca="1" si="174"/>
        <v>-151402267369597.84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-151402267369597.84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-630842780706.65771</v>
      </c>
      <c r="L4659" s="444">
        <f t="shared" ca="1" si="174"/>
        <v>-152033110150304.5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-152033110150304.5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-633471292292.93542</v>
      </c>
      <c r="L4660" s="444">
        <f t="shared" ca="1" si="174"/>
        <v>-152666581442597.44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-152666581442597.44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-636110756010.82263</v>
      </c>
      <c r="L4661" s="444">
        <f t="shared" ca="1" si="174"/>
        <v>-153302692198608.25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-153302692198608.25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-638761217494.20105</v>
      </c>
      <c r="L4662" s="444">
        <f t="shared" ca="1" si="174"/>
        <v>-153941453416102.44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-153941453416102.44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-641422722567.09351</v>
      </c>
      <c r="L4663" s="444">
        <f t="shared" ca="1" si="174"/>
        <v>-154582876138669.53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-154582876138669.53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-644095317244.45642</v>
      </c>
      <c r="L4664" s="444">
        <f t="shared" ca="1" si="174"/>
        <v>-155226971455914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-155226971455914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-646779047732.97498</v>
      </c>
      <c r="L4665" s="444">
        <f t="shared" ca="1" si="174"/>
        <v>-155873750503646.97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-155873750503646.97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-649473960431.8623</v>
      </c>
      <c r="L4666" s="444">
        <f t="shared" ca="1" si="174"/>
        <v>-156523224464078.84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-156523224464078.84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-652180101933.66187</v>
      </c>
      <c r="L4667" s="444">
        <f t="shared" ca="1" si="174"/>
        <v>-157175404566012.5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-157175404566012.5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-654897519025.05212</v>
      </c>
      <c r="L4668" s="444">
        <f t="shared" ca="1" si="174"/>
        <v>-157830302085037.56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-157830302085037.56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-657626258687.65649</v>
      </c>
      <c r="L4669" s="444">
        <f t="shared" ca="1" si="174"/>
        <v>-158487928343725.22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-158487928343725.22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-660366368098.8551</v>
      </c>
      <c r="L4670" s="444">
        <f t="shared" ca="1" si="174"/>
        <v>-159148294711824.06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-159148294711824.06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-663117894632.60022</v>
      </c>
      <c r="L4671" s="444">
        <f t="shared" ca="1" si="174"/>
        <v>-159811412606456.66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-159811412606456.66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-665880885860.23608</v>
      </c>
      <c r="L4672" s="444">
        <f t="shared" ca="1" si="174"/>
        <v>-160477293492316.91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-160477293492316.91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-668655389551.32043</v>
      </c>
      <c r="L4673" s="444">
        <f t="shared" ca="1" si="174"/>
        <v>-161145948881868.22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-161145948881868.22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-671441453674.45093</v>
      </c>
      <c r="L4674" s="444">
        <f t="shared" ca="1" si="174"/>
        <v>-161817390335542.66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-161817390335542.66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-674239126398.09436</v>
      </c>
      <c r="L4675" s="444">
        <f t="shared" ca="1" si="174"/>
        <v>-162491629461940.75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-162491629461940.75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-677048456091.4198</v>
      </c>
      <c r="L4676" s="444">
        <f t="shared" ca="1" si="174"/>
        <v>-163168677918032.16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-163168677918032.16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-679869491325.13403</v>
      </c>
      <c r="L4677" s="444">
        <f t="shared" ca="1" si="174"/>
        <v>-163848547409357.28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-163848547409357.28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-682702280872.32202</v>
      </c>
      <c r="L4678" s="444">
        <f t="shared" ca="1" si="174"/>
        <v>-164531249690229.59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-164531249690229.59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-685546873709.28992</v>
      </c>
      <c r="L4679" s="444">
        <f t="shared" ca="1" si="174"/>
        <v>-165216796563938.88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-165216796563938.88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-688403319016.41199</v>
      </c>
      <c r="L4680" s="444">
        <f t="shared" ca="1" si="174"/>
        <v>-165905199882955.28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-165905199882955.28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-691271666178.98035</v>
      </c>
      <c r="L4681" s="444">
        <f t="shared" ca="1" si="174"/>
        <v>-166596471549134.25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-166596471549134.25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-694151964788.05933</v>
      </c>
      <c r="L4682" s="444">
        <f t="shared" ca="1" si="174"/>
        <v>-167290623513922.31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-167290623513922.31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-697044264641.34302</v>
      </c>
      <c r="L4683" s="444">
        <f t="shared" ca="1" si="174"/>
        <v>-167987667778563.66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-167987667778563.66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-699948615744.01526</v>
      </c>
      <c r="L4684" s="444">
        <f t="shared" ca="1" si="174"/>
        <v>-168687616394307.66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-168687616394307.66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-702865068309.61523</v>
      </c>
      <c r="L4685" s="444">
        <f t="shared" ca="1" si="174"/>
        <v>-169390481462617.28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-169390481462617.28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-705793672760.90527</v>
      </c>
      <c r="L4686" s="444">
        <f t="shared" ca="1" si="174"/>
        <v>-170096275135378.19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-170096275135378.19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-708734479730.74243</v>
      </c>
      <c r="L4687" s="444">
        <f t="shared" ca="1" si="174"/>
        <v>-170805009615108.94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-170805009615108.94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-711687540062.95386</v>
      </c>
      <c r="L4688" s="444">
        <f t="shared" ca="1" si="174"/>
        <v>-171516697155171.91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-171516697155171.91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-714652904813.21631</v>
      </c>
      <c r="L4689" s="444">
        <f t="shared" ca="1" si="174"/>
        <v>-172231350059985.13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-172231350059985.13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-717630625249.93799</v>
      </c>
      <c r="L4690" s="444">
        <f t="shared" ca="1" si="174"/>
        <v>-172948980685235.06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-172948980685235.06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-720620752855.14612</v>
      </c>
      <c r="L4691" s="444">
        <f t="shared" ca="1" si="174"/>
        <v>-173669601438090.22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-173669601438090.22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-723623339325.37585</v>
      </c>
      <c r="L4692" s="444">
        <f t="shared" ca="1" si="174"/>
        <v>-174393224777415.59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-174393224777415.59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-726638436572.56494</v>
      </c>
      <c r="L4693" s="444">
        <f t="shared" ca="1" si="174"/>
        <v>-175119863213988.16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-175119863213988.16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-729666096724.95068</v>
      </c>
      <c r="L4694" s="444">
        <f t="shared" ca="1" si="174"/>
        <v>-175849529310713.09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-175849529310713.09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-732706372127.97119</v>
      </c>
      <c r="L4695" s="444">
        <f t="shared" ca="1" si="174"/>
        <v>-176582235682841.06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-176582235682841.06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-735759315345.17114</v>
      </c>
      <c r="L4696" s="444">
        <f t="shared" ca="1" si="174"/>
        <v>-177317994998186.22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-177317994998186.22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-738824979159.10925</v>
      </c>
      <c r="L4697" s="444">
        <f t="shared" ca="1" si="174"/>
        <v>-178056819977345.31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-178056819977345.31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-741903416572.27209</v>
      </c>
      <c r="L4698" s="444">
        <f t="shared" ca="1" si="174"/>
        <v>-178798723393917.59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-178798723393917.59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-744994680807.98999</v>
      </c>
      <c r="L4699" s="444">
        <f t="shared" ca="1" si="174"/>
        <v>-179543718074725.59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-179543718074725.59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-748098825311.35669</v>
      </c>
      <c r="L4700" s="444">
        <f t="shared" ca="1" si="174"/>
        <v>-180291816900036.94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-180291816900036.94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-751215903750.15393</v>
      </c>
      <c r="L4701" s="444">
        <f t="shared" ca="1" si="174"/>
        <v>-181043032803787.09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-181043032803787.09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-754345970015.77954</v>
      </c>
      <c r="L4702" s="444">
        <f t="shared" ca="1" si="174"/>
        <v>-181797378773802.88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-181797378773802.88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-757489078224.17859</v>
      </c>
      <c r="L4703" s="444">
        <f t="shared" ca="1" si="174"/>
        <v>-182554867852027.06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-182554867852027.06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-760645282716.77942</v>
      </c>
      <c r="L4704" s="444">
        <f t="shared" ca="1" si="174"/>
        <v>-183315513134743.84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-183315513134743.84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-763814638061.43262</v>
      </c>
      <c r="L4705" s="444">
        <f t="shared" ca="1" si="174"/>
        <v>-184079327772805.28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-184079327772805.28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-766997199053.35535</v>
      </c>
      <c r="L4706" s="444">
        <f t="shared" ca="1" si="174"/>
        <v>-184846324971858.63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-184846324971858.63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-770193020716.07764</v>
      </c>
      <c r="L4707" s="444">
        <f t="shared" ca="1" si="174"/>
        <v>-185616517992574.69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-185616517992574.69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-773402158302.39453</v>
      </c>
      <c r="L4708" s="444">
        <f t="shared" ca="1" si="174"/>
        <v>-186389920150877.09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-186389920150877.09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-776624667295.32117</v>
      </c>
      <c r="L4709" s="444">
        <f t="shared" ca="1" si="174"/>
        <v>-187166544818172.41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-187166544818172.41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-779860603409.05164</v>
      </c>
      <c r="L4710" s="444">
        <f t="shared" ca="1" si="174"/>
        <v>-187946405421581.47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-187946405421581.47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-783110022589.92273</v>
      </c>
      <c r="L4711" s="444">
        <f t="shared" ca="1" si="174"/>
        <v>-188729515444171.41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-188729515444171.41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-786372981017.38086</v>
      </c>
      <c r="L4712" s="444">
        <f t="shared" ca="1" si="174"/>
        <v>-189515888425188.78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-189515888425188.78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-789649535104.95325</v>
      </c>
      <c r="L4713" s="444">
        <f t="shared" ca="1" si="174"/>
        <v>-190305537960293.75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-190305537960293.75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-792939741501.224</v>
      </c>
      <c r="L4714" s="444">
        <f t="shared" ca="1" si="174"/>
        <v>-191098477701794.97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-191098477701794.97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-796243657090.81238</v>
      </c>
      <c r="L4715" s="444">
        <f t="shared" ca="1" si="174"/>
        <v>-191894721358885.78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-191894721358885.78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-799561338995.35742</v>
      </c>
      <c r="L4716" s="444">
        <f t="shared" ca="1" si="174"/>
        <v>-192694282697881.13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-192694282697881.13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-802892844574.50464</v>
      </c>
      <c r="L4717" s="444">
        <f t="shared" ca="1" si="174"/>
        <v>-193497175542455.63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-193497175542455.63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-806238231426.89844</v>
      </c>
      <c r="L4718" s="444">
        <f t="shared" ca="1" si="174"/>
        <v>-194303413773882.53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-194303413773882.53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-809597557391.17725</v>
      </c>
      <c r="L4719" s="444">
        <f t="shared" ca="1" si="174"/>
        <v>-195113011331273.72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-195113011331273.72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-812970880546.97388</v>
      </c>
      <c r="L4720" s="444">
        <f t="shared" ca="1" si="174"/>
        <v>-195925982211820.69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-195925982211820.69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-816358259215.91956</v>
      </c>
      <c r="L4721" s="444">
        <f t="shared" ca="1" si="174"/>
        <v>-196742340471036.59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-196742340471036.59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-819759751962.65247</v>
      </c>
      <c r="L4722" s="444">
        <f t="shared" ca="1" si="174"/>
        <v>-197562100222999.25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-197562100222999.25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-823175417595.8302</v>
      </c>
      <c r="L4723" s="444">
        <f t="shared" ca="1" si="174"/>
        <v>-198385275640595.09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-198385275640595.09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-826605315169.14624</v>
      </c>
      <c r="L4724" s="444">
        <f t="shared" ca="1" si="174"/>
        <v>-199211880955764.25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-199211880955764.25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-830049503982.35107</v>
      </c>
      <c r="L4725" s="444">
        <f t="shared" ca="1" si="174"/>
        <v>-200041930459746.59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-200041930459746.59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-833508043582.27747</v>
      </c>
      <c r="L4726" s="444">
        <f t="shared" ca="1" si="174"/>
        <v>-200875438503328.88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-200875438503328.88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-836980993763.87036</v>
      </c>
      <c r="L4727" s="444">
        <f t="shared" ca="1" si="174"/>
        <v>-201712419497092.75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-201712419497092.75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-840468414571.21973</v>
      </c>
      <c r="L4728" s="444">
        <f t="shared" ca="1" si="174"/>
        <v>-202552887911663.97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-202552887911663.97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-843970366298.59985</v>
      </c>
      <c r="L4729" s="444">
        <f t="shared" ca="1" si="174"/>
        <v>-203396858277962.56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-203396858277962.56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-847486909491.51062</v>
      </c>
      <c r="L4730" s="444">
        <f t="shared" ca="1" si="174"/>
        <v>-204244345187454.06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-204244345187454.06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-851018104947.72522</v>
      </c>
      <c r="L4731" s="444">
        <f t="shared" ca="1" si="174"/>
        <v>-205095363292401.78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-205095363292401.78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-854564013718.3407</v>
      </c>
      <c r="L4732" s="444">
        <f t="shared" ca="1" si="174"/>
        <v>-205949927306120.13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-205949927306120.13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-858124697108.83386</v>
      </c>
      <c r="L4733" s="444">
        <f t="shared" ca="1" si="174"/>
        <v>-206808052003228.97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-206808052003228.97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-861700216680.12073</v>
      </c>
      <c r="L4734" s="444">
        <f t="shared" ca="1" si="174"/>
        <v>-207669752219909.09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-207669752219909.09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-865290634249.62122</v>
      </c>
      <c r="L4735" s="444">
        <f t="shared" ca="1" si="174"/>
        <v>-208535042854158.72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-208535042854158.72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-868896011892.328</v>
      </c>
      <c r="L4736" s="444">
        <f t="shared" ca="1" si="174"/>
        <v>-209403938866051.03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-209403938866051.03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-872516411941.87927</v>
      </c>
      <c r="L4737" s="444">
        <f t="shared" ca="1" si="174"/>
        <v>-210276455277992.91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-210276455277992.91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-876151896991.63708</v>
      </c>
      <c r="L4738" s="444">
        <f t="shared" ca="1" si="174"/>
        <v>-211152607174984.53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-211152607174984.53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-879802529895.76892</v>
      </c>
      <c r="L4739" s="444">
        <f t="shared" ca="1" si="174"/>
        <v>-212032409704880.31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-212032409704880.31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-883468373770.33459</v>
      </c>
      <c r="L4740" s="444">
        <f t="shared" ca="1" si="174"/>
        <v>-212915878078650.66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-212915878078650.66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-887149491994.37769</v>
      </c>
      <c r="L4741" s="444">
        <f t="shared" ca="1" si="174"/>
        <v>-213803027570645.03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-213803027570645.03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-890845948211.021</v>
      </c>
      <c r="L4742" s="444">
        <f t="shared" ca="1" si="174"/>
        <v>-214693873518856.06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-214693873518856.06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-894557806328.56689</v>
      </c>
      <c r="L4743" s="444">
        <f t="shared" ca="1" si="174"/>
        <v>-215588431325184.63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-215588431325184.63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-898285130521.60254</v>
      </c>
      <c r="L4744" s="444">
        <f t="shared" ca="1" si="174"/>
        <v>-216486716455706.22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-216486716455706.22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-902027985232.10925</v>
      </c>
      <c r="L4745" s="444">
        <f t="shared" ca="1" si="174"/>
        <v>-217388744440938.31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-217388744440938.31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-905786435170.57629</v>
      </c>
      <c r="L4746" s="444">
        <f t="shared" ca="1" si="174"/>
        <v>-218294530876108.88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-218294530876108.88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-909560545317.12024</v>
      </c>
      <c r="L4747" s="444">
        <f t="shared" ca="1" si="174"/>
        <v>-219204091421426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-219204091421426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-913350380922.60815</v>
      </c>
      <c r="L4748" s="444">
        <f t="shared" ca="1" si="174"/>
        <v>-220117441802348.59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-220117441802348.59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-917156007509.78577</v>
      </c>
      <c r="L4749" s="444">
        <f t="shared" ca="1" si="174"/>
        <v>-221034597809858.38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-221034597809858.38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-920977490874.40991</v>
      </c>
      <c r="L4750" s="444">
        <f t="shared" ca="1" si="174"/>
        <v>-221955575300732.78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-221955575300732.78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-924814897086.3866</v>
      </c>
      <c r="L4751" s="444">
        <f t="shared" ca="1" si="174"/>
        <v>-222880390197819.16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-222880390197819.16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-928668292490.91309</v>
      </c>
      <c r="L4752" s="444">
        <f t="shared" ca="1" si="174"/>
        <v>-223809058490310.06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-223809058490310.06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-932537743709.62512</v>
      </c>
      <c r="L4753" s="444">
        <f t="shared" ca="1" si="174"/>
        <v>-224741596234019.69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-224741596234019.69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-936423317641.74878</v>
      </c>
      <c r="L4754" s="444">
        <f t="shared" ca="1" si="174"/>
        <v>-225678019551661.44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-225678019551661.44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-940325081465.25586</v>
      </c>
      <c r="L4755" s="444">
        <f t="shared" ca="1" si="174"/>
        <v>-226618344633126.69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-226618344633126.69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-944243102638.02795</v>
      </c>
      <c r="L4756" s="444">
        <f t="shared" ca="1" si="174"/>
        <v>-227562587735764.72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-227562587735764.72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-948177448899.01978</v>
      </c>
      <c r="L4757" s="444">
        <f t="shared" ca="1" si="174"/>
        <v>-228510765184663.75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-228510765184663.75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-952128188269.43225</v>
      </c>
      <c r="L4758" s="444">
        <f t="shared" ca="1" si="174"/>
        <v>-229462893372933.19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-229462893372933.19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-956095389053.88843</v>
      </c>
      <c r="L4759" s="444">
        <f t="shared" ca="1" si="174"/>
        <v>-230418988761987.06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-230418988761987.06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-960079119841.61279</v>
      </c>
      <c r="L4760" s="444">
        <f t="shared" ca="1" si="174"/>
        <v>-231379067881828.69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-231379067881828.69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-964079449507.61951</v>
      </c>
      <c r="L4761" s="444">
        <f t="shared" ca="1" si="174"/>
        <v>-232343147331336.31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-232343147331336.31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-968096447213.90125</v>
      </c>
      <c r="L4762" s="444">
        <f t="shared" ca="1" si="174"/>
        <v>-233311243778550.22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-233311243778550.22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-972130182410.62598</v>
      </c>
      <c r="L4763" s="444">
        <f t="shared" ca="1" si="174"/>
        <v>-234283373960960.84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-234283373960960.84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-976180724837.33667</v>
      </c>
      <c r="L4764" s="444">
        <f t="shared" ca="1" si="174"/>
        <v>-235259554685798.19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-235259554685798.19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-980248144524.15906</v>
      </c>
      <c r="L4765" s="444">
        <f t="shared" ca="1" si="174"/>
        <v>-236239802830322.34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-236239802830322.34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-984332511793.00989</v>
      </c>
      <c r="L4766" s="444">
        <f t="shared" ca="1" si="174"/>
        <v>-237224135342115.34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-237224135342115.34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-988433897258.81396</v>
      </c>
      <c r="L4767" s="444">
        <f t="shared" ca="1" si="174"/>
        <v>-238212569239374.16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-238212569239374.16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-992552371830.72559</v>
      </c>
      <c r="L4768" s="444">
        <f t="shared" ca="1" si="174"/>
        <v>-239205121611204.88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-239205121611204.88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-996688006713.35364</v>
      </c>
      <c r="L4769" s="444">
        <f t="shared" ca="1" si="174"/>
        <v>-240201809617918.22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-240201809617918.22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-1000840873407.9926</v>
      </c>
      <c r="L4770" s="444">
        <f t="shared" ca="1" si="174"/>
        <v>-241202650491326.22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-241202650491326.22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-1005011043713.8593</v>
      </c>
      <c r="L4771" s="444">
        <f t="shared" ca="1" si="174"/>
        <v>-242207661535040.06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-242207661535040.06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-1009198589729.3337</v>
      </c>
      <c r="L4772" s="444">
        <f t="shared" ca="1" si="174"/>
        <v>-243216860124769.41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-243216860124769.41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-1013403583853.2058</v>
      </c>
      <c r="L4773" s="444">
        <f t="shared" ca="1" si="174"/>
        <v>-244230263708622.63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-244230263708622.63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-1017626098785.9277</v>
      </c>
      <c r="L4774" s="444">
        <f t="shared" ca="1" si="174"/>
        <v>-245247889807408.56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-245247889807408.56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-1021866207530.869</v>
      </c>
      <c r="L4775" s="444">
        <f t="shared" ca="1" si="174"/>
        <v>-246269756014939.44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-246269756014939.44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-1026123983395.5809</v>
      </c>
      <c r="L4776" s="444">
        <f t="shared" ca="1" si="174"/>
        <v>-247295879998335.03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-247295879998335.03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-1030399499993.0627</v>
      </c>
      <c r="L4777" s="444">
        <f t="shared" ca="1" si="174"/>
        <v>-248326279498328.09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-248326279498328.09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-1034692831243.0337</v>
      </c>
      <c r="L4778" s="444">
        <f t="shared" ca="1" si="174"/>
        <v>-249360972329571.13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-249360972329571.13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-1039004051373.213</v>
      </c>
      <c r="L4779" s="444">
        <f t="shared" ca="1" si="174"/>
        <v>-250399976380944.34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-250399976380944.34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-1043333234920.6014</v>
      </c>
      <c r="L4780" s="444">
        <f t="shared" ca="1" si="174"/>
        <v>-251443309615864.94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-251443309615864.94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-1047680456732.7705</v>
      </c>
      <c r="L4781" s="444">
        <f t="shared" ca="1" si="174"/>
        <v>-252490990072597.72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-252490990072597.72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-1052045791969.1572</v>
      </c>
      <c r="L4782" s="444">
        <f t="shared" ca="1" si="174"/>
        <v>-253543035864566.88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-253543035864566.88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-1056429316102.3618</v>
      </c>
      <c r="L4783" s="444">
        <f t="shared" ca="1" si="174"/>
        <v>-254599465180669.25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-254599465180669.25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-1060831104919.4551</v>
      </c>
      <c r="L4784" s="444">
        <f t="shared" ca="1" si="174"/>
        <v>-255660296285588.72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-255660296285588.72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-1065251234523.2863</v>
      </c>
      <c r="L4785" s="444">
        <f t="shared" ca="1" si="174"/>
        <v>-256725547520112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-256725547520112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-1069689781333.7999</v>
      </c>
      <c r="L4786" s="444">
        <f t="shared" ca="1" si="174"/>
        <v>-257795237301445.81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-257795237301445.81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-1074146822089.3575</v>
      </c>
      <c r="L4787" s="444">
        <f t="shared" ca="1" si="174"/>
        <v>-258869384123535.16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-258869384123535.16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-1078622433848.0631</v>
      </c>
      <c r="L4788" s="444">
        <f t="shared" ca="1" si="174"/>
        <v>-259948006557383.22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-259948006557383.22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-1083116693989.0967</v>
      </c>
      <c r="L4789" s="444">
        <f t="shared" ca="1" si="174"/>
        <v>-261031123251372.31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-261031123251372.31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-1087629680214.0513</v>
      </c>
      <c r="L4790" s="444">
        <f t="shared" ca="1" si="174"/>
        <v>-262118752931586.38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-262118752931586.38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-1092161470548.2765</v>
      </c>
      <c r="L4791" s="444">
        <f t="shared" ca="1" si="174"/>
        <v>-263210914402134.66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-263210914402134.66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-1096712143342.2279</v>
      </c>
      <c r="L4792" s="444">
        <f t="shared" ca="1" si="174"/>
        <v>-264307626545476.88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-264307626545476.88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-1101281777272.8203</v>
      </c>
      <c r="L4793" s="444">
        <f t="shared" ca="1" si="174"/>
        <v>-265408908322749.69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-265408908322749.69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-1105870451344.7905</v>
      </c>
      <c r="L4794" s="444">
        <f t="shared" ca="1" si="174"/>
        <v>-266514778774094.47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-266514778774094.47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-1110478244892.0603</v>
      </c>
      <c r="L4795" s="444">
        <f t="shared" ca="1" si="174"/>
        <v>-267625257018986.53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-267625257018986.53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-1115105237579.1106</v>
      </c>
      <c r="L4796" s="444">
        <f t="shared" ca="1" si="174"/>
        <v>-268740362256565.66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-268740362256565.66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-1119751509402.3569</v>
      </c>
      <c r="L4797" s="444">
        <f t="shared" ca="1" si="174"/>
        <v>-269860113765968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-269860113765968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-1124417140691.5334</v>
      </c>
      <c r="L4798" s="444">
        <f t="shared" ca="1" si="174"/>
        <v>-270984530906659.53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-270984530906659.53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-1129102212111.0813</v>
      </c>
      <c r="L4799" s="444">
        <f t="shared" ca="1" si="174"/>
        <v>-272113633118770.63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-272113633118770.63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-1133806804661.5442</v>
      </c>
      <c r="L4800" s="444">
        <f t="shared" ca="1" si="174"/>
        <v>-273247439923432.16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-273247439923432.16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-1138530999680.9673</v>
      </c>
      <c r="L4801" s="444">
        <f t="shared" ca="1" si="174"/>
        <v>-274385970923113.13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-274385970923113.13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-1143274878846.3047</v>
      </c>
      <c r="L4802" s="444">
        <f t="shared" ca="1" si="174"/>
        <v>-275529245801959.44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-275529245801959.44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-1148038524174.8311</v>
      </c>
      <c r="L4803" s="444">
        <f t="shared" ca="1" si="174"/>
        <v>-276677284326134.28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-276677284326134.28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-1152822018025.5596</v>
      </c>
      <c r="L4804" s="444">
        <f t="shared" ca="1" si="174"/>
        <v>-277830106344159.84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-277830106344159.84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-1157625443100.666</v>
      </c>
      <c r="L4805" s="444">
        <f t="shared" ca="1" si="174"/>
        <v>-278987731787260.5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-278987731787260.5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-1162448882446.9187</v>
      </c>
      <c r="L4806" s="444">
        <f t="shared" ca="1" si="174"/>
        <v>-280150180669707.41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-280150180669707.41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-1167292419457.1143</v>
      </c>
      <c r="L4807" s="444">
        <f t="shared" ca="1" si="174"/>
        <v>-281317473089164.53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-281317473089164.53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-1172156137871.519</v>
      </c>
      <c r="L4808" s="444">
        <f t="shared" ca="1" si="174"/>
        <v>-282489629227036.06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-282489629227036.06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-1177040121779.3169</v>
      </c>
      <c r="L4809" s="444">
        <f t="shared" ca="1" si="174"/>
        <v>-283666669348815.38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-283666669348815.38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-1181944455620.064</v>
      </c>
      <c r="L4810" s="444">
        <f t="shared" ca="1" si="174"/>
        <v>-284848613804435.44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-284848613804435.44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-1186869224185.1477</v>
      </c>
      <c r="L4811" s="444">
        <f t="shared" ca="1" si="174"/>
        <v>-286035483028620.56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-286035483028620.56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-1191814512619.2524</v>
      </c>
      <c r="L4812" s="444">
        <f t="shared" ca="1" si="174"/>
        <v>-287227297541239.81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-287227297541239.81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-1196780406421.8325</v>
      </c>
      <c r="L4813" s="444">
        <f t="shared" ca="1" si="174"/>
        <v>-288424077947661.63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-288424077947661.63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-1201766991448.5901</v>
      </c>
      <c r="L4814" s="444">
        <f t="shared" ca="1" si="174"/>
        <v>-289625844939110.19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-289625844939110.19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-1206774353912.959</v>
      </c>
      <c r="L4815" s="444">
        <f t="shared" ca="1" si="174"/>
        <v>-290832619293023.13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-290832619293023.13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-1211802580387.5964</v>
      </c>
      <c r="L4816" s="444">
        <f t="shared" ca="1" si="174"/>
        <v>-292044421873410.75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-292044421873410.75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-1216851757805.8782</v>
      </c>
      <c r="L4817" s="444">
        <f t="shared" ca="1" si="174"/>
        <v>-293261273631216.63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-293261273631216.63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-1221921973463.4026</v>
      </c>
      <c r="L4818" s="444">
        <f t="shared" ca="1" si="174"/>
        <v>-294483195604680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-294483195604680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-1227013315019.5</v>
      </c>
      <c r="L4819" s="444">
        <f t="shared" ca="1" si="174"/>
        <v>-295710208919699.5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-295710208919699.5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-1232125870498.7478</v>
      </c>
      <c r="L4820" s="444">
        <f t="shared" ca="1" si="174"/>
        <v>-296942334790198.25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-296942334790198.25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-1237259728292.4927</v>
      </c>
      <c r="L4821" s="444">
        <f t="shared" ca="1" si="174"/>
        <v>-298179594518490.75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-298179594518490.75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-1242414977160.3782</v>
      </c>
      <c r="L4822" s="444">
        <f t="shared" ca="1" si="174"/>
        <v>-299422009495651.13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-299422009495651.13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-1247591706231.8796</v>
      </c>
      <c r="L4823" s="444">
        <f t="shared" ca="1" si="174"/>
        <v>-300669601201883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-300669601201883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-1252790005007.8457</v>
      </c>
      <c r="L4824" s="444">
        <f t="shared" ca="1" si="174"/>
        <v>-301922391206890.88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-301922391206890.88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-1258009963362.0454</v>
      </c>
      <c r="L4825" s="444">
        <f t="shared" ca="1" si="174"/>
        <v>-303180401170252.94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-303180401170252.94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-1263251671542.7205</v>
      </c>
      <c r="L4826" s="444">
        <f t="shared" ca="1" si="174"/>
        <v>-304443652841795.69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-304443652841795.69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-1268515220174.1487</v>
      </c>
      <c r="L4827" s="444">
        <f t="shared" ca="1" si="174"/>
        <v>-305712168061969.81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-305712168061969.81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-1273800700258.2075</v>
      </c>
      <c r="L4828" s="444">
        <f t="shared" ca="1" si="174"/>
        <v>-306985968762228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-306985968762228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-1279108203175.95</v>
      </c>
      <c r="L4829" s="444">
        <f t="shared" ca="1" si="174"/>
        <v>-308265076965403.94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-308265076965403.94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-1284437820689.1831</v>
      </c>
      <c r="L4830" s="444">
        <f t="shared" ca="1" si="174"/>
        <v>-309549514786093.13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-309549514786093.13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-1289789644942.0547</v>
      </c>
      <c r="L4831" s="444">
        <f t="shared" ca="1" si="174"/>
        <v>-310839304431035.19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-310839304431035.19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-1295163768462.6465</v>
      </c>
      <c r="L4832" s="444">
        <f t="shared" ca="1" si="174"/>
        <v>-312134468199497.81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-312134468199497.81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-1300560284164.5742</v>
      </c>
      <c r="L4833" s="444">
        <f t="shared" ca="1" si="174"/>
        <v>-313435028483662.38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-313435028483662.38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-1305979285348.5933</v>
      </c>
      <c r="L4834" s="444">
        <f t="shared" ca="1" si="174"/>
        <v>-314741007769010.94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-314741007769010.94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-1311420865704.2122</v>
      </c>
      <c r="L4835" s="444">
        <f t="shared" ca="1" si="174"/>
        <v>-316052428634715.13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-316052428634715.13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-1316885119311.313</v>
      </c>
      <c r="L4836" s="444">
        <f t="shared" ca="1" si="174"/>
        <v>-317369313754026.44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-317369313754026.44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-1322372140641.7769</v>
      </c>
      <c r="L4837" s="444">
        <f t="shared" ca="1" si="174"/>
        <v>-318691685894668.19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-318691685894668.19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-1327882024561.1174</v>
      </c>
      <c r="L4838" s="444">
        <f t="shared" ca="1" si="174"/>
        <v>-320019567919229.31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-320019567919229.31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-1333414866330.1221</v>
      </c>
      <c r="L4839" s="444">
        <f t="shared" ca="1" si="174"/>
        <v>-321352982785559.44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-321352982785559.44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-1338970761606.4976</v>
      </c>
      <c r="L4840" s="444">
        <f t="shared" ca="1" si="174"/>
        <v>-322691953547165.94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-322691953547165.94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-1344549806446.5247</v>
      </c>
      <c r="L4841" s="444">
        <f t="shared" ca="1" si="174"/>
        <v>-324036503353612.44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-324036503353612.44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-1350152097306.7185</v>
      </c>
      <c r="L4842" s="444">
        <f t="shared" ca="1" si="174"/>
        <v>-325386655450919.13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-325386655450919.13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-1355777731045.4963</v>
      </c>
      <c r="L4843" s="444">
        <f t="shared" ca="1" si="174"/>
        <v>-326742433181964.63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-326742433181964.63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-1361426804924.8525</v>
      </c>
      <c r="L4844" s="444">
        <f t="shared" ca="1" si="174"/>
        <v>-328103859986889.5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-328103859986889.5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-1367099416612.0396</v>
      </c>
      <c r="L4845" s="444">
        <f t="shared" ca="1" si="174"/>
        <v>-329470959403501.56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-329470959403501.56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-1372795664181.2566</v>
      </c>
      <c r="L4846" s="444">
        <f t="shared" ca="1" si="174"/>
        <v>-330843755067682.81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-330843755067682.81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-1378515646115.345</v>
      </c>
      <c r="L4847" s="444">
        <f t="shared" ca="1" si="174"/>
        <v>-332222270713798.19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-332222270713798.19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-1384259461307.4924</v>
      </c>
      <c r="L4848" s="444">
        <f t="shared" ca="1" si="174"/>
        <v>-333606530175105.69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-333606530175105.69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-1390027209062.9404</v>
      </c>
      <c r="L4849" s="444">
        <f t="shared" ca="1" si="174"/>
        <v>-334996557384168.63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-334996557384168.63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-1395818989100.7026</v>
      </c>
      <c r="L4850" s="444">
        <f t="shared" ca="1" si="174"/>
        <v>-336392376373269.31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-336392376373269.31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-1401634901555.2888</v>
      </c>
      <c r="L4851" s="444">
        <f t="shared" ca="1" si="174"/>
        <v>-337794011274824.63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-337794011274824.63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-1407475046978.436</v>
      </c>
      <c r="L4852" s="444">
        <f t="shared" ca="1" si="174"/>
        <v>-339201486321803.06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-339201486321803.06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-1413339526340.8462</v>
      </c>
      <c r="L4853" s="444">
        <f t="shared" ref="L4853:L5107" ca="1" si="179">I4853-J4853+K4853</f>
        <v>-340614825848143.94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-340614825848143.94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-1419228441033.9331</v>
      </c>
      <c r="L4854" s="444">
        <f t="shared" ca="1" si="179"/>
        <v>-342034054289177.88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-342034054289177.88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-1425141892871.5745</v>
      </c>
      <c r="L4855" s="444">
        <f t="shared" ca="1" si="179"/>
        <v>-343459196182049.44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-343459196182049.44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-1431079984091.8726</v>
      </c>
      <c r="L4856" s="444">
        <f t="shared" ca="1" si="179"/>
        <v>-344890276166141.31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-344890276166141.31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-1437042817358.9221</v>
      </c>
      <c r="L4857" s="444">
        <f t="shared" ca="1" si="179"/>
        <v>-346327318983500.25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-346327318983500.25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-1443030495764.5845</v>
      </c>
      <c r="L4858" s="444">
        <f t="shared" ca="1" si="179"/>
        <v>-347770349479264.81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-347770349479264.81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-1449043122830.27</v>
      </c>
      <c r="L4859" s="444">
        <f t="shared" ca="1" si="179"/>
        <v>-349219392602095.06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-349219392602095.06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-1455080802508.7295</v>
      </c>
      <c r="L4860" s="444">
        <f t="shared" ca="1" si="179"/>
        <v>-350674473404603.81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-350674473404603.81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-1461143639185.8491</v>
      </c>
      <c r="L4861" s="444">
        <f t="shared" ca="1" si="179"/>
        <v>-352135617043789.69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-352135617043789.69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-1467231737682.457</v>
      </c>
      <c r="L4862" s="444">
        <f t="shared" ca="1" si="179"/>
        <v>-353602848781472.13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-353602848781472.13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-1473345203256.1338</v>
      </c>
      <c r="L4863" s="444">
        <f t="shared" ca="1" si="179"/>
        <v>-355076193984728.25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-355076193984728.25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-1479484141603.0344</v>
      </c>
      <c r="L4864" s="444">
        <f t="shared" ca="1" si="179"/>
        <v>-356555678126331.31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-356555678126331.31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-1485648658859.7139</v>
      </c>
      <c r="L4865" s="444">
        <f t="shared" ca="1" si="179"/>
        <v>-358041326785191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-358041326785191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-1491838861604.9624</v>
      </c>
      <c r="L4866" s="444">
        <f t="shared" ca="1" si="179"/>
        <v>-359533165646795.94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-359533165646795.94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-1498054856861.6497</v>
      </c>
      <c r="L4867" s="444">
        <f t="shared" ca="1" si="179"/>
        <v>-361031220503657.56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-361031220503657.56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-1504296752098.5732</v>
      </c>
      <c r="L4868" s="444">
        <f t="shared" ca="1" si="179"/>
        <v>-362535517255756.13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-362535517255756.13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-1510564655232.3171</v>
      </c>
      <c r="L4869" s="444">
        <f t="shared" ca="1" si="179"/>
        <v>-364046081910988.44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-364046081910988.44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-1516858674629.1184</v>
      </c>
      <c r="L4870" s="444">
        <f t="shared" ca="1" si="179"/>
        <v>-365562940585617.56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-365562940585617.56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-1523178919106.7397</v>
      </c>
      <c r="L4871" s="444">
        <f t="shared" ca="1" si="179"/>
        <v>-367086119504724.31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-367086119504724.31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-1529525497936.3513</v>
      </c>
      <c r="L4872" s="444">
        <f t="shared" ca="1" si="179"/>
        <v>-368615645002660.69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-368615645002660.69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-1535898520844.4194</v>
      </c>
      <c r="L4873" s="444">
        <f t="shared" ca="1" si="179"/>
        <v>-370151543523505.13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-370151543523505.13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-1542298098014.6047</v>
      </c>
      <c r="L4874" s="444">
        <f t="shared" ca="1" si="179"/>
        <v>-371693841621519.75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-371693841621519.75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-1548724340089.6655</v>
      </c>
      <c r="L4875" s="444">
        <f t="shared" ca="1" si="179"/>
        <v>-373242565961609.44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-373242565961609.44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-1555177358173.3726</v>
      </c>
      <c r="L4876" s="444">
        <f t="shared" ca="1" si="179"/>
        <v>-374797743319782.81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-374797743319782.81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-1561657263832.4285</v>
      </c>
      <c r="L4877" s="444">
        <f t="shared" ca="1" si="179"/>
        <v>-376359400583615.25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-376359400583615.25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-1568164169098.397</v>
      </c>
      <c r="L4878" s="444">
        <f t="shared" ca="1" si="179"/>
        <v>-377927564752713.63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-377927564752713.63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-1574698186469.6401</v>
      </c>
      <c r="L4879" s="444">
        <f t="shared" ca="1" si="179"/>
        <v>-379502262939183.25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-379502262939183.25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-1581259428913.2634</v>
      </c>
      <c r="L4880" s="444">
        <f t="shared" ca="1" si="179"/>
        <v>-381083522368096.5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-381083522368096.5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-1587848009867.0688</v>
      </c>
      <c r="L4881" s="444">
        <f t="shared" ca="1" si="179"/>
        <v>-382671370377963.56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-382671370377963.56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-1594464043241.5149</v>
      </c>
      <c r="L4882" s="444">
        <f t="shared" ca="1" si="179"/>
        <v>-384265834421205.06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-384265834421205.06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-1601107643421.6877</v>
      </c>
      <c r="L4883" s="444">
        <f t="shared" ca="1" si="179"/>
        <v>-385866942064626.75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-385866942064626.75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-1607778925269.2781</v>
      </c>
      <c r="L4884" s="444">
        <f t="shared" ca="1" si="179"/>
        <v>-387474720989896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-387474720989896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-1614478004124.5667</v>
      </c>
      <c r="L4885" s="444">
        <f t="shared" ca="1" si="179"/>
        <v>-389089198994020.56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-389089198994020.56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-1621204995808.4189</v>
      </c>
      <c r="L4886" s="444">
        <f t="shared" ca="1" si="179"/>
        <v>-390710403989829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-390710403989829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-1627960016624.2876</v>
      </c>
      <c r="L4887" s="444">
        <f t="shared" ca="1" si="179"/>
        <v>-392338364006453.31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-392338364006453.31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-1634743183360.2222</v>
      </c>
      <c r="L4888" s="444">
        <f t="shared" ca="1" si="179"/>
        <v>-393973107189813.56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-393973107189813.56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-1641554613290.8899</v>
      </c>
      <c r="L4889" s="444">
        <f t="shared" ca="1" si="179"/>
        <v>-395614661803104.44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-395614661803104.44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-1648394424179.6018</v>
      </c>
      <c r="L4890" s="444">
        <f t="shared" ca="1" si="179"/>
        <v>-397263056227284.06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-397263056227284.06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-1655262734280.3503</v>
      </c>
      <c r="L4891" s="444">
        <f t="shared" ca="1" si="179"/>
        <v>-398918318961564.44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-398918318961564.44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-1662159662339.8518</v>
      </c>
      <c r="L4892" s="444">
        <f t="shared" ca="1" si="179"/>
        <v>-400580478623904.31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-400580478623904.31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-1669085327599.6013</v>
      </c>
      <c r="L4893" s="444">
        <f t="shared" ca="1" si="179"/>
        <v>-402249563951503.94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-402249563951503.94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-1676039849797.9331</v>
      </c>
      <c r="L4894" s="444">
        <f t="shared" ca="1" si="179"/>
        <v>-403925603801301.88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-403925603801301.88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-1683023349172.0911</v>
      </c>
      <c r="L4895" s="444">
        <f t="shared" ca="1" si="179"/>
        <v>-405608627150473.94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-405608627150473.94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-1690035946460.3081</v>
      </c>
      <c r="L4896" s="444">
        <f t="shared" ca="1" si="179"/>
        <v>-407298663096934.25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-407298663096934.25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-1697077762903.8926</v>
      </c>
      <c r="L4897" s="444">
        <f t="shared" ca="1" si="179"/>
        <v>-408995740859838.13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-408995740859838.13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-1704148920249.3254</v>
      </c>
      <c r="L4898" s="444">
        <f t="shared" ca="1" si="179"/>
        <v>-410699889780087.44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-410699889780087.44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-1711249540750.3643</v>
      </c>
      <c r="L4899" s="444">
        <f t="shared" ca="1" si="179"/>
        <v>-412411139320837.81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-412411139320837.81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-1718379747170.1575</v>
      </c>
      <c r="L4900" s="444">
        <f t="shared" ca="1" si="179"/>
        <v>-414129519068008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-414129519068008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-1725539662783.3667</v>
      </c>
      <c r="L4901" s="444">
        <f t="shared" ca="1" si="179"/>
        <v>-415855058730791.38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-415855058730791.38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-1732729411378.2974</v>
      </c>
      <c r="L4902" s="444">
        <f t="shared" ca="1" si="179"/>
        <v>-417587788142169.69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-417587788142169.69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-1739949117259.0403</v>
      </c>
      <c r="L4903" s="444">
        <f t="shared" ca="1" si="179"/>
        <v>-419327737259428.75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-419327737259428.75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-1747198905247.6199</v>
      </c>
      <c r="L4904" s="444">
        <f t="shared" ca="1" si="179"/>
        <v>-421074936164676.38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-421074936164676.38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-1754478900686.1516</v>
      </c>
      <c r="L4905" s="444">
        <f t="shared" ca="1" si="179"/>
        <v>-422829415065362.5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-422829415065362.5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-1761789229439.0105</v>
      </c>
      <c r="L4906" s="444">
        <f t="shared" ca="1" si="179"/>
        <v>-424591204294801.5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-424591204294801.5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-1769130017895.0061</v>
      </c>
      <c r="L4907" s="444">
        <f t="shared" ca="1" si="179"/>
        <v>-426360334312696.5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-426360334312696.5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-1776501392969.5686</v>
      </c>
      <c r="L4908" s="444">
        <f t="shared" ca="1" si="179"/>
        <v>-428136835705666.06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-428136835705666.06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-1783903482106.9419</v>
      </c>
      <c r="L4909" s="444">
        <f t="shared" ca="1" si="179"/>
        <v>-429920739187773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-429920739187773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-1791336413282.3875</v>
      </c>
      <c r="L4910" s="444">
        <f t="shared" ca="1" si="179"/>
        <v>-431712075601055.38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-431712075601055.38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-1798800315004.3975</v>
      </c>
      <c r="L4911" s="444">
        <f t="shared" ca="1" si="179"/>
        <v>-433510875916059.75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-433510875916059.75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-1806295316316.9155</v>
      </c>
      <c r="L4912" s="444">
        <f t="shared" ca="1" si="179"/>
        <v>-435317171232376.69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-435317171232376.69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-1813821546801.5696</v>
      </c>
      <c r="L4913" s="444">
        <f t="shared" ca="1" si="179"/>
        <v>-437130992779178.25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-437130992779178.25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-1821379136579.9094</v>
      </c>
      <c r="L4914" s="444">
        <f t="shared" ca="1" si="179"/>
        <v>-438952371915758.19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-438952371915758.19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-1828968216315.6592</v>
      </c>
      <c r="L4915" s="444">
        <f t="shared" ca="1" si="179"/>
        <v>-440781340132073.88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-440781340132073.88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-1836588917216.9744</v>
      </c>
      <c r="L4916" s="444">
        <f t="shared" ca="1" si="179"/>
        <v>-442617929049290.88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-442617929049290.88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-1844241371038.7122</v>
      </c>
      <c r="L4917" s="444">
        <f t="shared" ca="1" si="179"/>
        <v>-444462170420329.56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-444462170420329.56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-1851925710084.7063</v>
      </c>
      <c r="L4918" s="444">
        <f t="shared" ca="1" si="179"/>
        <v>-446314096130414.25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-446314096130414.25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-1859642067210.0596</v>
      </c>
      <c r="L4919" s="444">
        <f t="shared" ca="1" si="179"/>
        <v>-448173738197624.31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-448173738197624.31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-1867390575823.4346</v>
      </c>
      <c r="L4920" s="444">
        <f t="shared" ca="1" si="179"/>
        <v>-450041128773447.75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-450041128773447.75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-1875171369889.3655</v>
      </c>
      <c r="L4921" s="444">
        <f t="shared" ca="1" si="179"/>
        <v>-451916300143337.13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-451916300143337.13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-1882984583930.571</v>
      </c>
      <c r="L4922" s="444">
        <f t="shared" ca="1" si="179"/>
        <v>-453799284727267.69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-453799284727267.69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-1890830353030.2817</v>
      </c>
      <c r="L4923" s="444">
        <f t="shared" ca="1" si="179"/>
        <v>-455690115080298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-455690115080298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-1898708812834.575</v>
      </c>
      <c r="L4924" s="444">
        <f t="shared" ca="1" si="179"/>
        <v>-457588823893132.56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-457588823893132.56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-1906620099554.7192</v>
      </c>
      <c r="L4925" s="444">
        <f t="shared" ca="1" si="179"/>
        <v>-459495443992687.31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-459495443992687.31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-1914564349969.5308</v>
      </c>
      <c r="L4926" s="444">
        <f t="shared" ca="1" si="179"/>
        <v>-461410008342656.81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-461410008342656.81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-1922541701427.7366</v>
      </c>
      <c r="L4927" s="444">
        <f t="shared" ca="1" si="179"/>
        <v>-463332550044084.56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-463332550044084.56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-1930552291850.3521</v>
      </c>
      <c r="L4928" s="444">
        <f t="shared" ca="1" si="179"/>
        <v>-465263102335934.94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-465263102335934.94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-1938596259733.0623</v>
      </c>
      <c r="L4929" s="444">
        <f t="shared" ca="1" si="179"/>
        <v>-467201698595668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-467201698595668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-1946673744148.6167</v>
      </c>
      <c r="L4930" s="444">
        <f t="shared" ca="1" si="179"/>
        <v>-469148372339816.63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-469148372339816.63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-1954784884749.2358</v>
      </c>
      <c r="L4931" s="444">
        <f t="shared" ca="1" si="179"/>
        <v>-471103157224565.88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-471103157224565.88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-1962929821769.0244</v>
      </c>
      <c r="L4932" s="444">
        <f t="shared" ca="1" si="179"/>
        <v>-473066087046334.88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-473066087046334.88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-1971108696026.3953</v>
      </c>
      <c r="L4933" s="444">
        <f t="shared" ca="1" si="179"/>
        <v>-475037195742361.25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-475037195742361.25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-1979321648926.5051</v>
      </c>
      <c r="L4934" s="444">
        <f t="shared" ca="1" si="179"/>
        <v>-477016517391287.75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-477016517391287.75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-1987568822463.6992</v>
      </c>
      <c r="L4935" s="444">
        <f t="shared" ca="1" si="179"/>
        <v>-479004086213751.44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-479004086213751.44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-1995850359223.9644</v>
      </c>
      <c r="L4936" s="444">
        <f t="shared" ca="1" si="179"/>
        <v>-480999936572975.38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-480999936572975.38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-2004166402387.3975</v>
      </c>
      <c r="L4937" s="444">
        <f t="shared" ca="1" si="179"/>
        <v>-483004102975362.75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-483004102975362.75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-2012517095730.678</v>
      </c>
      <c r="L4938" s="444">
        <f t="shared" ca="1" si="179"/>
        <v>-485016620071093.44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-485016620071093.44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-2020902583629.5557</v>
      </c>
      <c r="L4939" s="444">
        <f t="shared" ca="1" si="179"/>
        <v>-487037522654723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-487037522654723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-2029323011061.3459</v>
      </c>
      <c r="L4940" s="444">
        <f t="shared" ca="1" si="179"/>
        <v>-489066845665784.38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-489066845665784.38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-2037778523607.4348</v>
      </c>
      <c r="L4941" s="444">
        <f t="shared" ca="1" si="179"/>
        <v>-491104624189391.81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-491104624189391.81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-2046269267455.7988</v>
      </c>
      <c r="L4942" s="444">
        <f t="shared" ca="1" si="179"/>
        <v>-493150893456847.63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-493150893456847.63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-2054795389403.5317</v>
      </c>
      <c r="L4943" s="444">
        <f t="shared" ca="1" si="179"/>
        <v>-495205688846251.19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-495205688846251.19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-2063357036859.3799</v>
      </c>
      <c r="L4944" s="444">
        <f t="shared" ca="1" si="179"/>
        <v>-497269045883110.56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-497269045883110.56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-2071954357846.2942</v>
      </c>
      <c r="L4945" s="444">
        <f t="shared" ca="1" si="179"/>
        <v>-499341000240956.88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-499341000240956.88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-2080587501003.9871</v>
      </c>
      <c r="L4946" s="444">
        <f t="shared" ca="1" si="179"/>
        <v>-501421587741960.88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-501421587741960.88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-2089256615591.5039</v>
      </c>
      <c r="L4947" s="444">
        <f t="shared" ca="1" si="179"/>
        <v>-503510844357552.38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-503510844357552.38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-2097961851489.8018</v>
      </c>
      <c r="L4948" s="444">
        <f t="shared" ca="1" si="179"/>
        <v>-505608806209042.19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-505608806209042.19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-2106703359204.3425</v>
      </c>
      <c r="L4949" s="444">
        <f t="shared" ca="1" si="179"/>
        <v>-507715509568246.5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-507715509568246.5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-2115481289867.6941</v>
      </c>
      <c r="L4950" s="444">
        <f t="shared" ca="1" si="179"/>
        <v>-509830990858114.19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-509830990858114.19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-2124295795242.1421</v>
      </c>
      <c r="L4951" s="444">
        <f t="shared" ca="1" si="179"/>
        <v>-511955286653356.31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-511955286653356.31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-2133147027722.3176</v>
      </c>
      <c r="L4952" s="444">
        <f t="shared" ca="1" si="179"/>
        <v>-514088433681078.63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-514088433681078.63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-2142035140337.8279</v>
      </c>
      <c r="L4953" s="444">
        <f t="shared" ca="1" si="179"/>
        <v>-516230468821416.44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-516230468821416.44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-2150960286755.9019</v>
      </c>
      <c r="L4954" s="444">
        <f t="shared" ca="1" si="179"/>
        <v>-518381429108172.31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-518381429108172.31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-2159922621284.0513</v>
      </c>
      <c r="L4955" s="444">
        <f t="shared" ca="1" si="179"/>
        <v>-520541351729456.38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-520541351729456.38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-2168922298872.7349</v>
      </c>
      <c r="L4956" s="444">
        <f t="shared" ca="1" si="179"/>
        <v>-522710274028329.13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-522710274028329.13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-2177959475118.0381</v>
      </c>
      <c r="L4957" s="444">
        <f t="shared" ca="1" si="179"/>
        <v>-524888233503447.19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-524888233503447.19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-2187034306264.363</v>
      </c>
      <c r="L4958" s="444">
        <f t="shared" ca="1" si="179"/>
        <v>-527075267809711.56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-527075267809711.56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-2196146949207.1316</v>
      </c>
      <c r="L4959" s="444">
        <f t="shared" ca="1" si="179"/>
        <v>-529271414758918.69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-529271414758918.69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-2205297561495.4946</v>
      </c>
      <c r="L4960" s="444">
        <f t="shared" ca="1" si="179"/>
        <v>-531476712320414.19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-531476712320414.19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-2214486301335.0591</v>
      </c>
      <c r="L4961" s="444">
        <f t="shared" ca="1" si="179"/>
        <v>-533691198621749.25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-533691198621749.25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-2223713327590.6221</v>
      </c>
      <c r="L4962" s="444">
        <f t="shared" ca="1" si="179"/>
        <v>-535914911949339.88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-535914911949339.88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-2232978799788.916</v>
      </c>
      <c r="L4963" s="444">
        <f t="shared" ca="1" si="179"/>
        <v>-538147890749128.81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-538147890749128.81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-2242282878121.3701</v>
      </c>
      <c r="L4964" s="444">
        <f t="shared" ca="1" si="179"/>
        <v>-540390173627250.19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-540390173627250.19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-2251625723446.876</v>
      </c>
      <c r="L4965" s="444">
        <f t="shared" ca="1" si="179"/>
        <v>-542641799350697.06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-542641799350697.06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-2261007497294.5713</v>
      </c>
      <c r="L4966" s="444">
        <f t="shared" ca="1" si="179"/>
        <v>-544902806847991.63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-544902806847991.63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-2270428361866.6318</v>
      </c>
      <c r="L4967" s="444">
        <f t="shared" ca="1" si="179"/>
        <v>-547173235209858.25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-547173235209858.25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-2279888480041.0762</v>
      </c>
      <c r="L4968" s="444">
        <f t="shared" ca="1" si="179"/>
        <v>-549453123689899.31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-549453123689899.31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-2289388015374.5806</v>
      </c>
      <c r="L4969" s="444">
        <f t="shared" ca="1" si="179"/>
        <v>-551742511705273.88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-551742511705273.88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-2298927132105.3076</v>
      </c>
      <c r="L4970" s="444">
        <f t="shared" ca="1" si="179"/>
        <v>-554041438837379.19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-554041438837379.19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-2308505995155.7471</v>
      </c>
      <c r="L4971" s="444">
        <f t="shared" ca="1" si="179"/>
        <v>-556349944832534.94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-556349944832534.94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-2318124770135.562</v>
      </c>
      <c r="L4972" s="444">
        <f t="shared" ca="1" si="179"/>
        <v>-558668069602670.5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-558668069602670.5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-2327783623344.4604</v>
      </c>
      <c r="L4973" s="444">
        <f t="shared" ca="1" si="179"/>
        <v>-560995853226014.94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-560995853226014.94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-2337482721775.062</v>
      </c>
      <c r="L4974" s="444">
        <f t="shared" ca="1" si="179"/>
        <v>-563333335947790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-563333335947790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-2347222233115.7915</v>
      </c>
      <c r="L4975" s="444">
        <f t="shared" ca="1" si="179"/>
        <v>-565680558180905.75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-565680558180905.75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-2357002325753.7739</v>
      </c>
      <c r="L4976" s="444">
        <f t="shared" ca="1" si="179"/>
        <v>-568037560506659.5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-568037560506659.5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-2366823168777.748</v>
      </c>
      <c r="L4977" s="444">
        <f t="shared" ca="1" si="179"/>
        <v>-570404383675437.25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-570404383675437.25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-2376684931980.9883</v>
      </c>
      <c r="L4978" s="444">
        <f t="shared" ca="1" si="179"/>
        <v>-572781068607418.25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-572781068607418.25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-2386587785864.2427</v>
      </c>
      <c r="L4979" s="444">
        <f t="shared" ca="1" si="179"/>
        <v>-575167656393282.5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-575167656393282.5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-2396531901638.6772</v>
      </c>
      <c r="L4980" s="444">
        <f t="shared" ca="1" si="179"/>
        <v>-577564188294921.13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-577564188294921.13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-2406517451228.8379</v>
      </c>
      <c r="L4981" s="444">
        <f t="shared" ca="1" si="179"/>
        <v>-579970705746150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-579970705746150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-2416544607275.625</v>
      </c>
      <c r="L4982" s="444">
        <f t="shared" ca="1" si="179"/>
        <v>-582387250353425.63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-582387250353425.63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-2426613543139.2734</v>
      </c>
      <c r="L4983" s="444">
        <f t="shared" ca="1" si="179"/>
        <v>-584813863896564.88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-584813863896564.88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-2436724432902.3535</v>
      </c>
      <c r="L4984" s="444">
        <f t="shared" ca="1" si="179"/>
        <v>-587250588329467.25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-587250588329467.25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-2446877451372.7803</v>
      </c>
      <c r="L4985" s="444">
        <f t="shared" ca="1" si="179"/>
        <v>-589697465780840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-589697465780840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-2457072774086.8335</v>
      </c>
      <c r="L4986" s="444">
        <f t="shared" ca="1" si="179"/>
        <v>-592154538554926.88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-592154538554926.88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-2467310577312.1953</v>
      </c>
      <c r="L4987" s="444">
        <f t="shared" ca="1" si="179"/>
        <v>-594621849132239.13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-594621849132239.13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-2477591038050.9961</v>
      </c>
      <c r="L4988" s="444">
        <f t="shared" ca="1" si="179"/>
        <v>-597099440170290.13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-597099440170290.13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-2487914334042.8755</v>
      </c>
      <c r="L4989" s="444">
        <f t="shared" ca="1" si="179"/>
        <v>-599587354504333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-599587354504333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-2498280643768.0542</v>
      </c>
      <c r="L4990" s="444">
        <f t="shared" ca="1" si="179"/>
        <v>-602085635148101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-602085635148101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-2508690146450.4209</v>
      </c>
      <c r="L4991" s="444">
        <f t="shared" ca="1" si="179"/>
        <v>-604594325294551.38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-604594325294551.38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-2519143022060.6309</v>
      </c>
      <c r="L4992" s="444">
        <f t="shared" ca="1" si="179"/>
        <v>-607113468316612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-607113468316612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-2529639451319.2168</v>
      </c>
      <c r="L4993" s="444">
        <f t="shared" ca="1" si="179"/>
        <v>-609643107767931.25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-609643107767931.25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-2540179615699.7134</v>
      </c>
      <c r="L4994" s="444">
        <f t="shared" ca="1" si="179"/>
        <v>-612183287383631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-612183287383631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-2550763697431.7959</v>
      </c>
      <c r="L4995" s="444">
        <f t="shared" ca="1" si="179"/>
        <v>-614734051081062.75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-614734051081062.75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-2561391879504.4282</v>
      </c>
      <c r="L4996" s="444">
        <f t="shared" ca="1" si="179"/>
        <v>-617295442960567.13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-617295442960567.13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-2572064345669.0298</v>
      </c>
      <c r="L4997" s="444">
        <f t="shared" ca="1" si="179"/>
        <v>-619867507306236.13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-619867507306236.13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-2582781280442.6504</v>
      </c>
      <c r="L4998" s="444">
        <f t="shared" ca="1" si="179"/>
        <v>-622450288586678.75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-622450288586678.75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-2593542869111.1616</v>
      </c>
      <c r="L4999" s="444">
        <f t="shared" ca="1" si="179"/>
        <v>-625043831455789.88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-625043831455789.88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-2604349297732.458</v>
      </c>
      <c r="L5000" s="444">
        <f t="shared" ca="1" si="179"/>
        <v>-627648180753522.38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-627648180753522.38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-2615200753139.6768</v>
      </c>
      <c r="L5001" s="444">
        <f t="shared" ca="1" si="179"/>
        <v>-630263381506662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-630263381506662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-2626097422944.4248</v>
      </c>
      <c r="L5002" s="444">
        <f t="shared" ca="1" si="179"/>
        <v>-632889478929606.38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-632889478929606.38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-2637039495540.0264</v>
      </c>
      <c r="L5003" s="444">
        <f t="shared" ca="1" si="179"/>
        <v>-635526518425146.38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-635526518425146.38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-2648027160104.7764</v>
      </c>
      <c r="L5004" s="444">
        <f t="shared" ca="1" si="179"/>
        <v>-638174545585251.13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-638174545585251.13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-2659060606605.2129</v>
      </c>
      <c r="L5005" s="444">
        <f t="shared" ca="1" si="179"/>
        <v>-640833606191856.38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-640833606191856.38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-2670140025799.4014</v>
      </c>
      <c r="L5006" s="444">
        <f t="shared" ca="1" si="179"/>
        <v>-643503746217655.75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-643503746217655.75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-2681265609240.2324</v>
      </c>
      <c r="L5007" s="444">
        <f t="shared" ca="1" si="179"/>
        <v>-646185011826896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-646185011826896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-2692437549278.7334</v>
      </c>
      <c r="L5008" s="444">
        <f t="shared" ca="1" si="179"/>
        <v>-648877449376174.75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-648877449376174.75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-2703656039067.3945</v>
      </c>
      <c r="L5009" s="444">
        <f t="shared" ca="1" si="179"/>
        <v>-651581105415242.13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-651581105415242.13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-2714921272563.5088</v>
      </c>
      <c r="L5010" s="444">
        <f t="shared" ca="1" si="179"/>
        <v>-654296026687805.63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-654296026687805.63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-2726233444532.5234</v>
      </c>
      <c r="L5011" s="444">
        <f t="shared" ca="1" si="179"/>
        <v>-657022260132338.13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-657022260132338.13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-2737592750551.4087</v>
      </c>
      <c r="L5012" s="444">
        <f t="shared" ca="1" si="179"/>
        <v>-659759852882889.5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-659759852882889.5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-2748999387012.0396</v>
      </c>
      <c r="L5013" s="444">
        <f t="shared" ca="1" si="179"/>
        <v>-662508852269901.5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-662508852269901.5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-2760453551124.5894</v>
      </c>
      <c r="L5014" s="444">
        <f t="shared" ca="1" si="179"/>
        <v>-665269305821026.13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-665269305821026.13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-2771955440920.9424</v>
      </c>
      <c r="L5015" s="444">
        <f t="shared" ca="1" si="179"/>
        <v>-668041261261947.13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-668041261261947.13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-2783505255258.1128</v>
      </c>
      <c r="L5016" s="444">
        <f t="shared" ca="1" si="179"/>
        <v>-670824766517205.25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-670824766517205.25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-2795103193821.6885</v>
      </c>
      <c r="L5017" s="444">
        <f t="shared" ca="1" si="179"/>
        <v>-673619869711027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-673619869711027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-2806749457129.2793</v>
      </c>
      <c r="L5018" s="444">
        <f t="shared" ca="1" si="179"/>
        <v>-676426619168156.25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-676426619168156.25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-2818444246533.9844</v>
      </c>
      <c r="L5019" s="444">
        <f t="shared" ca="1" si="179"/>
        <v>-679245063414690.25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-679245063414690.25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-2830187764227.876</v>
      </c>
      <c r="L5020" s="444">
        <f t="shared" ca="1" si="179"/>
        <v>-682075251178918.13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-682075251178918.13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-2841980213245.4922</v>
      </c>
      <c r="L5021" s="444">
        <f t="shared" ca="1" si="179"/>
        <v>-684917231392163.63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-684917231392163.63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-2853821797467.3486</v>
      </c>
      <c r="L5022" s="444">
        <f t="shared" ca="1" si="179"/>
        <v>-687771053189631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-687771053189631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-2865712721623.4624</v>
      </c>
      <c r="L5023" s="444">
        <f t="shared" ca="1" si="179"/>
        <v>-690636765911254.5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-690636765911254.5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-2877653191296.8936</v>
      </c>
      <c r="L5024" s="444">
        <f t="shared" ca="1" si="179"/>
        <v>-693514419102551.38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-693514419102551.38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-2889643412927.2974</v>
      </c>
      <c r="L5025" s="444">
        <f t="shared" ca="1" si="179"/>
        <v>-696404062515478.63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-696404062515478.63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-2901683593814.4941</v>
      </c>
      <c r="L5026" s="444">
        <f t="shared" ca="1" si="179"/>
        <v>-699305746109293.13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-699305746109293.13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-2913773942122.0547</v>
      </c>
      <c r="L5027" s="444">
        <f t="shared" ca="1" si="179"/>
        <v>-702219520051415.13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-702219520051415.13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-2925914666880.8965</v>
      </c>
      <c r="L5028" s="444">
        <f t="shared" ca="1" si="179"/>
        <v>-705145434718296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-705145434718296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-2938105977992.8999</v>
      </c>
      <c r="L5029" s="444">
        <f t="shared" ca="1" si="179"/>
        <v>-708083540696288.88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-708083540696288.88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-2950348086234.5371</v>
      </c>
      <c r="L5030" s="444">
        <f t="shared" ca="1" si="179"/>
        <v>-711033888782523.38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-711033888782523.38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-2962641203260.5142</v>
      </c>
      <c r="L5031" s="444">
        <f t="shared" ca="1" si="179"/>
        <v>-713996529985783.88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-713996529985783.88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-2974985541607.4326</v>
      </c>
      <c r="L5032" s="444">
        <f t="shared" ca="1" si="179"/>
        <v>-716971515527391.25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-716971515527391.25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-2987381314697.4634</v>
      </c>
      <c r="L5033" s="444">
        <f t="shared" ca="1" si="179"/>
        <v>-719958896842088.75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-719958896842088.75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-2999828736842.0366</v>
      </c>
      <c r="L5034" s="444">
        <f t="shared" ca="1" si="179"/>
        <v>-722958725578930.75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-722958725578930.75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-3012328023245.5449</v>
      </c>
      <c r="L5035" s="444">
        <f t="shared" ca="1" si="179"/>
        <v>-725971053602176.25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-725971053602176.25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-3024879390009.0679</v>
      </c>
      <c r="L5036" s="444">
        <f t="shared" ca="1" si="179"/>
        <v>-728995932992185.38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-728995932992185.38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-3037483054134.1055</v>
      </c>
      <c r="L5037" s="444">
        <f t="shared" ca="1" si="179"/>
        <v>-732033416046319.5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-732033416046319.5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-3050139233526.3311</v>
      </c>
      <c r="L5038" s="444">
        <f t="shared" ca="1" si="179"/>
        <v>-735083555279845.88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-735083555279845.88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-3062848146999.3579</v>
      </c>
      <c r="L5039" s="444">
        <f t="shared" ca="1" si="179"/>
        <v>-738146403426845.25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-738146403426845.25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-3075610014278.522</v>
      </c>
      <c r="L5040" s="444">
        <f t="shared" ca="1" si="179"/>
        <v>-741222013441123.75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-741222013441123.75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-3088425056004.6821</v>
      </c>
      <c r="L5041" s="444">
        <f t="shared" ca="1" si="179"/>
        <v>-744310438497128.38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-744310438497128.38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-3101293493738.0347</v>
      </c>
      <c r="L5042" s="444">
        <f t="shared" ca="1" si="179"/>
        <v>-747411731990866.38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-747411731990866.38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-3114215549961.9434</v>
      </c>
      <c r="L5043" s="444">
        <f t="shared" ca="1" si="179"/>
        <v>-750525947540828.38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-750525947540828.38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-3127191448086.7847</v>
      </c>
      <c r="L5044" s="444">
        <f t="shared" ca="1" si="179"/>
        <v>-753653138988915.13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-753653138988915.13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-3140221412453.813</v>
      </c>
      <c r="L5045" s="444">
        <f t="shared" ca="1" si="179"/>
        <v>-756793360401369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-756793360401369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-3153305668339.0376</v>
      </c>
      <c r="L5046" s="444">
        <f t="shared" ca="1" si="179"/>
        <v>-759946666069708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-759946666069708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-3166444441957.1167</v>
      </c>
      <c r="L5047" s="444">
        <f t="shared" ca="1" si="179"/>
        <v>-763113110511665.13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-763113110511665.13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-3179637960465.2715</v>
      </c>
      <c r="L5048" s="444">
        <f t="shared" ca="1" si="179"/>
        <v>-766292748472130.38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-766292748472130.38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-3192886451967.21</v>
      </c>
      <c r="L5049" s="444">
        <f t="shared" ca="1" si="179"/>
        <v>-769485634924097.63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-769485634924097.63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-3206190145517.0732</v>
      </c>
      <c r="L5050" s="444">
        <f t="shared" ca="1" si="179"/>
        <v>-772691825069614.75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-772691825069614.75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-3219549271123.3945</v>
      </c>
      <c r="L5051" s="444">
        <f t="shared" ca="1" si="179"/>
        <v>-775911374340738.13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-775911374340738.13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-3232964059753.0757</v>
      </c>
      <c r="L5052" s="444">
        <f t="shared" ca="1" si="179"/>
        <v>-779144338400491.25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-779144338400491.25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-3246434743335.3804</v>
      </c>
      <c r="L5053" s="444">
        <f t="shared" ca="1" si="179"/>
        <v>-782390773143826.63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-782390773143826.63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-3259961554765.9443</v>
      </c>
      <c r="L5054" s="444">
        <f t="shared" ca="1" si="179"/>
        <v>-785650734698592.63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-785650734698592.63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-3273544727910.8027</v>
      </c>
      <c r="L5055" s="444">
        <f t="shared" ca="1" si="179"/>
        <v>-788924279426503.38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-788924279426503.38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-3287184497610.4307</v>
      </c>
      <c r="L5056" s="444">
        <f t="shared" ca="1" si="179"/>
        <v>-792211463924113.75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-792211463924113.75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-3300881099683.8071</v>
      </c>
      <c r="L5057" s="444">
        <f t="shared" ca="1" si="179"/>
        <v>-795512345023797.5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-795512345023797.5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-3314634770932.4897</v>
      </c>
      <c r="L5058" s="444">
        <f t="shared" ca="1" si="179"/>
        <v>-798826979794730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-798826979794730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-3328445749144.7085</v>
      </c>
      <c r="L5059" s="444">
        <f t="shared" ca="1" si="179"/>
        <v>-802155425543874.75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-802155425543874.75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-3342314273099.478</v>
      </c>
      <c r="L5060" s="444">
        <f t="shared" ca="1" si="179"/>
        <v>-805497739816974.25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-805497739816974.25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-3356240582570.7261</v>
      </c>
      <c r="L5061" s="444">
        <f t="shared" ca="1" si="179"/>
        <v>-808853980399545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-808853980399545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-3370224918331.4375</v>
      </c>
      <c r="L5062" s="444">
        <f t="shared" ca="1" si="179"/>
        <v>-812224205317876.5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-812224205317876.5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-3384267522157.8188</v>
      </c>
      <c r="L5063" s="444">
        <f t="shared" ca="1" si="179"/>
        <v>-815608472840034.38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-815608472840034.38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-3398368636833.4766</v>
      </c>
      <c r="L5064" s="444">
        <f t="shared" ca="1" si="179"/>
        <v>-819006841476867.88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-819006841476867.88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-3412528506153.6162</v>
      </c>
      <c r="L5065" s="444">
        <f t="shared" ca="1" si="179"/>
        <v>-822419369983021.5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-822419369983021.5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-3426747374929.2563</v>
      </c>
      <c r="L5066" s="444">
        <f t="shared" ca="1" si="179"/>
        <v>-825846117357950.75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-825846117357950.75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-3441025488991.4614</v>
      </c>
      <c r="L5067" s="444">
        <f t="shared" ca="1" si="179"/>
        <v>-829287142846942.25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-829287142846942.25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-3455363095195.5928</v>
      </c>
      <c r="L5068" s="444">
        <f t="shared" ca="1" si="179"/>
        <v>-832742505942137.88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-832742505942137.88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-3469760441425.5742</v>
      </c>
      <c r="L5069" s="444">
        <f t="shared" ca="1" si="179"/>
        <v>-836212266383563.5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-836212266383563.5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-3484217776598.1812</v>
      </c>
      <c r="L5070" s="444">
        <f t="shared" ca="1" si="179"/>
        <v>-839696484160161.63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-839696484160161.63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-3498735350667.3398</v>
      </c>
      <c r="L5071" s="444">
        <f t="shared" ca="1" si="179"/>
        <v>-843195219510829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-843195219510829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-3513313414628.4541</v>
      </c>
      <c r="L5072" s="444">
        <f t="shared" ca="1" si="179"/>
        <v>-846708532925457.5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-846708532925457.5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-3527952220522.7397</v>
      </c>
      <c r="L5073" s="444">
        <f t="shared" ca="1" si="179"/>
        <v>-850236485145980.25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-850236485145980.25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-3542652021441.5845</v>
      </c>
      <c r="L5074" s="444">
        <f t="shared" ca="1" si="179"/>
        <v>-853779137167421.88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-853779137167421.88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-3557413071530.9243</v>
      </c>
      <c r="L5075" s="444">
        <f t="shared" ca="1" si="179"/>
        <v>-857336550238952.75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-857336550238952.75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-3572235625995.6362</v>
      </c>
      <c r="L5076" s="444">
        <f t="shared" ca="1" si="179"/>
        <v>-860908785864948.38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-860908785864948.38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-3587119941103.9517</v>
      </c>
      <c r="L5077" s="444">
        <f t="shared" ca="1" si="179"/>
        <v>-864495905806052.38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-864495905806052.38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-3602066274191.8848</v>
      </c>
      <c r="L5078" s="444">
        <f t="shared" ca="1" si="179"/>
        <v>-868097972080244.25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-868097972080244.25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-3617074883667.6841</v>
      </c>
      <c r="L5079" s="444">
        <f t="shared" ca="1" si="179"/>
        <v>-871715046963911.88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-871715046963911.88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-3632146029016.2993</v>
      </c>
      <c r="L5080" s="444">
        <f t="shared" ca="1" si="179"/>
        <v>-875347192992928.13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-875347192992928.13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-3647279970803.8672</v>
      </c>
      <c r="L5081" s="444">
        <f t="shared" ca="1" si="179"/>
        <v>-878994472963732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-878994472963732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-3662476970682.2168</v>
      </c>
      <c r="L5082" s="444">
        <f t="shared" ca="1" si="179"/>
        <v>-882656949934414.25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-882656949934414.25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-3677737291393.3931</v>
      </c>
      <c r="L5083" s="444">
        <f t="shared" ca="1" si="179"/>
        <v>-886334687225807.63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-886334687225807.63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-3693061196774.1982</v>
      </c>
      <c r="L5084" s="444">
        <f t="shared" ca="1" si="179"/>
        <v>-890027748422581.88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-890027748422581.88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-3708448951760.7578</v>
      </c>
      <c r="L5085" s="444">
        <f t="shared" ca="1" si="179"/>
        <v>-893736197374342.63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-893736197374342.63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-3723900822393.0942</v>
      </c>
      <c r="L5086" s="444">
        <f t="shared" ca="1" si="179"/>
        <v>-897460098196735.75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-897460098196735.75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-3739417075819.7329</v>
      </c>
      <c r="L5087" s="444">
        <f t="shared" ca="1" si="179"/>
        <v>-901199515272555.5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-901199515272555.5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-3754997980302.3145</v>
      </c>
      <c r="L5088" s="444">
        <f t="shared" ca="1" si="179"/>
        <v>-904954513252857.88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-904954513252857.88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-3770643805220.2412</v>
      </c>
      <c r="L5089" s="444">
        <f t="shared" ca="1" si="179"/>
        <v>-908725157058078.13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-908725157058078.13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-3786354821075.3257</v>
      </c>
      <c r="L5090" s="444">
        <f t="shared" ca="1" si="179"/>
        <v>-912511511879153.5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-912511511879153.5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-3802131299496.4722</v>
      </c>
      <c r="L5091" s="444">
        <f t="shared" ca="1" si="179"/>
        <v>-916313643178650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-916313643178650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-3817973513244.375</v>
      </c>
      <c r="L5092" s="444">
        <f t="shared" ca="1" si="179"/>
        <v>-920131616691894.38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-920131616691894.38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-3833881736216.2266</v>
      </c>
      <c r="L5093" s="444">
        <f t="shared" ca="1" si="179"/>
        <v>-923965498428110.63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-923965498428110.63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-3849856243450.4609</v>
      </c>
      <c r="L5094" s="444">
        <f t="shared" ca="1" si="179"/>
        <v>-927815354671561.13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-927815354671561.13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-3865897311131.5039</v>
      </c>
      <c r="L5095" s="444">
        <f t="shared" ca="1" si="179"/>
        <v>-931681251982692.63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-931681251982692.63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-3882005216594.5527</v>
      </c>
      <c r="L5096" s="444">
        <f t="shared" ca="1" si="179"/>
        <v>-935563257199287.13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-935563257199287.13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-3898180238330.3628</v>
      </c>
      <c r="L5097" s="444">
        <f t="shared" ca="1" si="179"/>
        <v>-939461437437617.5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-939461437437617.5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-3914422655990.0723</v>
      </c>
      <c r="L5098" s="444">
        <f t="shared" ca="1" si="179"/>
        <v>-943375860093607.63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-943375860093607.63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-3930732750390.0317</v>
      </c>
      <c r="L5099" s="444">
        <f t="shared" ca="1" si="179"/>
        <v>-947306592843997.63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-947306592843997.63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-3947110803516.6563</v>
      </c>
      <c r="L5100" s="444">
        <f t="shared" ca="1" si="179"/>
        <v>-951253703647514.25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-951253703647514.25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-3963557098531.3091</v>
      </c>
      <c r="L5101" s="444">
        <f t="shared" ca="1" si="179"/>
        <v>-955217260746045.5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-955217260746045.5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-3980071919775.1895</v>
      </c>
      <c r="L5102" s="444">
        <f t="shared" ca="1" si="179"/>
        <v>-959197332665820.75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-959197332665820.75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-3996655552774.2529</v>
      </c>
      <c r="L5103" s="444">
        <f t="shared" ca="1" si="179"/>
        <v>-963193988218595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-963193988218595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-4013308284244.1465</v>
      </c>
      <c r="L5104" s="444">
        <f t="shared" ca="1" si="179"/>
        <v>-967207296502839.13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-967207296502839.13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-4030030402095.1636</v>
      </c>
      <c r="L5105" s="444">
        <f t="shared" ca="1" si="179"/>
        <v>-971237326904934.25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-971237326904934.25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-4046822195437.2261</v>
      </c>
      <c r="L5106" s="444">
        <f t="shared" ca="1" si="179"/>
        <v>-975284149100371.5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-975284149100371.5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-4063683954584.8813</v>
      </c>
      <c r="L5107" s="444">
        <f t="shared" ca="1" si="179"/>
        <v>-979347833054956.38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-979347833054956.38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-4080615971062.3179</v>
      </c>
      <c r="L5108" s="444">
        <f t="shared" ref="L5108:L5362" ca="1" si="184">I5108-J5108+K5108</f>
        <v>-983428449026018.75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-983428449026018.75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-4097618537608.4106</v>
      </c>
      <c r="L5109" s="444">
        <f t="shared" ca="1" si="184"/>
        <v>-987526067563627.13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-987526067563627.13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-4114691948181.7798</v>
      </c>
      <c r="L5110" s="444">
        <f t="shared" ca="1" si="184"/>
        <v>-991640759511808.88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-991640759511808.88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-4131836497965.8696</v>
      </c>
      <c r="L5111" s="444">
        <f t="shared" ca="1" si="184"/>
        <v>-995772596009774.75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-995772596009774.75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-4149052483374.0615</v>
      </c>
      <c r="L5112" s="444">
        <f t="shared" ca="1" si="184"/>
        <v>-999921648493148.75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-999921648493148.75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-4166340202054.7866</v>
      </c>
      <c r="L5113" s="444">
        <f t="shared" ca="1" si="184"/>
        <v>-1004087988695203.5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-1004087988695203.5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-4183699952896.6807</v>
      </c>
      <c r="L5114" s="444">
        <f t="shared" ca="1" si="184"/>
        <v>-1008271688648100.1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-1008271688648100.1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-4201132036033.7505</v>
      </c>
      <c r="L5115" s="444">
        <f t="shared" ca="1" si="184"/>
        <v>-1012472820684133.9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-1012472820684133.9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-4218636752850.5576</v>
      </c>
      <c r="L5116" s="444">
        <f t="shared" ca="1" si="184"/>
        <v>-1016691457436984.4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-1016691457436984.4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-4236214405987.4355</v>
      </c>
      <c r="L5117" s="444">
        <f t="shared" ca="1" si="184"/>
        <v>-1020927671842971.8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-1020927671842971.8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-4253865299345.7153</v>
      </c>
      <c r="L5118" s="444">
        <f t="shared" ca="1" si="184"/>
        <v>-1025181537142317.5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-1025181537142317.5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-4271589738092.9897</v>
      </c>
      <c r="L5119" s="444">
        <f t="shared" ca="1" si="184"/>
        <v>-1029453126880410.5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-1029453126880410.5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-4289388028668.377</v>
      </c>
      <c r="L5120" s="444">
        <f t="shared" ca="1" si="184"/>
        <v>-1033742514909078.9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-1033742514909078.9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-4307260478787.8286</v>
      </c>
      <c r="L5121" s="444">
        <f t="shared" ca="1" si="184"/>
        <v>-1038049775387866.8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-1038049775387866.8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-4325207397449.4448</v>
      </c>
      <c r="L5122" s="444">
        <f t="shared" ca="1" si="184"/>
        <v>-1042374982785316.3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-1042374982785316.3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-4343229094938.8179</v>
      </c>
      <c r="L5123" s="444">
        <f t="shared" ca="1" si="184"/>
        <v>-1046718211880255.1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-1046718211880255.1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-4361325882834.3965</v>
      </c>
      <c r="L5124" s="444">
        <f t="shared" ca="1" si="184"/>
        <v>-1051079537763089.5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-1051079537763089.5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-4379498074012.873</v>
      </c>
      <c r="L5125" s="444">
        <f t="shared" ca="1" si="184"/>
        <v>-1055459035837102.4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-1055459035837102.4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-4397745982654.5933</v>
      </c>
      <c r="L5126" s="444">
        <f t="shared" ca="1" si="184"/>
        <v>-1059856781819757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-1059856781819757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-4416069924248.9883</v>
      </c>
      <c r="L5127" s="444">
        <f t="shared" ca="1" si="184"/>
        <v>-1064272851744006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-1064272851744006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-4434470215600.0254</v>
      </c>
      <c r="L5128" s="444">
        <f t="shared" ca="1" si="184"/>
        <v>-1068707321959606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-1068707321959606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-4452947174831.6914</v>
      </c>
      <c r="L5129" s="444">
        <f t="shared" ca="1" si="184"/>
        <v>-1073160269134437.8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-1073160269134437.8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-4471501121393.4902</v>
      </c>
      <c r="L5130" s="444">
        <f t="shared" ca="1" si="184"/>
        <v>-1077631770255831.3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-1077631770255831.3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-4490132376065.9639</v>
      </c>
      <c r="L5131" s="444">
        <f t="shared" ca="1" si="184"/>
        <v>-1082121902631897.3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-1082121902631897.3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-4508841260966.2393</v>
      </c>
      <c r="L5132" s="444">
        <f t="shared" ca="1" si="184"/>
        <v>-1086630743892863.5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-1086630743892863.5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-4527628099553.5977</v>
      </c>
      <c r="L5133" s="444">
        <f t="shared" ca="1" si="184"/>
        <v>-1091158371992417.1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-1091158371992417.1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-4546493216635.0703</v>
      </c>
      <c r="L5134" s="444">
        <f t="shared" ca="1" si="184"/>
        <v>-1095704865209052.3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-1095704865209052.3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-4565436938371.0508</v>
      </c>
      <c r="L5135" s="444">
        <f t="shared" ca="1" si="184"/>
        <v>-1100270302147423.3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-1100270302147423.3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-4584459592280.9297</v>
      </c>
      <c r="L5136" s="444">
        <f t="shared" ca="1" si="184"/>
        <v>-1104854761739704.1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-1104854761739704.1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-4603561507248.7676</v>
      </c>
      <c r="L5137" s="444">
        <f t="shared" ca="1" si="184"/>
        <v>-1109458323246952.9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-1109458323246952.9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-4622743013528.9707</v>
      </c>
      <c r="L5138" s="444">
        <f t="shared" ca="1" si="184"/>
        <v>-1114081066260481.9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-1114081066260481.9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-4642004442752.0078</v>
      </c>
      <c r="L5139" s="444">
        <f t="shared" ca="1" si="184"/>
        <v>-1118723070703233.9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-1118723070703233.9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-4661346127930.1406</v>
      </c>
      <c r="L5140" s="444">
        <f t="shared" ca="1" si="184"/>
        <v>-1123384416831164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-1123384416831164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-4680768403463.1826</v>
      </c>
      <c r="L5141" s="444">
        <f t="shared" ca="1" si="184"/>
        <v>-1128065185234627.3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-1128065185234627.3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-4700271605144.2803</v>
      </c>
      <c r="L5142" s="444">
        <f t="shared" ca="1" si="184"/>
        <v>-1132765456839771.5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-1132765456839771.5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-4719856070165.7148</v>
      </c>
      <c r="L5143" s="444">
        <f t="shared" ca="1" si="184"/>
        <v>-1137485312909937.3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-1137485312909937.3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-4739522137124.7383</v>
      </c>
      <c r="L5144" s="444">
        <f t="shared" ca="1" si="184"/>
        <v>-1142224835047062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-1142224835047062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-4759270146029.4248</v>
      </c>
      <c r="L5145" s="444">
        <f t="shared" ca="1" si="184"/>
        <v>-1146984105193091.5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-1146984105193091.5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-4779100438304.5479</v>
      </c>
      <c r="L5146" s="444">
        <f t="shared" ca="1" si="184"/>
        <v>-1151763205631396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-1151763205631396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-4799013356797.4834</v>
      </c>
      <c r="L5147" s="444">
        <f t="shared" ca="1" si="184"/>
        <v>-1156562218988193.5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-1156562218988193.5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-4819009245784.1396</v>
      </c>
      <c r="L5148" s="444">
        <f t="shared" ca="1" si="184"/>
        <v>-1161381228233977.8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-1161381228233977.8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-4839088450974.9072</v>
      </c>
      <c r="L5149" s="444">
        <f t="shared" ca="1" si="184"/>
        <v>-1166220316684952.8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-1166220316684952.8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-4859251319520.6367</v>
      </c>
      <c r="L5150" s="444">
        <f t="shared" ca="1" si="184"/>
        <v>-1171079568004473.5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-1171079568004473.5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-4879498200018.6396</v>
      </c>
      <c r="L5151" s="444">
        <f t="shared" ca="1" si="184"/>
        <v>-1175959066204492.3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-1175959066204492.3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-4899829442518.7178</v>
      </c>
      <c r="L5152" s="444">
        <f t="shared" ca="1" si="184"/>
        <v>-1180858895647011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-1180858895647011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-4920245398529.2129</v>
      </c>
      <c r="L5153" s="444">
        <f t="shared" ca="1" si="184"/>
        <v>-1185779141045540.3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-1185779141045540.3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-4940746421023.084</v>
      </c>
      <c r="L5154" s="444">
        <f t="shared" ca="1" si="184"/>
        <v>-1190719887466563.3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-1190719887466563.3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-4961332864444.0137</v>
      </c>
      <c r="L5155" s="444">
        <f t="shared" ca="1" si="184"/>
        <v>-1195681220331007.3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-1195681220331007.3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-4982005084712.5303</v>
      </c>
      <c r="L5156" s="444">
        <f t="shared" ca="1" si="184"/>
        <v>-1200663225415719.8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-1200663225415719.8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-5002763439232.166</v>
      </c>
      <c r="L5157" s="444">
        <f t="shared" ca="1" si="184"/>
        <v>-1205665988854952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-1205665988854952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-5023608286895.6328</v>
      </c>
      <c r="L5158" s="444">
        <f t="shared" ca="1" si="184"/>
        <v>-1210689597141847.8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-1210689597141847.8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-5044539988091.0322</v>
      </c>
      <c r="L5159" s="444">
        <f t="shared" ca="1" si="184"/>
        <v>-1215734137129938.8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-1215734137129938.8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-5065558904708.0781</v>
      </c>
      <c r="L5160" s="444">
        <f t="shared" ca="1" si="184"/>
        <v>-1220799696034646.8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-1220799696034646.8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-5086665400144.3613</v>
      </c>
      <c r="L5161" s="444">
        <f t="shared" ca="1" si="184"/>
        <v>-1225886361434791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-1225886361434791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-5107859839311.6289</v>
      </c>
      <c r="L5162" s="444">
        <f t="shared" ca="1" si="184"/>
        <v>-1230994221274102.8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-1230994221274102.8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-5129142588642.0947</v>
      </c>
      <c r="L5163" s="444">
        <f t="shared" ca="1" si="184"/>
        <v>-1236123363862744.8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-1236123363862744.8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-5150514016094.7695</v>
      </c>
      <c r="L5164" s="444">
        <f t="shared" ca="1" si="184"/>
        <v>-1241273877878839.5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-1241273877878839.5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-5171974491161.8311</v>
      </c>
      <c r="L5165" s="444">
        <f t="shared" ca="1" si="184"/>
        <v>-1246445852370001.3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-1246445852370001.3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-5193524384875.0049</v>
      </c>
      <c r="L5166" s="444">
        <f t="shared" ca="1" si="184"/>
        <v>-1251639376754876.3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-1251639376754876.3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-5215164069811.9844</v>
      </c>
      <c r="L5167" s="444">
        <f t="shared" ca="1" si="184"/>
        <v>-1256854540824688.3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-1256854540824688.3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-5236893920102.8672</v>
      </c>
      <c r="L5168" s="444">
        <f t="shared" ca="1" si="184"/>
        <v>-1262091434744791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-1262091434744791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-5258714311436.6289</v>
      </c>
      <c r="L5169" s="444">
        <f t="shared" ca="1" si="184"/>
        <v>-1267350149056227.8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-1267350149056227.8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-5280625621067.6152</v>
      </c>
      <c r="L5170" s="444">
        <f t="shared" ca="1" si="184"/>
        <v>-1272630774677295.3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-1272630774677295.3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-5302628227822.0635</v>
      </c>
      <c r="L5171" s="444">
        <f t="shared" ca="1" si="184"/>
        <v>-1277933402905117.3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-1277933402905117.3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-5324722512104.6553</v>
      </c>
      <c r="L5172" s="444">
        <f t="shared" ca="1" si="184"/>
        <v>-1283258125417222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-1283258125417222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-5346908855905.0918</v>
      </c>
      <c r="L5173" s="444">
        <f t="shared" ca="1" si="184"/>
        <v>-1288605034273127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-1288605034273127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-5369187642804.6953</v>
      </c>
      <c r="L5174" s="444">
        <f t="shared" ca="1" si="184"/>
        <v>-1293974221915931.8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-1293974221915931.8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-5391559257983.0488</v>
      </c>
      <c r="L5175" s="444">
        <f t="shared" ca="1" si="184"/>
        <v>-1299365781173914.8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-1299365781173914.8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-5414024088224.6445</v>
      </c>
      <c r="L5176" s="444">
        <f t="shared" ca="1" si="184"/>
        <v>-1304779805262139.5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-1304779805262139.5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-5436582521925.5811</v>
      </c>
      <c r="L5177" s="444">
        <f t="shared" ca="1" si="184"/>
        <v>-1310216387784065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-1310216387784065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-5459234949100.2705</v>
      </c>
      <c r="L5178" s="444">
        <f t="shared" ca="1" si="184"/>
        <v>-1315675622733165.3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-1315675622733165.3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-5481981761388.1885</v>
      </c>
      <c r="L5179" s="444">
        <f t="shared" ca="1" si="184"/>
        <v>-1321157604494553.5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-1321157604494553.5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-5504823352060.6396</v>
      </c>
      <c r="L5180" s="444">
        <f t="shared" ca="1" si="184"/>
        <v>-1326662427846614.3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-1326662427846614.3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-5527760116027.5596</v>
      </c>
      <c r="L5181" s="444">
        <f t="shared" ca="1" si="184"/>
        <v>-1332190187962641.8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-1332190187962641.8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-5550792449844.3408</v>
      </c>
      <c r="L5182" s="444">
        <f t="shared" ca="1" si="184"/>
        <v>-1337740980412486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-1337740980412486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-5573920751718.6914</v>
      </c>
      <c r="L5183" s="444">
        <f t="shared" ca="1" si="184"/>
        <v>-1343314901164204.8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-1343314901164204.8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-5597145421517.5195</v>
      </c>
      <c r="L5184" s="444">
        <f t="shared" ca="1" si="184"/>
        <v>-1348912046585722.3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-1348912046585722.3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-5620466860773.8428</v>
      </c>
      <c r="L5185" s="444">
        <f t="shared" ca="1" si="184"/>
        <v>-1354532513446496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-1354532513446496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-5643885472693.7334</v>
      </c>
      <c r="L5186" s="444">
        <f t="shared" ca="1" si="184"/>
        <v>-1360176398919189.8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-1360176398919189.8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-5667401662163.291</v>
      </c>
      <c r="L5187" s="444">
        <f t="shared" ca="1" si="184"/>
        <v>-1365843800581353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-1365843800581353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-5691015835755.6377</v>
      </c>
      <c r="L5188" s="444">
        <f t="shared" ca="1" si="184"/>
        <v>-1371534816417108.8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-1371534816417108.8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-5714728401737.9531</v>
      </c>
      <c r="L5189" s="444">
        <f t="shared" ca="1" si="184"/>
        <v>-1377249544818846.8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-1377249544818846.8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-5738539770078.5283</v>
      </c>
      <c r="L5190" s="444">
        <f t="shared" ca="1" si="184"/>
        <v>-1382988084588925.3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-1382988084588925.3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-5762450352453.8555</v>
      </c>
      <c r="L5191" s="444">
        <f t="shared" ca="1" si="184"/>
        <v>-1388750534941379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-1388750534941379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-5786460562255.7461</v>
      </c>
      <c r="L5192" s="444">
        <f t="shared" ca="1" si="184"/>
        <v>-1394536995503634.8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-1394536995503634.8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-5810570814598.4785</v>
      </c>
      <c r="L5193" s="444">
        <f t="shared" ca="1" si="184"/>
        <v>-1400347566318233.3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-1400347566318233.3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-5834781526325.9717</v>
      </c>
      <c r="L5194" s="444">
        <f t="shared" ca="1" si="184"/>
        <v>-1406182347844559.3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-1406182347844559.3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-5859093116018.9971</v>
      </c>
      <c r="L5195" s="444">
        <f t="shared" ca="1" si="184"/>
        <v>-1412041440960578.3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-1412041440960578.3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-5883506004002.4092</v>
      </c>
      <c r="L5196" s="444">
        <f t="shared" ca="1" si="184"/>
        <v>-1417924946964580.8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-1417924946964580.8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-5908020612352.4199</v>
      </c>
      <c r="L5197" s="444">
        <f t="shared" ca="1" si="184"/>
        <v>-1423832967576933.3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-1423832967576933.3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-5932637364903.8887</v>
      </c>
      <c r="L5198" s="444">
        <f t="shared" ca="1" si="184"/>
        <v>-1429765604941837.3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-1429765604941837.3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-5957356687257.6553</v>
      </c>
      <c r="L5199" s="444">
        <f t="shared" ca="1" si="184"/>
        <v>-1435722961629095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-1435722961629095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-5982179006787.8955</v>
      </c>
      <c r="L5200" s="444">
        <f t="shared" ca="1" si="184"/>
        <v>-1441705140635883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-1441705140635883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-6007104752649.5127</v>
      </c>
      <c r="L5201" s="444">
        <f t="shared" ca="1" si="184"/>
        <v>-1447712245388532.5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-1447712245388532.5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-6032134355785.5518</v>
      </c>
      <c r="L5202" s="444">
        <f t="shared" ca="1" si="184"/>
        <v>-1453744379744318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-1453744379744318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-6057268248934.6582</v>
      </c>
      <c r="L5203" s="444">
        <f t="shared" ca="1" si="184"/>
        <v>-1459801647993252.8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-1459801647993252.8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-6082506866638.5527</v>
      </c>
      <c r="L5204" s="444">
        <f t="shared" ca="1" si="184"/>
        <v>-1465884154859891.3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-1465884154859891.3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-6107850645249.5469</v>
      </c>
      <c r="L5205" s="444">
        <f t="shared" ca="1" si="184"/>
        <v>-1471992005505140.8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-1471992005505140.8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-6133300022938.0859</v>
      </c>
      <c r="L5206" s="444">
        <f t="shared" ca="1" si="184"/>
        <v>-1478125305528078.8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-1478125305528078.8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-6158855439700.3281</v>
      </c>
      <c r="L5207" s="444">
        <f t="shared" ca="1" si="184"/>
        <v>-1484284160967779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-1484284160967779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-6184517337365.7461</v>
      </c>
      <c r="L5208" s="444">
        <f t="shared" ca="1" si="184"/>
        <v>-1490468678305144.8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-1490468678305144.8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-6210286159604.7695</v>
      </c>
      <c r="L5209" s="444">
        <f t="shared" ca="1" si="184"/>
        <v>-1496678964464749.5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-1496678964464749.5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-6236162351936.4561</v>
      </c>
      <c r="L5210" s="444">
        <f t="shared" ca="1" si="184"/>
        <v>-1502915126816686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-1502915126816686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-6262146361736.1914</v>
      </c>
      <c r="L5211" s="444">
        <f t="shared" ca="1" si="184"/>
        <v>-1509177273178422.3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-1509177273178422.3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-6288238638243.4258</v>
      </c>
      <c r="L5212" s="444">
        <f t="shared" ca="1" si="184"/>
        <v>-1515465511816665.8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-1515465511816665.8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-6314439632569.4404</v>
      </c>
      <c r="L5213" s="444">
        <f t="shared" ca="1" si="184"/>
        <v>-1521779951449235.3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-1521779951449235.3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-6340749797705.1465</v>
      </c>
      <c r="L5214" s="444">
        <f t="shared" ca="1" si="184"/>
        <v>-1528120701246940.5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-1528120701246940.5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-6367169588528.9189</v>
      </c>
      <c r="L5215" s="444">
        <f t="shared" ca="1" si="184"/>
        <v>-1534487870835469.5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-1534487870835469.5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-6393699461814.4561</v>
      </c>
      <c r="L5216" s="444">
        <f t="shared" ca="1" si="184"/>
        <v>-1540881570297284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-1540881570297284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-6420339876238.6836</v>
      </c>
      <c r="L5217" s="444">
        <f t="shared" ca="1" si="184"/>
        <v>-1547301910173522.8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-1547301910173522.8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-6447091292389.6777</v>
      </c>
      <c r="L5218" s="444">
        <f t="shared" ca="1" si="184"/>
        <v>-1553749001465912.5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-1553749001465912.5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-6473954172774.6357</v>
      </c>
      <c r="L5219" s="444">
        <f t="shared" ca="1" si="184"/>
        <v>-1560222955638687.3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-1560222955638687.3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-6500928981827.8633</v>
      </c>
      <c r="L5220" s="444">
        <f t="shared" ca="1" si="184"/>
        <v>-1566723884620515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-1566723884620515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-6528016185918.8125</v>
      </c>
      <c r="L5221" s="444">
        <f t="shared" ca="1" si="184"/>
        <v>-1573251900806433.8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-1573251900806433.8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-6555216253360.1406</v>
      </c>
      <c r="L5222" s="444">
        <f t="shared" ca="1" si="184"/>
        <v>-1579807117059794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-1579807117059794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-6582529654415.8086</v>
      </c>
      <c r="L5223" s="444">
        <f t="shared" ca="1" si="184"/>
        <v>-1586389646714209.8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-1586389646714209.8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-6609956861309.207</v>
      </c>
      <c r="L5224" s="444">
        <f t="shared" ca="1" si="184"/>
        <v>-1592999603575519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-1592999603575519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-6637498348231.3291</v>
      </c>
      <c r="L5225" s="444">
        <f t="shared" ca="1" si="184"/>
        <v>-1599637101923750.3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-1599637101923750.3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-6665154591348.959</v>
      </c>
      <c r="L5226" s="444">
        <f t="shared" ca="1" si="184"/>
        <v>-1606302256515099.3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-1606302256515099.3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-6692926068812.9131</v>
      </c>
      <c r="L5227" s="444">
        <f t="shared" ca="1" si="184"/>
        <v>-1612995182583912.3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-1612995182583912.3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-6720813260766.3008</v>
      </c>
      <c r="L5228" s="444">
        <f t="shared" ca="1" si="184"/>
        <v>-1619715995844678.5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-1619715995844678.5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-6748816649352.8271</v>
      </c>
      <c r="L5229" s="444">
        <f t="shared" ca="1" si="184"/>
        <v>-1626464812494031.3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-1626464812494031.3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-6776936718725.1299</v>
      </c>
      <c r="L5230" s="444">
        <f t="shared" ca="1" si="184"/>
        <v>-1633241749212756.5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-1633241749212756.5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-6805173955053.1523</v>
      </c>
      <c r="L5231" s="444">
        <f t="shared" ca="1" si="184"/>
        <v>-1640046923167809.8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-1640046923167809.8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-6833528846532.541</v>
      </c>
      <c r="L5232" s="444">
        <f t="shared" ca="1" si="184"/>
        <v>-1646880452014342.3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-1646880452014342.3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-6862001883393.0928</v>
      </c>
      <c r="L5233" s="444">
        <f t="shared" ca="1" si="184"/>
        <v>-1653742453897735.3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-1653742453897735.3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-6890593557907.2305</v>
      </c>
      <c r="L5234" s="444">
        <f t="shared" ca="1" si="184"/>
        <v>-1660633047455642.5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-1660633047455642.5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-6919304364398.5107</v>
      </c>
      <c r="L5235" s="444">
        <f t="shared" ca="1" si="184"/>
        <v>-1667552351820041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-1667552351820041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-6948134799250.1709</v>
      </c>
      <c r="L5236" s="444">
        <f t="shared" ca="1" si="184"/>
        <v>-1674500486619291.3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-1674500486619291.3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-6977085360913.7139</v>
      </c>
      <c r="L5237" s="444">
        <f t="shared" ca="1" si="184"/>
        <v>-1681477571980205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-1681477571980205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-7006156549917.5205</v>
      </c>
      <c r="L5238" s="444">
        <f t="shared" ca="1" si="184"/>
        <v>-1688483728530122.5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-1688483728530122.5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-7035348868875.5107</v>
      </c>
      <c r="L5239" s="444">
        <f t="shared" ca="1" si="184"/>
        <v>-1695519077398998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-1695519077398998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-7064662822495.8252</v>
      </c>
      <c r="L5240" s="444">
        <f t="shared" ca="1" si="184"/>
        <v>-1702583740221493.8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-1702583740221493.8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-7094098917589.5576</v>
      </c>
      <c r="L5241" s="444">
        <f t="shared" ca="1" si="184"/>
        <v>-1709677839139083.3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-1709677839139083.3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-7123657663079.5137</v>
      </c>
      <c r="L5242" s="444">
        <f t="shared" ca="1" si="184"/>
        <v>-1716801496802162.8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-1716801496802162.8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-7153339570009.0117</v>
      </c>
      <c r="L5243" s="444">
        <f t="shared" ca="1" si="184"/>
        <v>-1723954836372171.8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-1723954836372171.8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-7183145151550.7158</v>
      </c>
      <c r="L5244" s="444">
        <f t="shared" ca="1" si="184"/>
        <v>-1731137981523722.5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-1731137981523722.5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-7213074923015.5107</v>
      </c>
      <c r="L5245" s="444">
        <f t="shared" ca="1" si="184"/>
        <v>-1738351056446738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-1738351056446738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-7243129401861.4082</v>
      </c>
      <c r="L5246" s="444">
        <f t="shared" ca="1" si="184"/>
        <v>-1745594185848599.5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-1745594185848599.5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-7273309107702.498</v>
      </c>
      <c r="L5247" s="444">
        <f t="shared" ca="1" si="184"/>
        <v>-1752867494956302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-1752867494956302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-7303614562317.9248</v>
      </c>
      <c r="L5248" s="444">
        <f t="shared" ca="1" si="184"/>
        <v>-1760171109518620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-1760171109518620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-7334046289660.917</v>
      </c>
      <c r="L5249" s="444">
        <f t="shared" ca="1" si="184"/>
        <v>-1767505155808281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-1767505155808281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-7364604815867.8369</v>
      </c>
      <c r="L5250" s="444">
        <f t="shared" ca="1" si="184"/>
        <v>-1774869760624148.8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-1774869760624148.8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-7395290669267.2861</v>
      </c>
      <c r="L5251" s="444">
        <f t="shared" ca="1" si="184"/>
        <v>-1782265051293416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-1782265051293416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-7426104380389.2324</v>
      </c>
      <c r="L5252" s="444">
        <f t="shared" ca="1" si="184"/>
        <v>-1789691155673805.3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-1789691155673805.3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-7457046481974.1885</v>
      </c>
      <c r="L5253" s="444">
        <f t="shared" ca="1" si="184"/>
        <v>-1797148202155779.5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-1797148202155779.5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-7488117508982.4141</v>
      </c>
      <c r="L5254" s="444">
        <f t="shared" ca="1" si="184"/>
        <v>-1804636319664762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-1804636319664762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-7519317998603.1748</v>
      </c>
      <c r="L5255" s="444">
        <f t="shared" ca="1" si="184"/>
        <v>-1812155637663365.3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-1812155637663365.3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-7550648490264.0205</v>
      </c>
      <c r="L5256" s="444">
        <f t="shared" ca="1" si="184"/>
        <v>-1819706286153629.3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-1819706286153629.3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-7582109525640.1221</v>
      </c>
      <c r="L5257" s="444">
        <f t="shared" ca="1" si="184"/>
        <v>-1827288395679269.3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-1827288395679269.3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-7613701648663.6221</v>
      </c>
      <c r="L5258" s="444">
        <f t="shared" ca="1" si="184"/>
        <v>-1834902097327932.8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-1834902097327932.8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-7645425405533.0527</v>
      </c>
      <c r="L5259" s="444">
        <f t="shared" ca="1" si="184"/>
        <v>-1842547522733465.8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-1842547522733465.8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-7677281344722.7734</v>
      </c>
      <c r="L5260" s="444">
        <f t="shared" ca="1" si="184"/>
        <v>-1850224804078188.5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-1850224804078188.5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-7709270016992.4531</v>
      </c>
      <c r="L5261" s="444">
        <f t="shared" ca="1" si="184"/>
        <v>-1857934074095181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-1857934074095181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-7741391975396.5859</v>
      </c>
      <c r="L5262" s="444">
        <f t="shared" ca="1" si="184"/>
        <v>-1865675466070577.5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-1865675466070577.5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-7773647775294.0742</v>
      </c>
      <c r="L5263" s="444">
        <f t="shared" ca="1" si="184"/>
        <v>-1873449113845871.5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-1873449113845871.5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-7806037974357.7979</v>
      </c>
      <c r="L5264" s="444">
        <f t="shared" ca="1" si="184"/>
        <v>-1881255151820229.3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-1881255151820229.3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-7838563132584.2881</v>
      </c>
      <c r="L5265" s="444">
        <f t="shared" ca="1" si="184"/>
        <v>-1889093714952813.5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-1889093714952813.5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-7871223812303.3896</v>
      </c>
      <c r="L5266" s="444">
        <f t="shared" ca="1" si="184"/>
        <v>-1896964938765117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-1896964938765117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-7904020578187.9883</v>
      </c>
      <c r="L5267" s="444">
        <f t="shared" ca="1" si="184"/>
        <v>-1904868959343305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-1904868959343305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-7936953997263.7695</v>
      </c>
      <c r="L5268" s="444">
        <f t="shared" ca="1" si="184"/>
        <v>-1912805913340568.8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-1912805913340568.8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-7970024638919.0361</v>
      </c>
      <c r="L5269" s="444">
        <f t="shared" ca="1" si="184"/>
        <v>-1920775937979487.8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-1920775937979487.8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-8003233074914.5322</v>
      </c>
      <c r="L5270" s="444">
        <f t="shared" ca="1" si="184"/>
        <v>-1928779171054402.3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-1928779171054402.3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-8036579879393.3428</v>
      </c>
      <c r="L5271" s="444">
        <f t="shared" ca="1" si="184"/>
        <v>-1936815750933795.5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-1936815750933795.5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-8070065628890.8154</v>
      </c>
      <c r="L5272" s="444">
        <f t="shared" ca="1" si="184"/>
        <v>-1944885816562686.3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-1944885816562686.3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-8103690902344.5273</v>
      </c>
      <c r="L5273" s="444">
        <f t="shared" ca="1" si="184"/>
        <v>-1952989507465030.8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-1952989507465030.8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-8137456281104.2949</v>
      </c>
      <c r="L5274" s="444">
        <f t="shared" ca="1" si="184"/>
        <v>-1961126963746135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-1961126963746135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-8171362348942.2305</v>
      </c>
      <c r="L5275" s="444">
        <f t="shared" ca="1" si="184"/>
        <v>-1969298326095077.3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-1969298326095077.3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-8205409692062.8213</v>
      </c>
      <c r="L5276" s="444">
        <f t="shared" ca="1" si="184"/>
        <v>-1977503735787140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-1977503735787140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-8239598899113.083</v>
      </c>
      <c r="L5277" s="444">
        <f t="shared" ca="1" si="184"/>
        <v>-1985743334686253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-1985743334686253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-8273930561192.7207</v>
      </c>
      <c r="L5278" s="444">
        <f t="shared" ca="1" si="184"/>
        <v>-1994017265247445.8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-1994017265247445.8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-8308405271864.3574</v>
      </c>
      <c r="L5279" s="444">
        <f t="shared" ca="1" si="184"/>
        <v>-2002325670519310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-2002325670519310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-8343023627163.792</v>
      </c>
      <c r="L5280" s="444">
        <f t="shared" ca="1" si="184"/>
        <v>-2010668694146473.8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-2010668694146473.8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-8377786225610.3076</v>
      </c>
      <c r="L5281" s="444">
        <f t="shared" ca="1" si="184"/>
        <v>-2019046480372084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-2019046480372084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-8412693668217.0166</v>
      </c>
      <c r="L5282" s="444">
        <f t="shared" ca="1" si="184"/>
        <v>-2027459174040301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-2027459174040301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-8447746558501.2539</v>
      </c>
      <c r="L5283" s="444">
        <f t="shared" ca="1" si="184"/>
        <v>-2035906920598802.3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-2035906920598802.3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-8482945502495.0088</v>
      </c>
      <c r="L5284" s="444">
        <f t="shared" ca="1" si="184"/>
        <v>-2044389866101297.3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-2044389866101297.3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-8518291108755.4053</v>
      </c>
      <c r="L5285" s="444">
        <f t="shared" ca="1" si="184"/>
        <v>-2052908157210052.8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-2052908157210052.8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-8553783988375.2197</v>
      </c>
      <c r="L5286" s="444">
        <f t="shared" ca="1" si="184"/>
        <v>-2061461941198428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-2061461941198428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-8589424754993.4512</v>
      </c>
      <c r="L5287" s="444">
        <f t="shared" ca="1" si="184"/>
        <v>-2070051365953421.5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-2070051365953421.5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-8625214024805.9229</v>
      </c>
      <c r="L5288" s="444">
        <f t="shared" ca="1" si="184"/>
        <v>-2078676579978227.5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-2078676579978227.5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-8661152416575.9463</v>
      </c>
      <c r="L5289" s="444">
        <f t="shared" ca="1" si="184"/>
        <v>-2087337732394803.5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-2087337732394803.5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-8697240551645.0137</v>
      </c>
      <c r="L5290" s="444">
        <f t="shared" ca="1" si="184"/>
        <v>-2096034972946448.5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-2096034972946448.5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-8733479053943.5342</v>
      </c>
      <c r="L5291" s="444">
        <f t="shared" ca="1" si="184"/>
        <v>-2104768452000392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-2104768452000392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-8769868550001.6328</v>
      </c>
      <c r="L5292" s="444">
        <f t="shared" ca="1" si="184"/>
        <v>-2113538320550393.8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-2113538320550393.8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-8806409668959.9746</v>
      </c>
      <c r="L5293" s="444">
        <f t="shared" ca="1" si="184"/>
        <v>-2122344730219353.8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-2122344730219353.8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-8843103042580.6406</v>
      </c>
      <c r="L5294" s="444">
        <f t="shared" ca="1" si="184"/>
        <v>-2131187833261934.5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-2131187833261934.5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-8879949305258.0586</v>
      </c>
      <c r="L5295" s="444">
        <f t="shared" ca="1" si="184"/>
        <v>-2140067782567192.5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-2140067782567192.5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-8916949094029.9688</v>
      </c>
      <c r="L5296" s="444">
        <f t="shared" ca="1" si="184"/>
        <v>-2148984731661222.5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-2148984731661222.5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-8954103048588.4277</v>
      </c>
      <c r="L5297" s="444">
        <f t="shared" ca="1" si="184"/>
        <v>-2157938834709811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-2157938834709811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-8991411811290.8789</v>
      </c>
      <c r="L5298" s="444">
        <f t="shared" ca="1" si="184"/>
        <v>-2166930246521102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-2166930246521102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-9028876027171.2578</v>
      </c>
      <c r="L5299" s="444">
        <f t="shared" ca="1" si="184"/>
        <v>-2175959122548273.3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-2175959122548273.3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-9066496343951.1387</v>
      </c>
      <c r="L5300" s="444">
        <f t="shared" ca="1" si="184"/>
        <v>-2185025618892224.5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-2185025618892224.5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-9104273412050.9355</v>
      </c>
      <c r="L5301" s="444">
        <f t="shared" ca="1" si="184"/>
        <v>-2194129892304275.5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-2194129892304275.5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-9142207884601.1484</v>
      </c>
      <c r="L5302" s="444">
        <f t="shared" ca="1" si="184"/>
        <v>-2203272100188876.8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-2203272100188876.8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-9180300417453.6523</v>
      </c>
      <c r="L5303" s="444">
        <f t="shared" ca="1" si="184"/>
        <v>-2212452400606330.5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-2212452400606330.5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-9218551669193.0449</v>
      </c>
      <c r="L5304" s="444">
        <f t="shared" ca="1" si="184"/>
        <v>-2221670952275523.5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-2221670952275523.5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-9256962301148.0137</v>
      </c>
      <c r="L5305" s="444">
        <f t="shared" ca="1" si="184"/>
        <v>-2230927914576671.5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-2230927914576671.5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-9295532977402.7969</v>
      </c>
      <c r="L5306" s="444">
        <f t="shared" ca="1" si="184"/>
        <v>-2240223447554074.3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-2240223447554074.3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-9334264364808.6426</v>
      </c>
      <c r="L5307" s="444">
        <f t="shared" ca="1" si="184"/>
        <v>-2249557711918883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-2249557711918883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-9373157132995.3457</v>
      </c>
      <c r="L5308" s="444">
        <f t="shared" ca="1" si="184"/>
        <v>-2258930869051878.5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-2258930869051878.5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-9412211954382.8262</v>
      </c>
      <c r="L5309" s="444">
        <f t="shared" ca="1" si="184"/>
        <v>-2268343081006261.5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-2268343081006261.5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-9451429504192.7559</v>
      </c>
      <c r="L5310" s="444">
        <f t="shared" ca="1" si="184"/>
        <v>-2277794510510454.5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-2277794510510454.5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-9490810460460.2266</v>
      </c>
      <c r="L5311" s="444">
        <f t="shared" ca="1" si="184"/>
        <v>-2287285320970914.5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-2287285320970914.5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-9530355504045.4766</v>
      </c>
      <c r="L5312" s="444">
        <f t="shared" ca="1" si="184"/>
        <v>-2296815676474960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-2296815676474960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-9570065318645.666</v>
      </c>
      <c r="L5313" s="444">
        <f t="shared" ca="1" si="184"/>
        <v>-2306385741793605.5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-2306385741793605.5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-9609940590806.6895</v>
      </c>
      <c r="L5314" s="444">
        <f t="shared" ca="1" si="184"/>
        <v>-2315995682384412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-2315995682384412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-9649982009935.0508</v>
      </c>
      <c r="L5315" s="444">
        <f t="shared" ca="1" si="184"/>
        <v>-2325645664394347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-2325645664394347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-9690190268309.7793</v>
      </c>
      <c r="L5316" s="444">
        <f t="shared" ca="1" si="184"/>
        <v>-2335335854662657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-2335335854662657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-9730566061094.4043</v>
      </c>
      <c r="L5317" s="444">
        <f t="shared" ca="1" si="184"/>
        <v>-2345066420723751.5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-2345066420723751.5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-9771110086348.9648</v>
      </c>
      <c r="L5318" s="444">
        <f t="shared" ca="1" si="184"/>
        <v>-2354837530810100.5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-2354837530810100.5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-9811823045042.0859</v>
      </c>
      <c r="L5319" s="444">
        <f t="shared" ca="1" si="184"/>
        <v>-2364649353855142.5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-2364649353855142.5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-9852705641063.0938</v>
      </c>
      <c r="L5320" s="444">
        <f t="shared" ca="1" si="184"/>
        <v>-2374502059496205.5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-2374502059496205.5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-9893758581234.1895</v>
      </c>
      <c r="L5321" s="444">
        <f t="shared" ca="1" si="184"/>
        <v>-2384395818077439.5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-2384395818077439.5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-9934982575322.6641</v>
      </c>
      <c r="L5322" s="444">
        <f t="shared" ca="1" si="184"/>
        <v>-2394330800652762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-2394330800652762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-9976378336053.1758</v>
      </c>
      <c r="L5323" s="444">
        <f t="shared" ca="1" si="184"/>
        <v>-2404307178988815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-2404307178988815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-10017946579120.063</v>
      </c>
      <c r="L5324" s="444">
        <f t="shared" ca="1" si="184"/>
        <v>-2414325125567935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-2414325125567935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-10059688023199.729</v>
      </c>
      <c r="L5325" s="444">
        <f t="shared" ca="1" si="184"/>
        <v>-2424384813591134.5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-2424384813591134.5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-10101603389963.061</v>
      </c>
      <c r="L5326" s="444">
        <f t="shared" ca="1" si="184"/>
        <v>-2434486416981097.5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-2434486416981097.5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-10143693404087.906</v>
      </c>
      <c r="L5327" s="444">
        <f t="shared" ca="1" si="184"/>
        <v>-2444630110385185.5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-2444630110385185.5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-10185958793271.605</v>
      </c>
      <c r="L5328" s="444">
        <f t="shared" ca="1" si="184"/>
        <v>-2454816069178457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-2454816069178457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-10228400288243.57</v>
      </c>
      <c r="L5329" s="444">
        <f t="shared" ca="1" si="184"/>
        <v>-2465044469466700.5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-2465044469466700.5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-10271018622777.918</v>
      </c>
      <c r="L5330" s="444">
        <f t="shared" ca="1" si="184"/>
        <v>-2475315488089478.5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-2475315488089478.5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-10313814533706.16</v>
      </c>
      <c r="L5331" s="444">
        <f t="shared" ca="1" si="184"/>
        <v>-2485629302623184.5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-2485629302623184.5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-10356788760929.936</v>
      </c>
      <c r="L5332" s="444">
        <f t="shared" ca="1" si="184"/>
        <v>-2495986091384114.5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-2495986091384114.5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-10399942047433.811</v>
      </c>
      <c r="L5333" s="444">
        <f t="shared" ca="1" si="184"/>
        <v>-2506386033431548.5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-2506386033431548.5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-10443275139298.119</v>
      </c>
      <c r="L5334" s="444">
        <f t="shared" ca="1" si="184"/>
        <v>-2516829308570846.5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-2516829308570846.5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-10486788785711.859</v>
      </c>
      <c r="L5335" s="444">
        <f t="shared" ca="1" si="184"/>
        <v>-2527316097356558.5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-2527316097356558.5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-10530483738985.66</v>
      </c>
      <c r="L5336" s="444">
        <f t="shared" ca="1" si="184"/>
        <v>-2537846581095544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-2537846581095544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-10574360754564.766</v>
      </c>
      <c r="L5337" s="444">
        <f t="shared" ca="1" si="184"/>
        <v>-2548420941850109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-2548420941850109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-10618420591042.121</v>
      </c>
      <c r="L5338" s="444">
        <f t="shared" ca="1" si="184"/>
        <v>-2559039362441151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-2559039362441151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-10662664010171.463</v>
      </c>
      <c r="L5339" s="444">
        <f t="shared" ca="1" si="184"/>
        <v>-2569702026451322.5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-2569702026451322.5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-10707091776880.51</v>
      </c>
      <c r="L5340" s="444">
        <f t="shared" ca="1" si="184"/>
        <v>-2580409118228203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-2580409118228203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-10751704659284.18</v>
      </c>
      <c r="L5341" s="444">
        <f t="shared" ca="1" si="184"/>
        <v>-2591160822887487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-2591160822887487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-10796503428697.863</v>
      </c>
      <c r="L5342" s="444">
        <f t="shared" ca="1" si="184"/>
        <v>-2601957326316185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-2601957326316185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-10841488859650.771</v>
      </c>
      <c r="L5343" s="444">
        <f t="shared" ca="1" si="184"/>
        <v>-2612798815175836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-2612798815175836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-10886661729899.316</v>
      </c>
      <c r="L5344" s="444">
        <f t="shared" ca="1" si="184"/>
        <v>-2623685476905735.5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-2623685476905735.5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-10932022820440.564</v>
      </c>
      <c r="L5345" s="444">
        <f t="shared" ca="1" si="184"/>
        <v>-2634617499726176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-2634617499726176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-10977572915525.732</v>
      </c>
      <c r="L5346" s="444">
        <f t="shared" ca="1" si="184"/>
        <v>-2645595072641701.5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-2645595072641701.5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-11023312802673.756</v>
      </c>
      <c r="L5347" s="444">
        <f t="shared" ca="1" si="184"/>
        <v>-2656618385444375.5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-2656618385444375.5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-11069243272684.898</v>
      </c>
      <c r="L5348" s="444">
        <f t="shared" ca="1" si="184"/>
        <v>-2667687628717060.5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-2667687628717060.5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-11115365119654.418</v>
      </c>
      <c r="L5349" s="444">
        <f t="shared" ca="1" si="184"/>
        <v>-2678802993836715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-2678802993836715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-11161679140986.313</v>
      </c>
      <c r="L5350" s="444">
        <f t="shared" ca="1" si="184"/>
        <v>-2689964672977701.5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-2689964672977701.5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-11208186137407.09</v>
      </c>
      <c r="L5351" s="444">
        <f t="shared" ca="1" si="184"/>
        <v>-2701172859115108.5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-2701172859115108.5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-11254886912979.619</v>
      </c>
      <c r="L5352" s="444">
        <f t="shared" ca="1" si="184"/>
        <v>-2712427746028088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-2712427746028088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-11301782275117.033</v>
      </c>
      <c r="L5353" s="444">
        <f t="shared" ca="1" si="184"/>
        <v>-2723729528303205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-2723729528303205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-11348873034596.688</v>
      </c>
      <c r="L5354" s="444">
        <f t="shared" ca="1" si="184"/>
        <v>-2735078401337801.5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-2735078401337801.5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-11396160005574.172</v>
      </c>
      <c r="L5355" s="444">
        <f t="shared" ca="1" si="184"/>
        <v>-2746474561343375.5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-2746474561343375.5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-11443644005597.398</v>
      </c>
      <c r="L5356" s="444">
        <f t="shared" ca="1" si="184"/>
        <v>-2757918205348973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-2757918205348973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-11491325855620.721</v>
      </c>
      <c r="L5357" s="444">
        <f t="shared" ca="1" si="184"/>
        <v>-2769409531204593.5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-2769409531204593.5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-11539206380019.139</v>
      </c>
      <c r="L5358" s="444">
        <f t="shared" ca="1" si="184"/>
        <v>-2780948737584612.5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-2780948737584612.5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-11587286406602.553</v>
      </c>
      <c r="L5359" s="444">
        <f t="shared" ca="1" si="184"/>
        <v>-2792536023991215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-2792536023991215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-11635566766630.063</v>
      </c>
      <c r="L5360" s="444">
        <f t="shared" ca="1" si="184"/>
        <v>-2804171590757845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-2804171590757845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-11684048294824.354</v>
      </c>
      <c r="L5361" s="444">
        <f t="shared" ca="1" si="184"/>
        <v>-2815855639052669.5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-2815855639052669.5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-11732731829386.123</v>
      </c>
      <c r="L5362" s="444">
        <f t="shared" ca="1" si="184"/>
        <v>-2827588370882055.5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-2827588370882055.5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-11781618212008.564</v>
      </c>
      <c r="L5363" s="444">
        <f t="shared" ref="L5363:L5617" ca="1" si="189">I5363-J5363+K5363</f>
        <v>-2839369989094064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-2839369989094064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-11830708287891.934</v>
      </c>
      <c r="L5364" s="444">
        <f t="shared" ca="1" si="189"/>
        <v>-2851200697381956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-2851200697381956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-11880002905758.15</v>
      </c>
      <c r="L5365" s="444">
        <f t="shared" ca="1" si="189"/>
        <v>-2863080700287714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-2863080700287714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-11929502917865.475</v>
      </c>
      <c r="L5366" s="444">
        <f t="shared" ca="1" si="189"/>
        <v>-2875010203205579.5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-2875010203205579.5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-11979209180023.248</v>
      </c>
      <c r="L5367" s="444">
        <f t="shared" ca="1" si="189"/>
        <v>-2886989412385602.5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-2886989412385602.5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-12029122551606.678</v>
      </c>
      <c r="L5368" s="444">
        <f t="shared" ca="1" si="189"/>
        <v>-2899018534937209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-2899018534937209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-12079243895571.703</v>
      </c>
      <c r="L5369" s="444">
        <f t="shared" ca="1" si="189"/>
        <v>-2911097778832780.5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-2911097778832780.5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-12129574078469.918</v>
      </c>
      <c r="L5370" s="444">
        <f t="shared" ca="1" si="189"/>
        <v>-2923227352911250.5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-2923227352911250.5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-12180113970463.543</v>
      </c>
      <c r="L5371" s="444">
        <f t="shared" ca="1" si="189"/>
        <v>-2935407466881714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-2935407466881714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-12230864445340.475</v>
      </c>
      <c r="L5372" s="444">
        <f t="shared" ca="1" si="189"/>
        <v>-2947638331327054.5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-2947638331327054.5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-12281826380529.395</v>
      </c>
      <c r="L5373" s="444">
        <f t="shared" ca="1" si="189"/>
        <v>-2959920157707584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-2959920157707584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-12333000657114.934</v>
      </c>
      <c r="L5374" s="444">
        <f t="shared" ca="1" si="189"/>
        <v>-2972253158364699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-2972253158364699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-12384388159852.912</v>
      </c>
      <c r="L5375" s="444">
        <f t="shared" ca="1" si="189"/>
        <v>-2984637546524552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-2984637546524552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-12435989777185.633</v>
      </c>
      <c r="L5376" s="444">
        <f t="shared" ca="1" si="189"/>
        <v>-2997073536301737.5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-2997073536301737.5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-12487806401257.24</v>
      </c>
      <c r="L5377" s="444">
        <f t="shared" ca="1" si="189"/>
        <v>-3009561342702994.5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-3009561342702994.5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-12539838927929.145</v>
      </c>
      <c r="L5378" s="444">
        <f t="shared" ca="1" si="189"/>
        <v>-3022101181630923.5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-3022101181630923.5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-12592088256795.514</v>
      </c>
      <c r="L5379" s="444">
        <f t="shared" ca="1" si="189"/>
        <v>-3034693269887719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-3034693269887719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-12644555291198.828</v>
      </c>
      <c r="L5380" s="444">
        <f t="shared" ca="1" si="189"/>
        <v>-3047337825178918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-3047337825178918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-12697240938245.492</v>
      </c>
      <c r="L5381" s="444">
        <f t="shared" ca="1" si="189"/>
        <v>-3060035066117163.5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-3060035066117163.5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-12750146108821.514</v>
      </c>
      <c r="L5382" s="444">
        <f t="shared" ca="1" si="189"/>
        <v>-3072785212225985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-3072785212225985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-12803271717608.271</v>
      </c>
      <c r="L5383" s="444">
        <f t="shared" ca="1" si="189"/>
        <v>-3085588483943593.5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-3085588483943593.5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-12856618683098.307</v>
      </c>
      <c r="L5384" s="444">
        <f t="shared" ca="1" si="189"/>
        <v>-3098445102626692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-3098445102626692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-12910187927611.217</v>
      </c>
      <c r="L5385" s="444">
        <f t="shared" ca="1" si="189"/>
        <v>-3111355290554303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-3111355290554303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-12963980377309.596</v>
      </c>
      <c r="L5386" s="444">
        <f t="shared" ca="1" si="189"/>
        <v>-3124319270931612.5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-3124319270931612.5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-13017996962215.053</v>
      </c>
      <c r="L5387" s="444">
        <f t="shared" ca="1" si="189"/>
        <v>-3137337267893827.5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-3137337267893827.5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-13072238616224.281</v>
      </c>
      <c r="L5388" s="444">
        <f t="shared" ca="1" si="189"/>
        <v>-3150409506510052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-3150409506510052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-13126706277125.217</v>
      </c>
      <c r="L5389" s="444">
        <f t="shared" ca="1" si="189"/>
        <v>-3163536212787177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-3163536212787177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-13181400886613.238</v>
      </c>
      <c r="L5390" s="444">
        <f t="shared" ca="1" si="189"/>
        <v>-3176717613673790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-3176717613673790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-13236323390307.459</v>
      </c>
      <c r="L5391" s="444">
        <f t="shared" ca="1" si="189"/>
        <v>-3189953937064097.5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-3189953937064097.5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-13291474737767.072</v>
      </c>
      <c r="L5392" s="444">
        <f t="shared" ca="1" si="189"/>
        <v>-3203245411801864.5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-3203245411801864.5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-13346855882507.77</v>
      </c>
      <c r="L5393" s="444">
        <f t="shared" ca="1" si="189"/>
        <v>-3216592267684372.5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-3216592267684372.5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-13402467782018.219</v>
      </c>
      <c r="L5394" s="444">
        <f t="shared" ca="1" si="189"/>
        <v>-3229994735466390.5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-3229994735466390.5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-13458311397776.627</v>
      </c>
      <c r="L5395" s="444">
        <f t="shared" ca="1" si="189"/>
        <v>-3243453046864167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-3243453046864167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-13514387695267.363</v>
      </c>
      <c r="L5396" s="444">
        <f t="shared" ca="1" si="189"/>
        <v>-3256967434559434.5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-3256967434559434.5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-13570697643997.645</v>
      </c>
      <c r="L5397" s="444">
        <f t="shared" ca="1" si="189"/>
        <v>-3270538132203432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-3270538132203432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-13627242217514.301</v>
      </c>
      <c r="L5398" s="444">
        <f t="shared" ca="1" si="189"/>
        <v>-3284165374420946.5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-3284165374420946.5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-13684022393420.609</v>
      </c>
      <c r="L5399" s="444">
        <f t="shared" ca="1" si="189"/>
        <v>-3297849396814367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-3297849396814367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-13741039153393.195</v>
      </c>
      <c r="L5400" s="444">
        <f t="shared" ca="1" si="189"/>
        <v>-3311590435967760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-3311590435967760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-13798293483199</v>
      </c>
      <c r="L5401" s="444">
        <f t="shared" ca="1" si="189"/>
        <v>-3325388729450959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-3325388729450959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-13855786372712.328</v>
      </c>
      <c r="L5402" s="444">
        <f t="shared" ca="1" si="189"/>
        <v>-3339244515823671.5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-3339244515823671.5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-13913518815931.965</v>
      </c>
      <c r="L5403" s="444">
        <f t="shared" ca="1" si="189"/>
        <v>-3353158034639603.5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-3353158034639603.5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-13971491810998.348</v>
      </c>
      <c r="L5404" s="444">
        <f t="shared" ca="1" si="189"/>
        <v>-3367129526450602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-3367129526450602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-14029706360210.842</v>
      </c>
      <c r="L5405" s="444">
        <f t="shared" ca="1" si="189"/>
        <v>-3381159232810813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-3381159232810813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-14088163470045.055</v>
      </c>
      <c r="L5406" s="444">
        <f t="shared" ca="1" si="189"/>
        <v>-3395247396280858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-3395247396280858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-14146864151170.242</v>
      </c>
      <c r="L5407" s="444">
        <f t="shared" ca="1" si="189"/>
        <v>-3409394260432028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-3409394260432028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-14205809418466.783</v>
      </c>
      <c r="L5408" s="444">
        <f t="shared" ca="1" si="189"/>
        <v>-3423600069850495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-3423600069850495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-14265000291043.729</v>
      </c>
      <c r="L5409" s="444">
        <f t="shared" ca="1" si="189"/>
        <v>-3437865070141538.5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-3437865070141538.5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-14324437792256.41</v>
      </c>
      <c r="L5410" s="444">
        <f t="shared" ca="1" si="189"/>
        <v>-3452189507933795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-3452189507933795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-14384122949724.146</v>
      </c>
      <c r="L5411" s="444">
        <f t="shared" ca="1" si="189"/>
        <v>-3466573630883519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-3466573630883519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-14444056795347.996</v>
      </c>
      <c r="L5412" s="444">
        <f t="shared" ca="1" si="189"/>
        <v>-3481017687678867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-3481017687678867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-14504240365328.611</v>
      </c>
      <c r="L5413" s="444">
        <f t="shared" ca="1" si="189"/>
        <v>-3495521928044195.5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-3495521928044195.5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-14564674700184.148</v>
      </c>
      <c r="L5414" s="444">
        <f t="shared" ca="1" si="189"/>
        <v>-3510086602744379.5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-3510086602744379.5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-14625360844768.248</v>
      </c>
      <c r="L5415" s="444">
        <f t="shared" ca="1" si="189"/>
        <v>-3524711963589147.5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-3524711963589147.5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-14686299848288.111</v>
      </c>
      <c r="L5416" s="444">
        <f t="shared" ca="1" si="189"/>
        <v>-3539398263437435.5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-3539398263437435.5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-14747492764322.65</v>
      </c>
      <c r="L5417" s="444">
        <f t="shared" ca="1" si="189"/>
        <v>-3554145756201758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-3554145756201758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-14808940650840.658</v>
      </c>
      <c r="L5418" s="444">
        <f t="shared" ca="1" si="189"/>
        <v>-3568954696852598.5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-3568954696852598.5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-14870644570219.16</v>
      </c>
      <c r="L5419" s="444">
        <f t="shared" ca="1" si="189"/>
        <v>-3583825341422817.5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-3583825341422817.5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-14932605589261.742</v>
      </c>
      <c r="L5420" s="444">
        <f t="shared" ca="1" si="189"/>
        <v>-3598757947012079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-3598757947012079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-14994824779216.998</v>
      </c>
      <c r="L5421" s="444">
        <f t="shared" ca="1" si="189"/>
        <v>-3613752771791296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-3613752771791296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-15057303215797.066</v>
      </c>
      <c r="L5422" s="444">
        <f t="shared" ca="1" si="189"/>
        <v>-3628810075007093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-3628810075007093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-15120041979196.221</v>
      </c>
      <c r="L5423" s="444">
        <f t="shared" ca="1" si="189"/>
        <v>-3643930116986289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-3643930116986289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-15183042154109.535</v>
      </c>
      <c r="L5424" s="444">
        <f t="shared" ca="1" si="189"/>
        <v>-3659113159140398.5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-3659113159140398.5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-15246304829751.658</v>
      </c>
      <c r="L5425" s="444">
        <f t="shared" ca="1" si="189"/>
        <v>-3674359463970150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-3674359463970150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-15309831099875.625</v>
      </c>
      <c r="L5426" s="444">
        <f t="shared" ca="1" si="189"/>
        <v>-3689669295070025.5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-3689669295070025.5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-15373622062791.771</v>
      </c>
      <c r="L5427" s="444">
        <f t="shared" ca="1" si="189"/>
        <v>-3705042917132817.5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-3705042917132817.5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-15437678821386.74</v>
      </c>
      <c r="L5428" s="444">
        <f t="shared" ca="1" si="189"/>
        <v>-3720480595954204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-3720480595954204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-15502002483142.516</v>
      </c>
      <c r="L5429" s="444">
        <f t="shared" ca="1" si="189"/>
        <v>-3735982598437346.5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-3735982598437346.5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-15566594160155.611</v>
      </c>
      <c r="L5430" s="444">
        <f t="shared" ca="1" si="189"/>
        <v>-3751549192597502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-3751549192597502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-15631454969156.258</v>
      </c>
      <c r="L5431" s="444">
        <f t="shared" ca="1" si="189"/>
        <v>-3767180647566658.5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-3767180647566658.5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-15696586031527.744</v>
      </c>
      <c r="L5432" s="444">
        <f t="shared" ca="1" si="189"/>
        <v>-3782877233598186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-3782877233598186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-15761988473325.773</v>
      </c>
      <c r="L5433" s="444">
        <f t="shared" ca="1" si="189"/>
        <v>-3798639222071512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-3798639222071512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-15827663425297.969</v>
      </c>
      <c r="L5434" s="444">
        <f t="shared" ca="1" si="189"/>
        <v>-3814466885496810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-3814466885496810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-15893612022903.373</v>
      </c>
      <c r="L5435" s="444">
        <f t="shared" ca="1" si="189"/>
        <v>-3830360497519713.5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-3830360497519713.5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-15959835406332.141</v>
      </c>
      <c r="L5436" s="444">
        <f t="shared" ca="1" si="189"/>
        <v>-3846320332926045.5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-3846320332926045.5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-16026334720525.189</v>
      </c>
      <c r="L5437" s="444">
        <f t="shared" ca="1" si="189"/>
        <v>-3862346667646570.5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-3862346667646570.5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-16093111115194.041</v>
      </c>
      <c r="L5438" s="444">
        <f t="shared" ca="1" si="189"/>
        <v>-3878439778761764.5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-3878439778761764.5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-16160165744840.688</v>
      </c>
      <c r="L5439" s="444">
        <f t="shared" ca="1" si="189"/>
        <v>-3894599944506605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-3894599944506605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-16227499768777.521</v>
      </c>
      <c r="L5440" s="444">
        <f t="shared" ca="1" si="189"/>
        <v>-3910827444275382.5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-3910827444275382.5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-16295114351147.428</v>
      </c>
      <c r="L5441" s="444">
        <f t="shared" ca="1" si="189"/>
        <v>-3927122558626530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-3927122558626530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-16363010660943.877</v>
      </c>
      <c r="L5442" s="444">
        <f t="shared" ca="1" si="189"/>
        <v>-3943485569287474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-3943485569287474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-16431189872031.139</v>
      </c>
      <c r="L5443" s="444">
        <f t="shared" ca="1" si="189"/>
        <v>-3959916759159505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-3959916759159505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-16499653163164.605</v>
      </c>
      <c r="L5444" s="444">
        <f t="shared" ca="1" si="189"/>
        <v>-3976416412322669.5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-3976416412322669.5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-16568401718011.123</v>
      </c>
      <c r="L5445" s="444">
        <f t="shared" ca="1" si="189"/>
        <v>-3992984814040680.5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-3992984814040680.5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-16637436725169.5</v>
      </c>
      <c r="L5446" s="444">
        <f t="shared" ca="1" si="189"/>
        <v>-4009622250765850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-4009622250765850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-16706759378191.041</v>
      </c>
      <c r="L5447" s="444">
        <f t="shared" ca="1" si="189"/>
        <v>-4026329010144041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-4026329010144041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-16776370875600.17</v>
      </c>
      <c r="L5448" s="444">
        <f t="shared" ca="1" si="189"/>
        <v>-4043105381019641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-4043105381019641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-16846272420915.172</v>
      </c>
      <c r="L5449" s="444">
        <f t="shared" ca="1" si="189"/>
        <v>-4059951653440556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-4059951653440556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-16916465222668.982</v>
      </c>
      <c r="L5450" s="444">
        <f t="shared" ca="1" si="189"/>
        <v>-4076868118663225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-4076868118663225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-16986950494430.104</v>
      </c>
      <c r="L5451" s="444">
        <f t="shared" ca="1" si="189"/>
        <v>-4093855069157655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-4093855069157655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-17057729454823.563</v>
      </c>
      <c r="L5452" s="444">
        <f t="shared" ca="1" si="189"/>
        <v>-4110912798612478.5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-4110912798612478.5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-17128803327551.994</v>
      </c>
      <c r="L5453" s="444">
        <f t="shared" ca="1" si="189"/>
        <v>-4128041601940030.5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-4128041601940030.5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-17200173341416.795</v>
      </c>
      <c r="L5454" s="444">
        <f t="shared" ca="1" si="189"/>
        <v>-4145241775281447.5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-4145241775281447.5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-17271840730339.365</v>
      </c>
      <c r="L5455" s="444">
        <f t="shared" ca="1" si="189"/>
        <v>-4162513616011787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-4162513616011787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-17343806733382.445</v>
      </c>
      <c r="L5456" s="444">
        <f t="shared" ca="1" si="189"/>
        <v>-4179857422745169.5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-4179857422745169.5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-17416072594771.539</v>
      </c>
      <c r="L5457" s="444">
        <f t="shared" ca="1" si="189"/>
        <v>-4197273495339941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-4197273495339941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-17488639563916.422</v>
      </c>
      <c r="L5458" s="444">
        <f t="shared" ca="1" si="189"/>
        <v>-4214762134903857.5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-4214762134903857.5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-17561508895432.74</v>
      </c>
      <c r="L5459" s="444">
        <f t="shared" ca="1" si="189"/>
        <v>-4232323643799290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-4232323643799290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-17634681849163.707</v>
      </c>
      <c r="L5460" s="444">
        <f t="shared" ca="1" si="189"/>
        <v>-4249958325648453.5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-4249958325648453.5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-17708159690201.891</v>
      </c>
      <c r="L5461" s="444">
        <f t="shared" ca="1" si="189"/>
        <v>-4267666485338655.5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-4267666485338655.5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-17781943688911.063</v>
      </c>
      <c r="L5462" s="444">
        <f t="shared" ca="1" si="189"/>
        <v>-4285448429027566.5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-4285448429027566.5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-17856035120948.195</v>
      </c>
      <c r="L5463" s="444">
        <f t="shared" ca="1" si="189"/>
        <v>-4303304464148514.5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-4303304464148514.5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-17930435267285.477</v>
      </c>
      <c r="L5464" s="444">
        <f t="shared" ca="1" si="189"/>
        <v>-4321234899415800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-4321234899415800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-18005145414232.5</v>
      </c>
      <c r="L5465" s="444">
        <f t="shared" ca="1" si="189"/>
        <v>-4339240044830032.5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-4339240044830032.5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-18080166853458.465</v>
      </c>
      <c r="L5466" s="444">
        <f t="shared" ca="1" si="189"/>
        <v>-4357320211683491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-4357320211683491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-18155500882014.547</v>
      </c>
      <c r="L5467" s="444">
        <f t="shared" ca="1" si="189"/>
        <v>-4375475712565505.5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-4375475712565505.5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-18231148802356.273</v>
      </c>
      <c r="L5468" s="444">
        <f t="shared" ca="1" si="189"/>
        <v>-4393706861367862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-4393706861367862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-18307111922366.09</v>
      </c>
      <c r="L5469" s="444">
        <f t="shared" ca="1" si="189"/>
        <v>-4412013973290228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-4412013973290228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-18383391555375.949</v>
      </c>
      <c r="L5470" s="444">
        <f t="shared" ca="1" si="189"/>
        <v>-4430397364845604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-4430397364845604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-18459989020190.016</v>
      </c>
      <c r="L5471" s="444">
        <f t="shared" ca="1" si="189"/>
        <v>-4448857353865794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-4448857353865794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-18536905641107.473</v>
      </c>
      <c r="L5472" s="444">
        <f t="shared" ca="1" si="189"/>
        <v>-4467394259506901.5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-4467394259506901.5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-18614142747945.422</v>
      </c>
      <c r="L5473" s="444">
        <f t="shared" ca="1" si="189"/>
        <v>-4486008402254847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-4486008402254847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-18691701676061.863</v>
      </c>
      <c r="L5474" s="444">
        <f t="shared" ca="1" si="189"/>
        <v>-4504700103930909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-4504700103930909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-18769583766378.789</v>
      </c>
      <c r="L5475" s="444">
        <f t="shared" ca="1" si="189"/>
        <v>-4523469687697288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-4523469687697288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-18847790365405.367</v>
      </c>
      <c r="L5476" s="444">
        <f t="shared" ca="1" si="189"/>
        <v>-4542317478062693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-4542317478062693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-18926322825261.219</v>
      </c>
      <c r="L5477" s="444">
        <f t="shared" ca="1" si="189"/>
        <v>-4561243800887954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-4561243800887954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-19005182503699.809</v>
      </c>
      <c r="L5478" s="444">
        <f t="shared" ca="1" si="189"/>
        <v>-4580248983391654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-4580248983391654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-19084370764131.891</v>
      </c>
      <c r="L5479" s="444">
        <f t="shared" ca="1" si="189"/>
        <v>-4599333354155786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-4599333354155786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-19163888975649.109</v>
      </c>
      <c r="L5480" s="444">
        <f t="shared" ca="1" si="189"/>
        <v>-4618497243131435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-4618497243131435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-19243738513047.645</v>
      </c>
      <c r="L5481" s="444">
        <f t="shared" ca="1" si="189"/>
        <v>-4637740981644483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-4637740981644483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-19323920756852.012</v>
      </c>
      <c r="L5482" s="444">
        <f t="shared" ca="1" si="189"/>
        <v>-4657064902401335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-4657064902401335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-19404437093338.895</v>
      </c>
      <c r="L5483" s="444">
        <f t="shared" ca="1" si="189"/>
        <v>-4676469339494674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-4676469339494674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-19485288914561.141</v>
      </c>
      <c r="L5484" s="444">
        <f t="shared" ca="1" si="189"/>
        <v>-4695954628409235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-4695954628409235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-19566477618371.813</v>
      </c>
      <c r="L5485" s="444">
        <f t="shared" ca="1" si="189"/>
        <v>-4715521106027607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-4715521106027607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-19648004608448.363</v>
      </c>
      <c r="L5486" s="444">
        <f t="shared" ca="1" si="189"/>
        <v>-4735169110636055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-4735169110636055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-19729871294316.895</v>
      </c>
      <c r="L5487" s="444">
        <f t="shared" ca="1" si="189"/>
        <v>-4754898981930372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-4754898981930372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-19812079091376.551</v>
      </c>
      <c r="L5488" s="444">
        <f t="shared" ca="1" si="189"/>
        <v>-4774711061021749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-4774711061021749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-19894629420923.953</v>
      </c>
      <c r="L5489" s="444">
        <f t="shared" ca="1" si="189"/>
        <v>-4794605690442673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-4794605690442673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-19977523710177.805</v>
      </c>
      <c r="L5490" s="444">
        <f t="shared" ca="1" si="189"/>
        <v>-4814583214152851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-4814583214152851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-20060763392303.547</v>
      </c>
      <c r="L5491" s="444">
        <f t="shared" ca="1" si="189"/>
        <v>-4834643977545155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-4834643977545155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-20144349906438.145</v>
      </c>
      <c r="L5492" s="444">
        <f t="shared" ca="1" si="189"/>
        <v>-4854788327451593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-4854788327451593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-20228284697714.969</v>
      </c>
      <c r="L5493" s="444">
        <f t="shared" ca="1" si="189"/>
        <v>-4875016612149308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-4875016612149308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-20312569217288.781</v>
      </c>
      <c r="L5494" s="444">
        <f t="shared" ca="1" si="189"/>
        <v>-4895329181366597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-4895329181366597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-20397204922360.82</v>
      </c>
      <c r="L5495" s="444">
        <f t="shared" ca="1" si="189"/>
        <v>-4915726386288958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-4915726386288958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-20482193276203.992</v>
      </c>
      <c r="L5496" s="444">
        <f t="shared" ca="1" si="189"/>
        <v>-4936208579565162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-4936208579565162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-20567535748188.176</v>
      </c>
      <c r="L5497" s="444">
        <f t="shared" ca="1" si="189"/>
        <v>-4956776115313350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-4956776115313350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-20653233813805.625</v>
      </c>
      <c r="L5498" s="444">
        <f t="shared" ca="1" si="189"/>
        <v>-4977429349127156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-4977429349127156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-20739288954696.484</v>
      </c>
      <c r="L5499" s="444">
        <f t="shared" ca="1" si="189"/>
        <v>-4998168638081852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-4998168638081852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-20825702658674.383</v>
      </c>
      <c r="L5500" s="444">
        <f t="shared" ca="1" si="189"/>
        <v>-5018994340740526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-5018994340740526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-20912476419752.191</v>
      </c>
      <c r="L5501" s="444">
        <f t="shared" ca="1" si="189"/>
        <v>-5039906817160278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-5039906817160278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-20999611738167.824</v>
      </c>
      <c r="L5502" s="444">
        <f t="shared" ca="1" si="189"/>
        <v>-5060906428898446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-5060906428898446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-21087110120410.191</v>
      </c>
      <c r="L5503" s="444">
        <f t="shared" ca="1" si="189"/>
        <v>-5081993539018856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-5081993539018856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-21174973079245.234</v>
      </c>
      <c r="L5504" s="444">
        <f t="shared" ca="1" si="189"/>
        <v>-5103168512098101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-5103168512098101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-21263202133742.086</v>
      </c>
      <c r="L5505" s="444">
        <f t="shared" ca="1" si="189"/>
        <v>-5124431714231843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-5124431714231843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-21351798809299.344</v>
      </c>
      <c r="L5506" s="444">
        <f t="shared" ca="1" si="189"/>
        <v>-5145783513041142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-5145783513041142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-21440764637671.426</v>
      </c>
      <c r="L5507" s="444">
        <f t="shared" ca="1" si="189"/>
        <v>-5167224277678813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-5167224277678813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-21530101156995.055</v>
      </c>
      <c r="L5508" s="444">
        <f t="shared" ca="1" si="189"/>
        <v>-5188754378835808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-5188754378835808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-21619809911815.867</v>
      </c>
      <c r="L5509" s="444">
        <f t="shared" ca="1" si="189"/>
        <v>-5210374188747624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-5210374188747624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-21709892453115.102</v>
      </c>
      <c r="L5510" s="444">
        <f t="shared" ca="1" si="189"/>
        <v>-5232084081200739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-5232084081200739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-21800350338336.414</v>
      </c>
      <c r="L5511" s="444">
        <f t="shared" ca="1" si="189"/>
        <v>-5253884431539075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-5253884431539075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-21891185131412.813</v>
      </c>
      <c r="L5512" s="444">
        <f t="shared" ca="1" si="189"/>
        <v>-5275775616670488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-5275775616670488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-21982398402793.699</v>
      </c>
      <c r="L5513" s="444">
        <f t="shared" ca="1" si="189"/>
        <v>-5297758015073282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-5297758015073282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-22073991729472.008</v>
      </c>
      <c r="L5514" s="444">
        <f t="shared" ca="1" si="189"/>
        <v>-5319832006802754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-5319832006802754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-22165966695011.477</v>
      </c>
      <c r="L5515" s="444">
        <f t="shared" ca="1" si="189"/>
        <v>-5341997973497765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-5341997973497765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-22258324889574.02</v>
      </c>
      <c r="L5516" s="444">
        <f t="shared" ca="1" si="189"/>
        <v>-5364256298387339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-5364256298387339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-22351067909947.246</v>
      </c>
      <c r="L5517" s="444">
        <f t="shared" ca="1" si="189"/>
        <v>-5386607366297286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-5386607366297286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-22444197359572.023</v>
      </c>
      <c r="L5518" s="444">
        <f t="shared" ca="1" si="189"/>
        <v>-5409051563656858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-5409051563656858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-22537714848570.242</v>
      </c>
      <c r="L5519" s="444">
        <f t="shared" ca="1" si="189"/>
        <v>-5431589278505428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-5431589278505428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-22631621993772.617</v>
      </c>
      <c r="L5520" s="444">
        <f t="shared" ca="1" si="189"/>
        <v>-5454220900499201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-5454220900499201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-22725920418746.672</v>
      </c>
      <c r="L5521" s="444">
        <f t="shared" ca="1" si="189"/>
        <v>-5476946820917948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-5476946820917948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-22820611753824.781</v>
      </c>
      <c r="L5522" s="444">
        <f t="shared" ca="1" si="189"/>
        <v>-5499767432671773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-5499767432671773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-22915697636132.387</v>
      </c>
      <c r="L5523" s="444">
        <f t="shared" ca="1" si="189"/>
        <v>-5522683130307905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-5522683130307905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-23011179709616.27</v>
      </c>
      <c r="L5524" s="444">
        <f t="shared" ca="1" si="189"/>
        <v>-5545694310017521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-5545694310017521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-23107059625073.004</v>
      </c>
      <c r="L5525" s="444">
        <f t="shared" ca="1" si="189"/>
        <v>-5568801369642594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-5568801369642594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-23203339040177.477</v>
      </c>
      <c r="L5526" s="444">
        <f t="shared" ca="1" si="189"/>
        <v>-5592004708682771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-5592004708682771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-23300019619511.547</v>
      </c>
      <c r="L5527" s="444">
        <f t="shared" ca="1" si="189"/>
        <v>-5615304728302283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-5615304728302283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-23397103034592.844</v>
      </c>
      <c r="L5528" s="444">
        <f t="shared" ca="1" si="189"/>
        <v>-5638701831336876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-5638701831336876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-23494590963903.648</v>
      </c>
      <c r="L5529" s="444">
        <f t="shared" ca="1" si="189"/>
        <v>-5662196422300780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-5662196422300780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-23592485092919.918</v>
      </c>
      <c r="L5530" s="444">
        <f t="shared" ca="1" si="189"/>
        <v>-5685788907393700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-5685788907393700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-23690787114140.418</v>
      </c>
      <c r="L5531" s="444">
        <f t="shared" ca="1" si="189"/>
        <v>-5709479694507840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-5709479694507840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-23789498727116</v>
      </c>
      <c r="L5532" s="444">
        <f t="shared" ca="1" si="189"/>
        <v>-5733269193234956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-5733269193234956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-23888621638478.984</v>
      </c>
      <c r="L5533" s="444">
        <f t="shared" ca="1" si="189"/>
        <v>-5757157814873435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-5757157814873435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-23988157561972.645</v>
      </c>
      <c r="L5534" s="444">
        <f t="shared" ca="1" si="189"/>
        <v>-5781145972435408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-5781145972435408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-24088108218480.867</v>
      </c>
      <c r="L5535" s="444">
        <f t="shared" ca="1" si="189"/>
        <v>-5805234080653889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-5805234080653889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-24188475336057.871</v>
      </c>
      <c r="L5536" s="444">
        <f t="shared" ca="1" si="189"/>
        <v>-5829422555989947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-5829422555989947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-24289260649958.113</v>
      </c>
      <c r="L5537" s="444">
        <f t="shared" ca="1" si="189"/>
        <v>-5853711816639905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-5853711816639905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-24390465902666.27</v>
      </c>
      <c r="L5538" s="444">
        <f t="shared" ca="1" si="189"/>
        <v>-5878102282542571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-5878102282542571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-24492092843927.379</v>
      </c>
      <c r="L5539" s="444">
        <f t="shared" ca="1" si="189"/>
        <v>-5902594375386498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-5902594375386498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-24594143230777.074</v>
      </c>
      <c r="L5540" s="444">
        <f t="shared" ca="1" si="189"/>
        <v>-5927188518617275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-5927188518617275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-24696618827571.98</v>
      </c>
      <c r="L5541" s="444">
        <f t="shared" ca="1" si="189"/>
        <v>-5951885137444847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-5951885137444847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-24799521406020.195</v>
      </c>
      <c r="L5542" s="444">
        <f t="shared" ca="1" si="189"/>
        <v>-5976684658850867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-5976684658850867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-24902852745211.945</v>
      </c>
      <c r="L5543" s="444">
        <f t="shared" ca="1" si="189"/>
        <v>-6001587511596079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-6001587511596079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-25006614631650.328</v>
      </c>
      <c r="L5544" s="444">
        <f t="shared" ca="1" si="189"/>
        <v>-6026594126227729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-6026594126227729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-25110808859282.203</v>
      </c>
      <c r="L5545" s="444">
        <f t="shared" ca="1" si="189"/>
        <v>-6051704935087011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-6051704935087011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-25215437229529.211</v>
      </c>
      <c r="L5546" s="444">
        <f t="shared" ca="1" si="189"/>
        <v>-6076920372316540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-6076920372316540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-25320501551318.918</v>
      </c>
      <c r="L5547" s="444">
        <f t="shared" ca="1" si="189"/>
        <v>-6102240873867859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-6102240873867859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-25426003641116.078</v>
      </c>
      <c r="L5548" s="444">
        <f t="shared" ca="1" si="189"/>
        <v>-6127666877508975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-6127666877508975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-25531945322954.063</v>
      </c>
      <c r="L5549" s="444">
        <f t="shared" ca="1" si="189"/>
        <v>-6153198822831929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-6153198822831929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-25638328428466.371</v>
      </c>
      <c r="L5550" s="444">
        <f t="shared" ca="1" si="189"/>
        <v>-6178837151260395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-6178837151260395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-25745154796918.313</v>
      </c>
      <c r="L5551" s="444">
        <f t="shared" ca="1" si="189"/>
        <v>-6204582306057313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-6204582306057313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-25852426275238.805</v>
      </c>
      <c r="L5552" s="444">
        <f t="shared" ca="1" si="189"/>
        <v>-6230434732332552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-6230434732332552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-25960144718052.301</v>
      </c>
      <c r="L5553" s="444">
        <f t="shared" ca="1" si="189"/>
        <v>-6256394877050604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-6256394877050604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-26068311987710.852</v>
      </c>
      <c r="L5554" s="444">
        <f t="shared" ca="1" si="189"/>
        <v>-6282463189038315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-6282463189038315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-26176929954326.313</v>
      </c>
      <c r="L5555" s="444">
        <f t="shared" ca="1" si="189"/>
        <v>-6308640118992641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-6308640118992641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-26286000495802.672</v>
      </c>
      <c r="L5556" s="444">
        <f t="shared" ca="1" si="189"/>
        <v>-6334926119488444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-6334926119488444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-26395525497868.516</v>
      </c>
      <c r="L5557" s="444">
        <f t="shared" ca="1" si="189"/>
        <v>-6361321644986313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-6361321644986313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-26505506854109.637</v>
      </c>
      <c r="L5558" s="444">
        <f t="shared" ca="1" si="189"/>
        <v>-6387827151840423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-6387827151840423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-26615946466001.762</v>
      </c>
      <c r="L5559" s="444">
        <f t="shared" ca="1" si="189"/>
        <v>-6414443098306425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-6414443098306425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-26726846242943.438</v>
      </c>
      <c r="L5560" s="444">
        <f t="shared" ca="1" si="189"/>
        <v>-6441169944549368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-6441169944549368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-26838208102289.031</v>
      </c>
      <c r="L5561" s="444">
        <f t="shared" ca="1" si="189"/>
        <v>-6468008152651657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-6468008152651657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-26950033969381.902</v>
      </c>
      <c r="L5562" s="444">
        <f t="shared" ca="1" si="189"/>
        <v>-6494958186621039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-6494958186621039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-27062325777587.664</v>
      </c>
      <c r="L5563" s="444">
        <f t="shared" ca="1" si="189"/>
        <v>-6522020512398627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-6522020512398627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-27175085468327.613</v>
      </c>
      <c r="L5564" s="444">
        <f t="shared" ca="1" si="189"/>
        <v>-6549195597866955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-6549195597866955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-27288314991112.313</v>
      </c>
      <c r="L5565" s="444">
        <f t="shared" ca="1" si="189"/>
        <v>-6576483912858067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-6576483912858067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-27402016303575.277</v>
      </c>
      <c r="L5566" s="444">
        <f t="shared" ca="1" si="189"/>
        <v>-6603885929161642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-6603885929161642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-27516191371506.84</v>
      </c>
      <c r="L5567" s="444">
        <f t="shared" ca="1" si="189"/>
        <v>-6631402120533149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-6631402120533149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-27630842168888.121</v>
      </c>
      <c r="L5568" s="444">
        <f t="shared" ca="1" si="189"/>
        <v>-6659032962702037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-6659032962702037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-27745970677925.152</v>
      </c>
      <c r="L5569" s="444">
        <f t="shared" ca="1" si="189"/>
        <v>-6686778933379962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-6686778933379962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-27861578889083.176</v>
      </c>
      <c r="L5570" s="444">
        <f t="shared" ca="1" si="189"/>
        <v>-6714640512269045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-6714640512269045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-27977668801121.02</v>
      </c>
      <c r="L5571" s="444">
        <f t="shared" ca="1" si="189"/>
        <v>-6742618181070166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-6742618181070166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-28094242421125.691</v>
      </c>
      <c r="L5572" s="444">
        <f t="shared" ca="1" si="189"/>
        <v>-6770712423491292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-6770712423491292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-28211301764547.051</v>
      </c>
      <c r="L5573" s="444">
        <f t="shared" ca="1" si="189"/>
        <v>-6798923725255839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-6798923725255839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-28328848855232.66</v>
      </c>
      <c r="L5574" s="444">
        <f t="shared" ca="1" si="189"/>
        <v>-6827252574111072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-6827252574111072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-28446885725462.801</v>
      </c>
      <c r="L5575" s="444">
        <f t="shared" ca="1" si="189"/>
        <v>-6855699459836535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-6855699459836535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-28565414415985.563</v>
      </c>
      <c r="L5576" s="444">
        <f t="shared" ca="1" si="189"/>
        <v>-6884264874252521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-6884264874252521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-28684436976052.172</v>
      </c>
      <c r="L5577" s="444">
        <f t="shared" ca="1" si="189"/>
        <v>-6912949311228573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-6912949311228573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-28803955463452.387</v>
      </c>
      <c r="L5578" s="444">
        <f t="shared" ca="1" si="189"/>
        <v>-6941753266692025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-6941753266692025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-28923971944550.105</v>
      </c>
      <c r="L5579" s="444">
        <f t="shared" ca="1" si="189"/>
        <v>-6970677238636575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-6970677238636575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-29044488494319.063</v>
      </c>
      <c r="L5580" s="444">
        <f t="shared" ca="1" si="189"/>
        <v>-6999721727130894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-6999721727130894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-29165507196378.723</v>
      </c>
      <c r="L5581" s="444">
        <f t="shared" ca="1" si="189"/>
        <v>-7028887234327273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-7028887234327273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-29287030143030.301</v>
      </c>
      <c r="L5582" s="444">
        <f t="shared" ca="1" si="189"/>
        <v>-7058174264470303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-7058174264470303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-29409059435292.93</v>
      </c>
      <c r="L5583" s="444">
        <f t="shared" ca="1" si="189"/>
        <v>-7087583323905596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-7087583323905596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-29531597182939.984</v>
      </c>
      <c r="L5584" s="444">
        <f t="shared" ca="1" si="189"/>
        <v>-7117114921088536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-7117114921088536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-29654645504535.566</v>
      </c>
      <c r="L5585" s="444">
        <f t="shared" ca="1" si="189"/>
        <v>-7146769566593072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-7146769566593072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-29778206527471.129</v>
      </c>
      <c r="L5586" s="444">
        <f t="shared" ca="1" si="189"/>
        <v>-7176547773120543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-7176547773120543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-29902282388002.262</v>
      </c>
      <c r="L5587" s="444">
        <f t="shared" ca="1" si="189"/>
        <v>-7206450055508545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-7206450055508545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-30026875231285.605</v>
      </c>
      <c r="L5588" s="444">
        <f t="shared" ca="1" si="189"/>
        <v>-7236476930739831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-7236476930739831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-30151987211415.957</v>
      </c>
      <c r="L5589" s="444">
        <f t="shared" ca="1" si="189"/>
        <v>-7266628917951247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-7266628917951247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-30277620491463.527</v>
      </c>
      <c r="L5590" s="444">
        <f t="shared" ca="1" si="189"/>
        <v>-7296906538442711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-7296906538442711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-30403777243511.297</v>
      </c>
      <c r="L5591" s="444">
        <f t="shared" ca="1" si="189"/>
        <v>-7327310315686222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-7327310315686222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-30530459648692.59</v>
      </c>
      <c r="L5592" s="444">
        <f t="shared" ca="1" si="189"/>
        <v>-7357840775334915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-7357840775334915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-30657669897228.809</v>
      </c>
      <c r="L5593" s="444">
        <f t="shared" ca="1" si="189"/>
        <v>-7388498445232144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-7388498445232144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-30785410188467.27</v>
      </c>
      <c r="L5594" s="444">
        <f t="shared" ca="1" si="189"/>
        <v>-7419283855420611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-7419283855420611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-30913682730919.211</v>
      </c>
      <c r="L5595" s="444">
        <f t="shared" ca="1" si="189"/>
        <v>-7450197538151530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-7450197538151530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-31042489742298.043</v>
      </c>
      <c r="L5596" s="444">
        <f t="shared" ca="1" si="189"/>
        <v>-7481240027893828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-7481240027893828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-31171833449557.613</v>
      </c>
      <c r="L5597" s="444">
        <f t="shared" ca="1" si="189"/>
        <v>-7512411861343386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-7512411861343386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-31301716088930.773</v>
      </c>
      <c r="L5598" s="444">
        <f t="shared" ca="1" si="189"/>
        <v>-7543713577432317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-7543713577432317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-31432139905967.988</v>
      </c>
      <c r="L5599" s="444">
        <f t="shared" ca="1" si="189"/>
        <v>-7575145717338285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-7575145717338285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-31563107155576.188</v>
      </c>
      <c r="L5600" s="444">
        <f t="shared" ca="1" si="189"/>
        <v>-7606708824493861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-7606708824493861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-31694620102057.754</v>
      </c>
      <c r="L5601" s="444">
        <f t="shared" ca="1" si="189"/>
        <v>-7638403444595919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-7638403444595919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-31826681019149.66</v>
      </c>
      <c r="L5602" s="444">
        <f t="shared" ca="1" si="189"/>
        <v>-7670230125615069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-7670230125615069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-31959292190062.785</v>
      </c>
      <c r="L5603" s="444">
        <f t="shared" ca="1" si="189"/>
        <v>-7702189417805132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-7702189417805132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-32092455907521.383</v>
      </c>
      <c r="L5604" s="444">
        <f t="shared" ca="1" si="189"/>
        <v>-7734281873712653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-7734281873712653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-32226174473802.719</v>
      </c>
      <c r="L5605" s="444">
        <f t="shared" ca="1" si="189"/>
        <v>-7766508048186456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-7766508048186456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-32360450200776.902</v>
      </c>
      <c r="L5606" s="444">
        <f t="shared" ca="1" si="189"/>
        <v>-7798868498387233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-7798868498387233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-32495285409946.805</v>
      </c>
      <c r="L5607" s="444">
        <f t="shared" ca="1" si="189"/>
        <v>-7831363783797180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-7831363783797180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-32630682432488.25</v>
      </c>
      <c r="L5608" s="444">
        <f t="shared" ca="1" si="189"/>
        <v>-7863994466229668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-7863994466229668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-32766643609290.277</v>
      </c>
      <c r="L5609" s="444">
        <f t="shared" ca="1" si="189"/>
        <v>-7896761109838958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-7896761109838958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-32903171290995.66</v>
      </c>
      <c r="L5610" s="444">
        <f t="shared" ca="1" si="189"/>
        <v>-7929664281129954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-7929664281129954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-33040267838041.473</v>
      </c>
      <c r="L5611" s="444">
        <f t="shared" ca="1" si="189"/>
        <v>-7962704548967995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-7962704548967995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-33177935620699.98</v>
      </c>
      <c r="L5612" s="444">
        <f t="shared" ca="1" si="189"/>
        <v>-7995882484588695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-7995882484588695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-33316177019119.563</v>
      </c>
      <c r="L5613" s="444">
        <f t="shared" ca="1" si="189"/>
        <v>-8029198661607815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-8029198661607815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-33454994423365.898</v>
      </c>
      <c r="L5614" s="444">
        <f t="shared" ca="1" si="189"/>
        <v>-8062653656031181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-8062653656031181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-33594390233463.25</v>
      </c>
      <c r="L5615" s="444">
        <f t="shared" ca="1" si="189"/>
        <v>-8096248046264644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-8096248046264644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-33734366859436.016</v>
      </c>
      <c r="L5616" s="444">
        <f t="shared" ca="1" si="189"/>
        <v>-8129982413124080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-8129982413124080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-33874926721350.332</v>
      </c>
      <c r="L5617" s="444">
        <f t="shared" ca="1" si="189"/>
        <v>-8163857339845430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-8163857339845430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-34016072249355.957</v>
      </c>
      <c r="L5618" s="444">
        <f t="shared" ref="L5618:L5872" ca="1" si="194">I5618-J5618+K5618</f>
        <v>-8197873412094786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-8197873412094786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-34157805883728.277</v>
      </c>
      <c r="L5619" s="444">
        <f t="shared" ca="1" si="194"/>
        <v>-8232031217978514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-8232031217978514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-34300130074910.473</v>
      </c>
      <c r="L5620" s="444">
        <f t="shared" ca="1" si="194"/>
        <v>-8266331348053424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-8266331348053424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-34443047283555.934</v>
      </c>
      <c r="L5621" s="444">
        <f t="shared" ca="1" si="194"/>
        <v>-8300774395336980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-8300774395336980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-34586559980570.75</v>
      </c>
      <c r="L5622" s="444">
        <f t="shared" ca="1" si="194"/>
        <v>-8335360955317551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-8335360955317551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-34730670647156.461</v>
      </c>
      <c r="L5623" s="444">
        <f t="shared" ca="1" si="194"/>
        <v>-8370091625964707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-8370091625964707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-34875381774852.949</v>
      </c>
      <c r="L5624" s="444">
        <f t="shared" ca="1" si="194"/>
        <v>-8404967007739560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-8404967007739560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-35020695865581.5</v>
      </c>
      <c r="L5625" s="444">
        <f t="shared" ca="1" si="194"/>
        <v>-8439987703605142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-8439987703605142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-35166615431688.09</v>
      </c>
      <c r="L5626" s="444">
        <f t="shared" ca="1" si="194"/>
        <v>-8475154319036830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-8475154319036830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-35313142995986.789</v>
      </c>
      <c r="L5627" s="444">
        <f t="shared" ca="1" si="194"/>
        <v>-8510467462032817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-8510467462032817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-35460281091803.398</v>
      </c>
      <c r="L5628" s="444">
        <f t="shared" ca="1" si="194"/>
        <v>-8545927743124620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-8545927743124620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-35608032263019.25</v>
      </c>
      <c r="L5629" s="444">
        <f t="shared" ca="1" si="194"/>
        <v>-8581535775387639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-8581535775387639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-35756399064115.156</v>
      </c>
      <c r="L5630" s="444">
        <f t="shared" ca="1" si="194"/>
        <v>-8617292174451754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-8617292174451754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-35905384060215.641</v>
      </c>
      <c r="L5631" s="444">
        <f t="shared" ca="1" si="194"/>
        <v>-8653197558511970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-8653197558511970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-36054989827133.211</v>
      </c>
      <c r="L5632" s="444">
        <f t="shared" ca="1" si="194"/>
        <v>-8689252548339103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-8689252548339103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-36205218951412.93</v>
      </c>
      <c r="L5633" s="444">
        <f t="shared" ca="1" si="194"/>
        <v>-8725457767290516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-8725457767290516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-36356074030377.148</v>
      </c>
      <c r="L5634" s="444">
        <f t="shared" ca="1" si="194"/>
        <v>-8761813841320893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-8761813841320893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-36507557672170.391</v>
      </c>
      <c r="L5635" s="444">
        <f t="shared" ca="1" si="194"/>
        <v>-8798321398993063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-8798321398993063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-36659672495804.43</v>
      </c>
      <c r="L5636" s="444">
        <f t="shared" ca="1" si="194"/>
        <v>-8834981071488867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-8834981071488867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-36812421131203.609</v>
      </c>
      <c r="L5637" s="444">
        <f t="shared" ca="1" si="194"/>
        <v>-8871793492620071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-8871793492620071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-36965806219250.289</v>
      </c>
      <c r="L5638" s="444">
        <f t="shared" ca="1" si="194"/>
        <v>-8908759298839321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-8908759298839321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-37119830411830.5</v>
      </c>
      <c r="L5639" s="444">
        <f t="shared" ca="1" si="194"/>
        <v>-8945879129251152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-8945879129251152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-37274496371879.797</v>
      </c>
      <c r="L5640" s="444">
        <f t="shared" ca="1" si="194"/>
        <v>-8983153625623032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-8983153625623032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-37429806773429.297</v>
      </c>
      <c r="L5641" s="444">
        <f t="shared" ca="1" si="194"/>
        <v>-9020583432396462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-9020583432396462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-37585764301651.922</v>
      </c>
      <c r="L5642" s="444">
        <f t="shared" ca="1" si="194"/>
        <v>-9058169196698114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-9058169196698114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-37742371652908.805</v>
      </c>
      <c r="L5643" s="444">
        <f t="shared" ca="1" si="194"/>
        <v>-9095911568351022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-9095911568351022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-37899631534795.922</v>
      </c>
      <c r="L5644" s="444">
        <f t="shared" ca="1" si="194"/>
        <v>-9133811199885818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-9133811199885818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-38057546666190.906</v>
      </c>
      <c r="L5645" s="444">
        <f t="shared" ca="1" si="194"/>
        <v>-9171868746552008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-9171868746552008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-38216119777300.031</v>
      </c>
      <c r="L5646" s="444">
        <f t="shared" ca="1" si="194"/>
        <v>-9210084866329308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-9210084866329308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-38375353609705.453</v>
      </c>
      <c r="L5647" s="444">
        <f t="shared" ca="1" si="194"/>
        <v>-9248460219939014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-9248460219939014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-38535250916412.555</v>
      </c>
      <c r="L5648" s="444">
        <f t="shared" ca="1" si="194"/>
        <v>-9286995470855426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-9286995470855426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-38695814461897.609</v>
      </c>
      <c r="L5649" s="444">
        <f t="shared" ca="1" si="194"/>
        <v>-9325691285317324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-9325691285317324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-38857047022155.516</v>
      </c>
      <c r="L5650" s="444">
        <f t="shared" ca="1" si="194"/>
        <v>-9364548332339480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-9364548332339480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-39018951384747.836</v>
      </c>
      <c r="L5651" s="444">
        <f t="shared" ca="1" si="194"/>
        <v>-9403567283724228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-9403567283724228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-39181530348850.953</v>
      </c>
      <c r="L5652" s="444">
        <f t="shared" ca="1" si="194"/>
        <v>-9442748814073078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-9442748814073078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-39344786725304.492</v>
      </c>
      <c r="L5653" s="444">
        <f t="shared" ca="1" si="194"/>
        <v>-9482093600798382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-9482093600798382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-39508723336659.922</v>
      </c>
      <c r="L5654" s="444">
        <f t="shared" ca="1" si="194"/>
        <v>-9521602324135042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-9521602324135042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-39673343017229.344</v>
      </c>
      <c r="L5655" s="444">
        <f t="shared" ca="1" si="194"/>
        <v>-9561275667152272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-9561275667152272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-39838648613134.469</v>
      </c>
      <c r="L5656" s="444">
        <f t="shared" ca="1" si="194"/>
        <v>-9601114315765406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-9601114315765406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-40004642982355.859</v>
      </c>
      <c r="L5657" s="444">
        <f t="shared" ca="1" si="194"/>
        <v>-9641118958747762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-9641118958747762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-40171328994782.344</v>
      </c>
      <c r="L5658" s="444">
        <f t="shared" ca="1" si="194"/>
        <v>-9681290287742544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-9681290287742544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-40338709532260.602</v>
      </c>
      <c r="L5659" s="444">
        <f t="shared" ca="1" si="194"/>
        <v>-9721628997274804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-9721628997274804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-40506787488645.016</v>
      </c>
      <c r="L5660" s="444">
        <f t="shared" ca="1" si="194"/>
        <v>-9762135784763450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-9762135784763450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-40675565769847.711</v>
      </c>
      <c r="L5661" s="444">
        <f t="shared" ca="1" si="194"/>
        <v>-9802811350533298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-9802811350533298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-40845047293888.742</v>
      </c>
      <c r="L5662" s="444">
        <f t="shared" ca="1" si="194"/>
        <v>-9843656397827186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-9843656397827186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-41015234990946.609</v>
      </c>
      <c r="L5663" s="444">
        <f t="shared" ca="1" si="194"/>
        <v>-9884671632818132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-9884671632818132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-41186131803408.883</v>
      </c>
      <c r="L5664" s="444">
        <f t="shared" ca="1" si="194"/>
        <v>-9925857764621540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-9925857764621540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-41357740685923.086</v>
      </c>
      <c r="L5665" s="444">
        <f t="shared" ca="1" si="194"/>
        <v>-9967215505307464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-9967215505307464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-41530064605447.766</v>
      </c>
      <c r="L5666" s="444">
        <f t="shared" ca="1" si="194"/>
        <v>-1.0008745569912912E+16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-1.0008745569912912E+16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-41703106541303.797</v>
      </c>
      <c r="L5667" s="444">
        <f t="shared" ca="1" si="194"/>
        <v>-1.0050448676454216E+16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-1.0050448676454216E+16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-41876869485225.898</v>
      </c>
      <c r="L5668" s="444">
        <f t="shared" ca="1" si="194"/>
        <v>-1.0092325545939442E+16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-1.0092325545939442E+16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-42051356441414.344</v>
      </c>
      <c r="L5669" s="444">
        <f t="shared" ca="1" si="194"/>
        <v>-1.0134376902380856E+16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-1.0134376902380856E+16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-42226570426586.898</v>
      </c>
      <c r="L5670" s="444">
        <f t="shared" ca="1" si="194"/>
        <v>-1.0176603472807442E+16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-1.0176603472807442E+16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-42402514470031.008</v>
      </c>
      <c r="L5671" s="444">
        <f t="shared" ca="1" si="194"/>
        <v>-1.0219005987277474E+16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-1.0219005987277474E+16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-42579191613656.141</v>
      </c>
      <c r="L5672" s="444">
        <f t="shared" ca="1" si="194"/>
        <v>-1.026158517889113E+16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-1.026158517889113E+16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-42756604912046.375</v>
      </c>
      <c r="L5673" s="444">
        <f t="shared" ca="1" si="194"/>
        <v>-1.0304341783803176E+16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-1.0304341783803176E+16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-42934757432513.234</v>
      </c>
      <c r="L5674" s="444">
        <f t="shared" ca="1" si="194"/>
        <v>-1.034727654123569E+16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-1.034727654123569E+16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-43113652255148.711</v>
      </c>
      <c r="L5675" s="444">
        <f t="shared" ca="1" si="194"/>
        <v>-1.0390390193490838E+16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-1.0390390193490838E+16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-43293292472878.492</v>
      </c>
      <c r="L5676" s="444">
        <f t="shared" ca="1" si="194"/>
        <v>-1.0433683485963716E+16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-1.0433683485963716E+16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-43473681191515.484</v>
      </c>
      <c r="L5677" s="444">
        <f t="shared" ca="1" si="194"/>
        <v>-1.0477157167155232E+16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-1.0477157167155232E+16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-43654821529813.469</v>
      </c>
      <c r="L5678" s="444">
        <f t="shared" ca="1" si="194"/>
        <v>-1.0520811988685046E+16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-1.0520811988685046E+16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-43836716619521.023</v>
      </c>
      <c r="L5679" s="444">
        <f t="shared" ca="1" si="194"/>
        <v>-1.0564648705304568E+16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-1.0564648705304568E+16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-44019369605435.703</v>
      </c>
      <c r="L5680" s="444">
        <f t="shared" ca="1" si="194"/>
        <v>-1.0608668074910004E+16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-1.0608668074910004E+16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-44202783645458.352</v>
      </c>
      <c r="L5681" s="444">
        <f t="shared" ca="1" si="194"/>
        <v>-1.0652870858555462E+16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-1.0652870858555462E+16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-44386961910647.758</v>
      </c>
      <c r="L5682" s="444">
        <f t="shared" ca="1" si="194"/>
        <v>-1.069725782046611E+16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-1.069725782046611E+16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-44571907585275.461</v>
      </c>
      <c r="L5683" s="444">
        <f t="shared" ca="1" si="194"/>
        <v>-1.0741829728051386E+16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-1.0741829728051386E+16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-44757623866880.773</v>
      </c>
      <c r="L5684" s="444">
        <f t="shared" ca="1" si="194"/>
        <v>-1.0786587351918266E+16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-1.0786587351918266E+16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-44944113966326.109</v>
      </c>
      <c r="L5685" s="444">
        <f t="shared" ca="1" si="194"/>
        <v>-1.0831531465884592E+16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-1.0831531465884592E+16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-45131381107852.469</v>
      </c>
      <c r="L5686" s="444">
        <f t="shared" ca="1" si="194"/>
        <v>-1.0876662846992444E+16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-1.0876662846992444E+16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-45319428529135.18</v>
      </c>
      <c r="L5687" s="444">
        <f t="shared" ca="1" si="194"/>
        <v>-1.092198227552158E+16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-1.092198227552158E+16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-45508259481339.914</v>
      </c>
      <c r="L5688" s="444">
        <f t="shared" ca="1" si="194"/>
        <v>-1.096749053500292E+16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-1.096749053500292E+16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-45697877229178.836</v>
      </c>
      <c r="L5689" s="444">
        <f t="shared" ca="1" si="194"/>
        <v>-1.1013188412232098E+16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-1.1013188412232098E+16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-45888285050967.078</v>
      </c>
      <c r="L5690" s="444">
        <f t="shared" ca="1" si="194"/>
        <v>-1.1059076697283066E+16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-1.1059076697283066E+16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-46079486238679.438</v>
      </c>
      <c r="L5691" s="444">
        <f t="shared" ca="1" si="194"/>
        <v>-1.1105156183521746E+16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-1.1105156183521746E+16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-46271484098007.273</v>
      </c>
      <c r="L5692" s="444">
        <f t="shared" ca="1" si="194"/>
        <v>-1.1151427667619754E+16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-1.1151427667619754E+16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-46464281948415.641</v>
      </c>
      <c r="L5693" s="444">
        <f t="shared" ca="1" si="194"/>
        <v>-1.119789194956817E+16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-1.119789194956817E+16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-46657883123200.711</v>
      </c>
      <c r="L5694" s="444">
        <f t="shared" ca="1" si="194"/>
        <v>-1.124454983269137E+16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-1.124454983269137E+16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-46852290969547.375</v>
      </c>
      <c r="L5695" s="444">
        <f t="shared" ca="1" si="194"/>
        <v>-1.1291402123660918E+16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-1.1291402123660918E+16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-47047508848587.156</v>
      </c>
      <c r="L5696" s="444">
        <f t="shared" ca="1" si="194"/>
        <v>-1.1338449632509506E+16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-1.1338449632509506E+16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-47243540135456.273</v>
      </c>
      <c r="L5697" s="444">
        <f t="shared" ca="1" si="194"/>
        <v>-1.1385693172644962E+16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-1.1385693172644962E+16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-47440388219354.008</v>
      </c>
      <c r="L5698" s="444">
        <f t="shared" ca="1" si="194"/>
        <v>-1.1433133560864316E+16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-1.1433133560864316E+16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-47638056503601.313</v>
      </c>
      <c r="L5699" s="444">
        <f t="shared" ca="1" si="194"/>
        <v>-1.1480771617367918E+16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-1.1480771617367918E+16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-47836548405699.656</v>
      </c>
      <c r="L5700" s="444">
        <f t="shared" ca="1" si="194"/>
        <v>-1.1528608165773618E+16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-1.1528608165773618E+16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-48035867357390.078</v>
      </c>
      <c r="L5701" s="444">
        <f t="shared" ca="1" si="194"/>
        <v>-1.1576644033131008E+16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-1.1576644033131008E+16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-48236016804712.531</v>
      </c>
      <c r="L5702" s="444">
        <f t="shared" ca="1" si="194"/>
        <v>-1.162488004993572E+16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-1.162488004993572E+16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-48437000208065.5</v>
      </c>
      <c r="L5703" s="444">
        <f t="shared" ca="1" si="194"/>
        <v>-1.1673317050143786E+16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-1.1673317050143786E+16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-48638821042265.773</v>
      </c>
      <c r="L5704" s="444">
        <f t="shared" ca="1" si="194"/>
        <v>-1.1721955871186052E+16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-1.1721955871186052E+16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-48841482796608.547</v>
      </c>
      <c r="L5705" s="444">
        <f t="shared" ca="1" si="194"/>
        <v>-1.177079735398266E+16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-1.177079735398266E+16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-49044988974927.75</v>
      </c>
      <c r="L5706" s="444">
        <f t="shared" ca="1" si="194"/>
        <v>-1.1819842342957588E+16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-1.1819842342957588E+16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-49249343095656.617</v>
      </c>
      <c r="L5707" s="444">
        <f t="shared" ca="1" si="194"/>
        <v>-1.1869091686053244E+16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-1.1869091686053244E+16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-49454548691888.516</v>
      </c>
      <c r="L5708" s="444">
        <f t="shared" ca="1" si="194"/>
        <v>-1.1918546234745132E+16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-1.1918546234745132E+16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-49660609311438.047</v>
      </c>
      <c r="L5709" s="444">
        <f t="shared" ca="1" si="194"/>
        <v>-1.196820684405657E+16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-1.196820684405657E+16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-49867528516902.375</v>
      </c>
      <c r="L5710" s="444">
        <f t="shared" ca="1" si="194"/>
        <v>-1.2018074372573472E+16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-1.2018074372573472E+16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-50075309885722.797</v>
      </c>
      <c r="L5711" s="444">
        <f t="shared" ca="1" si="194"/>
        <v>-1.2068149682459194E+16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-1.2068149682459194E+16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-50283957010246.641</v>
      </c>
      <c r="L5712" s="444">
        <f t="shared" ca="1" si="194"/>
        <v>-1.211843363946944E+16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-1.211843363946944E+16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-50493473497789.336</v>
      </c>
      <c r="L5713" s="444">
        <f t="shared" ca="1" si="194"/>
        <v>-1.216892711296723E+16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-1.216892711296723E+16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-50703862970696.789</v>
      </c>
      <c r="L5714" s="444">
        <f t="shared" ca="1" si="194"/>
        <v>-1.2219630975937926E+16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-1.2219630975937926E+16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-50915129066408.023</v>
      </c>
      <c r="L5715" s="444">
        <f t="shared" ca="1" si="194"/>
        <v>-1.2270546105004334E+16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-1.2270546105004334E+16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-51127275437518.055</v>
      </c>
      <c r="L5716" s="444">
        <f t="shared" ca="1" si="194"/>
        <v>-1.2321673380441852E+16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-1.2321673380441852E+16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-51340305751841.047</v>
      </c>
      <c r="L5717" s="444">
        <f t="shared" ca="1" si="194"/>
        <v>-1.2373013686193694E+16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-1.2373013686193694E+16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-51554223692473.727</v>
      </c>
      <c r="L5718" s="444">
        <f t="shared" ca="1" si="194"/>
        <v>-1.2424567909886168E+16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-1.2424567909886168E+16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-51769032957859.031</v>
      </c>
      <c r="L5719" s="444">
        <f t="shared" ca="1" si="194"/>
        <v>-1.2476336942844028E+16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-1.2476336942844028E+16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-51984737261850.117</v>
      </c>
      <c r="L5720" s="444">
        <f t="shared" ca="1" si="194"/>
        <v>-1.2528321680105878E+16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-1.2528321680105878E+16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-52201340333774.492</v>
      </c>
      <c r="L5721" s="444">
        <f t="shared" ca="1" si="194"/>
        <v>-1.2580523020439652E+16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-1.2580523020439652E+16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-52418845918498.547</v>
      </c>
      <c r="L5722" s="444">
        <f t="shared" ca="1" si="194"/>
        <v>-1.263294186635815E+16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-1.263294186635815E+16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-52637257776492.289</v>
      </c>
      <c r="L5723" s="444">
        <f t="shared" ca="1" si="194"/>
        <v>-1.2685579124134642E+16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-1.2685579124134642E+16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-52856579683894.344</v>
      </c>
      <c r="L5724" s="444">
        <f t="shared" ca="1" si="194"/>
        <v>-1.2738435703818536E+16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-1.2738435703818536E+16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-53076815432577.234</v>
      </c>
      <c r="L5725" s="444">
        <f t="shared" ca="1" si="194"/>
        <v>-1.2791512519251114E+16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-1.2791512519251114E+16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-53297968830212.977</v>
      </c>
      <c r="L5726" s="444">
        <f t="shared" ca="1" si="194"/>
        <v>-1.2844810488081326E+16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-1.2844810488081326E+16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-53520043700338.859</v>
      </c>
      <c r="L5727" s="444">
        <f t="shared" ca="1" si="194"/>
        <v>-1.2898330531781664E+16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-1.2898330531781664E+16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-53743043882423.602</v>
      </c>
      <c r="L5728" s="444">
        <f t="shared" ca="1" si="194"/>
        <v>-1.2952073575664088E+16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-1.2952073575664088E+16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-53966973231933.703</v>
      </c>
      <c r="L5729" s="444">
        <f t="shared" ca="1" si="194"/>
        <v>-1.3006040548896022E+16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-1.3006040548896022E+16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-54191835620400.094</v>
      </c>
      <c r="L5730" s="444">
        <f t="shared" ca="1" si="194"/>
        <v>-1.3060232384516422E+16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-1.3060232384516422E+16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-54417634935485.094</v>
      </c>
      <c r="L5731" s="444">
        <f t="shared" ca="1" si="194"/>
        <v>-1.3114650019451908E+16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-1.3114650019451908E+16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-54644375081049.617</v>
      </c>
      <c r="L5732" s="444">
        <f t="shared" ca="1" si="194"/>
        <v>-1.3169294394532958E+16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-1.3169294394532958E+16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-54872059977220.656</v>
      </c>
      <c r="L5733" s="444">
        <f t="shared" ca="1" si="194"/>
        <v>-1.3224166454510178E+16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-1.3224166454510178E+16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-55100693560459.078</v>
      </c>
      <c r="L5734" s="444">
        <f t="shared" ca="1" si="194"/>
        <v>-1.3279267148070638E+16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-1.3279267148070638E+16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-55330279783627.656</v>
      </c>
      <c r="L5735" s="444">
        <f t="shared" ca="1" si="194"/>
        <v>-1.3334597427854266E+16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-1.3334597427854266E+16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-55560822616059.438</v>
      </c>
      <c r="L5736" s="444">
        <f t="shared" ca="1" si="194"/>
        <v>-1.3390158250470326E+16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-1.3390158250470326E+16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-55792326043626.359</v>
      </c>
      <c r="L5737" s="444">
        <f t="shared" ca="1" si="194"/>
        <v>-1.3445950576513952E+16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-1.3445950576513952E+16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-56024794068808.133</v>
      </c>
      <c r="L5738" s="444">
        <f t="shared" ca="1" si="194"/>
        <v>-1.350197537058276E+16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-1.350197537058276E+16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-56258230710761.5</v>
      </c>
      <c r="L5739" s="444">
        <f t="shared" ca="1" si="194"/>
        <v>-1.3558233601293522E+16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-1.3558233601293522E+16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-56492640005389.672</v>
      </c>
      <c r="L5740" s="444">
        <f t="shared" ca="1" si="194"/>
        <v>-1.3614726241298912E+16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-1.3614726241298912E+16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-56728026005412.133</v>
      </c>
      <c r="L5741" s="444">
        <f t="shared" ca="1" si="194"/>
        <v>-1.3671454267304324E+16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-1.3671454267304324E+16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-56964392780434.68</v>
      </c>
      <c r="L5742" s="444">
        <f t="shared" ca="1" si="194"/>
        <v>-1.3728418660084758E+16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-1.3728418660084758E+16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-57201744417019.82</v>
      </c>
      <c r="L5743" s="444">
        <f t="shared" ca="1" si="194"/>
        <v>-1.3785620404501778E+16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-1.3785620404501778E+16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-57440085018757.406</v>
      </c>
      <c r="L5744" s="444">
        <f t="shared" ca="1" si="194"/>
        <v>-1.3843060489520536E+16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-1.3843060489520536E+16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-57679418706335.563</v>
      </c>
      <c r="L5745" s="444">
        <f t="shared" ca="1" si="194"/>
        <v>-1.3900739908226872E+16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-1.3900739908226872E+16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-57919749617611.969</v>
      </c>
      <c r="L5746" s="444">
        <f t="shared" ca="1" si="194"/>
        <v>-1.3958659657844484E+16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-1.3958659657844484E+16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-58161081907685.352</v>
      </c>
      <c r="L5747" s="444">
        <f t="shared" ca="1" si="194"/>
        <v>-1.401682073975217E+16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-1.401682073975217E+16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-58403419748967.375</v>
      </c>
      <c r="L5748" s="444">
        <f t="shared" ca="1" si="194"/>
        <v>-1.4075224159501138E+16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-1.4075224159501138E+16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-58646767331254.734</v>
      </c>
      <c r="L5749" s="444">
        <f t="shared" ca="1" si="194"/>
        <v>-1.4133870926832392E+16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-1.4133870926832392E+16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-58891128861801.633</v>
      </c>
      <c r="L5750" s="444">
        <f t="shared" ca="1" si="194"/>
        <v>-1.4192762055694194E+16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-1.4192762055694194E+16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-59136508565392.477</v>
      </c>
      <c r="L5751" s="444">
        <f t="shared" ca="1" si="194"/>
        <v>-1.4251898564259586E+16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-1.4251898564259586E+16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-59382910684414.938</v>
      </c>
      <c r="L5752" s="444">
        <f t="shared" ca="1" si="194"/>
        <v>-1.4311281474944E+16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-1.4311281474944E+16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-59630339478933.336</v>
      </c>
      <c r="L5753" s="444">
        <f t="shared" ca="1" si="194"/>
        <v>-1.4370911814422934E+16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-1.4370911814422934E+16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-59878799226762.227</v>
      </c>
      <c r="L5754" s="444">
        <f t="shared" ca="1" si="194"/>
        <v>-1.4430790613649696E+16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-1.4430790613649696E+16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-60128294223540.398</v>
      </c>
      <c r="L5755" s="444">
        <f t="shared" ca="1" si="194"/>
        <v>-1.4490918907873236E+16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-1.4490918907873236E+16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-60378828782805.148</v>
      </c>
      <c r="L5756" s="444">
        <f t="shared" ca="1" si="194"/>
        <v>-1.4551297736656042E+16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-1.4551297736656042E+16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-60630407236066.844</v>
      </c>
      <c r="L5757" s="444">
        <f t="shared" ca="1" si="194"/>
        <v>-1.4611928143892108E+16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-1.4611928143892108E+16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-60883033932883.781</v>
      </c>
      <c r="L5758" s="444">
        <f t="shared" ca="1" si="194"/>
        <v>-1.4672811177824992E+16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-1.4672811177824992E+16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-61136713240937.469</v>
      </c>
      <c r="L5759" s="444">
        <f t="shared" ca="1" si="194"/>
        <v>-1.473394789106593E+16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-1.473394789106593E+16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-61391449546108.047</v>
      </c>
      <c r="L5760" s="444">
        <f t="shared" ca="1" si="194"/>
        <v>-1.4795339340612038E+16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-1.4795339340612038E+16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-61647247252550.156</v>
      </c>
      <c r="L5761" s="444">
        <f t="shared" ca="1" si="194"/>
        <v>-1.4856986587864588E+16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-1.4856986587864588E+16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-61904110782769.117</v>
      </c>
      <c r="L5762" s="444">
        <f t="shared" ca="1" si="194"/>
        <v>-1.4918890698647358E+16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-1.4918890698647358E+16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-62162044577697.32</v>
      </c>
      <c r="L5763" s="444">
        <f t="shared" ca="1" si="194"/>
        <v>-1.4981052743225056E+16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-1.4981052743225056E+16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-62421053096771.063</v>
      </c>
      <c r="L5764" s="444">
        <f t="shared" ca="1" si="194"/>
        <v>-1.5043473796321828E+16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-1.5043473796321828E+16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-62681140818007.625</v>
      </c>
      <c r="L5765" s="444">
        <f t="shared" ca="1" si="194"/>
        <v>-1.5106154937139836E+16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-1.5106154937139836E+16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-62942312238082.648</v>
      </c>
      <c r="L5766" s="444">
        <f t="shared" ca="1" si="194"/>
        <v>-1.5169097249377918E+16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-1.5169097249377918E+16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-63204571872407.992</v>
      </c>
      <c r="L5767" s="444">
        <f t="shared" ca="1" si="194"/>
        <v>-1.5232301821250326E+16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-1.5232301821250326E+16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-63467924255209.68</v>
      </c>
      <c r="L5768" s="444">
        <f t="shared" ca="1" si="194"/>
        <v>-1.5295769745505536E+16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-1.5295769745505536E+16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-63732373939606.398</v>
      </c>
      <c r="L5769" s="444">
        <f t="shared" ca="1" si="194"/>
        <v>-1.5359502119445142E+16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-1.5359502119445142E+16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-63997925497688.102</v>
      </c>
      <c r="L5770" s="444">
        <f t="shared" ca="1" si="194"/>
        <v>-1.542350004494283E+16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-1.542350004494283E+16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-64264583520595.125</v>
      </c>
      <c r="L5771" s="444">
        <f t="shared" ca="1" si="194"/>
        <v>-1.5487764628463426E+16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-1.5487764628463426E+16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-64532352618597.602</v>
      </c>
      <c r="L5772" s="444">
        <f t="shared" ca="1" si="194"/>
        <v>-1.5552296981082024E+16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-1.5552296981082024E+16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-64801237421175.102</v>
      </c>
      <c r="L5773" s="444">
        <f t="shared" ca="1" si="194"/>
        <v>-1.56170982185032E+16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-1.56170982185032E+16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-65071242577096.664</v>
      </c>
      <c r="L5774" s="444">
        <f t="shared" ca="1" si="194"/>
        <v>-1.5682169461080296E+16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-1.5682169461080296E+16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-65342372754501.242</v>
      </c>
      <c r="L5775" s="444">
        <f t="shared" ca="1" si="194"/>
        <v>-1.5747511833834798E+16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-1.5747511833834798E+16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-65614632640978.336</v>
      </c>
      <c r="L5776" s="444">
        <f t="shared" ca="1" si="194"/>
        <v>-1.5813126466475776E+16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-1.5813126466475776E+16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-65888026943649.063</v>
      </c>
      <c r="L5777" s="444">
        <f t="shared" ca="1" si="194"/>
        <v>-1.5879014493419426E+16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-1.5879014493419426E+16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-66162560389247.609</v>
      </c>
      <c r="L5778" s="444">
        <f t="shared" ca="1" si="194"/>
        <v>-1.5945177053808674E+16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-1.5945177053808674E+16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-66438237724202.813</v>
      </c>
      <c r="L5779" s="444">
        <f t="shared" ca="1" si="194"/>
        <v>-1.6011615291532876E+16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-1.6011615291532876E+16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-66715063714720.305</v>
      </c>
      <c r="L5780" s="444">
        <f t="shared" ca="1" si="194"/>
        <v>-1.6078330355247596E+16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-1.6078330355247596E+16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-66993043146864.984</v>
      </c>
      <c r="L5781" s="444">
        <f t="shared" ca="1" si="194"/>
        <v>-1.614532339839446E+16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-1.614532339839446E+16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-67272180826643.57</v>
      </c>
      <c r="L5782" s="444">
        <f t="shared" ca="1" si="194"/>
        <v>-1.6212595579221104E+16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-1.6212595579221104E+16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-67552481580087.93</v>
      </c>
      <c r="L5783" s="444">
        <f t="shared" ca="1" si="194"/>
        <v>-1.6280148060801192E+16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-1.6280148060801192E+16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-67833950253338.289</v>
      </c>
      <c r="L5784" s="444">
        <f t="shared" ca="1" si="194"/>
        <v>-1.634798201105453E+16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-1.634798201105453E+16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-68116591712727.211</v>
      </c>
      <c r="L5785" s="444">
        <f t="shared" ca="1" si="194"/>
        <v>-1.6416098602767258E+16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-1.6416098602767258E+16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-68400410844863.57</v>
      </c>
      <c r="L5786" s="444">
        <f t="shared" ca="1" si="194"/>
        <v>-1.6484499013612122E+16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-1.6484499013612122E+16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-68685412556717.164</v>
      </c>
      <c r="L5787" s="444">
        <f t="shared" ca="1" si="194"/>
        <v>-1.655318442616884E+16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-1.655318442616884E+16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-68971601775703.5</v>
      </c>
      <c r="L5788" s="444">
        <f t="shared" ca="1" si="194"/>
        <v>-1.6622156027944544E+16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-1.6622156027944544E+16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-69258983449768.93</v>
      </c>
      <c r="L5789" s="444">
        <f t="shared" ca="1" si="194"/>
        <v>-1.6691415011394312E+16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-1.6691415011394312E+16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-69547562547476.289</v>
      </c>
      <c r="L5790" s="444">
        <f t="shared" ca="1" si="194"/>
        <v>-1.6760962573941788E+16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-1.6760962573941788E+16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-69837344058090.781</v>
      </c>
      <c r="L5791" s="444">
        <f t="shared" ca="1" si="194"/>
        <v>-1.6830799917999878E+16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-1.6830799917999878E+16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-70128332991666.156</v>
      </c>
      <c r="L5792" s="444">
        <f t="shared" ca="1" si="194"/>
        <v>-1.6900928250991544E+16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-1.6900928250991544E+16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-70420534379131.438</v>
      </c>
      <c r="L5793" s="444">
        <f t="shared" ca="1" si="194"/>
        <v>-1.6971348785370676E+16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-1.6971348785370676E+16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-70713953272377.828</v>
      </c>
      <c r="L5794" s="444">
        <f t="shared" ca="1" si="194"/>
        <v>-1.7042062738643054E+16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-1.7042062738643054E+16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-71008594744346.063</v>
      </c>
      <c r="L5795" s="444">
        <f t="shared" ca="1" si="194"/>
        <v>-1.71130713333874E+16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-1.71130713333874E+16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-71304463889114.172</v>
      </c>
      <c r="L5796" s="444">
        <f t="shared" ca="1" si="194"/>
        <v>-1.7184375797276514E+16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-1.7184375797276514E+16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-71601565821985.469</v>
      </c>
      <c r="L5797" s="444">
        <f t="shared" ca="1" si="194"/>
        <v>-1.72559773630985E+16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-1.72559773630985E+16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-71899905679577.094</v>
      </c>
      <c r="L5798" s="444">
        <f t="shared" ca="1" si="194"/>
        <v>-1.7327877268778078E+16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-1.7327877268778078E+16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-72199488619908.656</v>
      </c>
      <c r="L5799" s="444">
        <f t="shared" ca="1" si="194"/>
        <v>-1.7400076757397986E+16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-1.7400076757397986E+16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-72500319822491.609</v>
      </c>
      <c r="L5800" s="444">
        <f t="shared" ca="1" si="194"/>
        <v>-1.7472577077220478E+16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-1.7472577077220478E+16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-72802404488418.656</v>
      </c>
      <c r="L5801" s="444">
        <f t="shared" ca="1" si="194"/>
        <v>-1.7545379481708896E+16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-1.7545379481708896E+16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-73105747840453.734</v>
      </c>
      <c r="L5802" s="444">
        <f t="shared" ca="1" si="194"/>
        <v>-1.761848522954935E+16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-1.761848522954935E+16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-73410355123122.297</v>
      </c>
      <c r="L5803" s="444">
        <f t="shared" ca="1" si="194"/>
        <v>-1.7691895584672472E+16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-1.7691895584672472E+16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-73716231602801.969</v>
      </c>
      <c r="L5804" s="444">
        <f t="shared" ca="1" si="194"/>
        <v>-1.7765611816275274E+16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-1.7765611816275274E+16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-74023382567813.625</v>
      </c>
      <c r="L5805" s="444">
        <f t="shared" ca="1" si="194"/>
        <v>-1.7839635198843088E+16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-1.7839635198843088E+16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-74331813328512.859</v>
      </c>
      <c r="L5806" s="444">
        <f t="shared" ca="1" si="194"/>
        <v>-1.79139670121716E+16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-1.79139670121716E+16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-74641529217381.656</v>
      </c>
      <c r="L5807" s="444">
        <f t="shared" ca="1" si="194"/>
        <v>-1.7988608541388982E+16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-1.7988608541388982E+16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-74952535589120.75</v>
      </c>
      <c r="L5808" s="444">
        <f t="shared" ca="1" si="194"/>
        <v>-1.8063561076978104E+16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-1.8063561076978104E+16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-75264837820742.094</v>
      </c>
      <c r="L5809" s="444">
        <f t="shared" ca="1" si="194"/>
        <v>-1.8138825914798848E+16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-1.8138825914798848E+16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-75578441311661.859</v>
      </c>
      <c r="L5810" s="444">
        <f t="shared" ca="1" si="194"/>
        <v>-1.8214404356110508E+16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-1.8214404356110508E+16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-75893351483793.781</v>
      </c>
      <c r="L5811" s="444">
        <f t="shared" ca="1" si="194"/>
        <v>-1.82902977075943E+16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-1.82902977075943E+16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-76209573781642.922</v>
      </c>
      <c r="L5812" s="444">
        <f t="shared" ca="1" si="194"/>
        <v>-1.8366507281375944E+16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-1.8366507281375944E+16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-76527113672399.766</v>
      </c>
      <c r="L5813" s="444">
        <f t="shared" ca="1" si="194"/>
        <v>-1.8443034395048344E+16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-1.8443034395048344E+16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-76845976646034.766</v>
      </c>
      <c r="L5814" s="444">
        <f t="shared" ca="1" si="194"/>
        <v>-1.851988037169438E+16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-1.851988037169438E+16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-77166168215393.25</v>
      </c>
      <c r="L5815" s="444">
        <f t="shared" ca="1" si="194"/>
        <v>-1.8597046539909772E+16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-1.8597046539909772E+16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-77487693916290.719</v>
      </c>
      <c r="L5816" s="444">
        <f t="shared" ca="1" si="194"/>
        <v>-1.8674534233826064E+16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-1.8674534233826064E+16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-77810559307608.594</v>
      </c>
      <c r="L5817" s="444">
        <f t="shared" ca="1" si="194"/>
        <v>-1.8752344793133672E+16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-1.8752344793133672E+16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-78134769971390.297</v>
      </c>
      <c r="L5818" s="444">
        <f t="shared" ca="1" si="194"/>
        <v>-1.8830479563105064E+16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-1.8830479563105064E+16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-78460331512937.766</v>
      </c>
      <c r="L5819" s="444">
        <f t="shared" ca="1" si="194"/>
        <v>-1.8908939894618E+16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-1.8908939894618E+16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-78787249560908.328</v>
      </c>
      <c r="L5820" s="444">
        <f t="shared" ca="1" si="194"/>
        <v>-1.8987727144178908E+16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-1.8987727144178908E+16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-79115529767412.109</v>
      </c>
      <c r="L5821" s="444">
        <f t="shared" ca="1" si="194"/>
        <v>-1.906684267394632E+16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-1.906684267394632E+16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-79445177808109.672</v>
      </c>
      <c r="L5822" s="444">
        <f t="shared" ca="1" si="194"/>
        <v>-1.9146287851754428E+16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-1.9146287851754428E+16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-79776199382310.109</v>
      </c>
      <c r="L5823" s="444">
        <f t="shared" ca="1" si="194"/>
        <v>-1.922606405113674E+16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-1.922606405113674E+16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-80108600213069.75</v>
      </c>
      <c r="L5824" s="444">
        <f t="shared" ca="1" si="194"/>
        <v>-1.9306172651349808E+16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-1.9306172651349808E+16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-80442386047290.859</v>
      </c>
      <c r="L5825" s="444">
        <f t="shared" ca="1" si="194"/>
        <v>-1.93866150373971E+16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-1.93866150373971E+16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-80777562655821.25</v>
      </c>
      <c r="L5826" s="444">
        <f t="shared" ca="1" si="194"/>
        <v>-1.946739260005292E+16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-1.946739260005292E+16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-81114135833553.828</v>
      </c>
      <c r="L5827" s="444">
        <f t="shared" ca="1" si="194"/>
        <v>-1.9548506735886472E+16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-1.9548506735886472E+16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-81452111399526.969</v>
      </c>
      <c r="L5828" s="444">
        <f t="shared" ca="1" si="194"/>
        <v>-1.9629958847286E+16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-1.9629958847286E+16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-81791495197025</v>
      </c>
      <c r="L5829" s="444">
        <f t="shared" ca="1" si="194"/>
        <v>-1.9711750342483024E+16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-1.9711750342483024E+16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-82132293093679.266</v>
      </c>
      <c r="L5830" s="444">
        <f t="shared" ca="1" si="194"/>
        <v>-1.9793882635576704E+16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-1.9793882635576704E+16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-82474510981569.594</v>
      </c>
      <c r="L5831" s="444">
        <f t="shared" ca="1" si="194"/>
        <v>-1.9876357146558272E+16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-1.9876357146558272E+16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-82818154777326.125</v>
      </c>
      <c r="L5832" s="444">
        <f t="shared" ca="1" si="194"/>
        <v>-1.99591753013356E+16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-1.99591753013356E+16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-83163230422231.672</v>
      </c>
      <c r="L5833" s="444">
        <f t="shared" ca="1" si="194"/>
        <v>-2.0042338531757832E+16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-2.0042338531757832E+16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-83509743882324.297</v>
      </c>
      <c r="L5834" s="444">
        <f t="shared" ca="1" si="194"/>
        <v>-2.0125848275640156E+16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-2.0125848275640156E+16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-83857701148500.656</v>
      </c>
      <c r="L5835" s="444">
        <f t="shared" ca="1" si="194"/>
        <v>-2.0209705976788656E+16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-2.0209705976788656E+16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-84207108236619.406</v>
      </c>
      <c r="L5836" s="444">
        <f t="shared" ca="1" si="194"/>
        <v>-2.0293913085025276E+16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-2.0293913085025276E+16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-84557971187605.313</v>
      </c>
      <c r="L5837" s="444">
        <f t="shared" ca="1" si="194"/>
        <v>-2.037847105621288E+16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-2.037847105621288E+16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-84910296067553.672</v>
      </c>
      <c r="L5838" s="444">
        <f t="shared" ca="1" si="194"/>
        <v>-2.0463381352280432E+16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-2.0463381352280432E+16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-85264088967835.125</v>
      </c>
      <c r="L5839" s="444">
        <f t="shared" ca="1" si="194"/>
        <v>-2.0548645441248268E+16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-2.0548645441248268E+16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-85619356005201.109</v>
      </c>
      <c r="L5840" s="444">
        <f t="shared" ca="1" si="194"/>
        <v>-2.0634264797253468E+16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-2.0634264797253468E+16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-85976103321889.453</v>
      </c>
      <c r="L5841" s="444">
        <f t="shared" ca="1" si="194"/>
        <v>-2.0720240900575356E+16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-2.0720240900575356E+16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-86334337085730.656</v>
      </c>
      <c r="L5842" s="444">
        <f t="shared" ca="1" si="194"/>
        <v>-2.0806575237661088E+16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-2.0806575237661088E+16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-86694063490254.531</v>
      </c>
      <c r="L5843" s="444">
        <f t="shared" ca="1" si="194"/>
        <v>-2.0893269301151344E+16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-2.0893269301151344E+16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-87055288754797.266</v>
      </c>
      <c r="L5844" s="444">
        <f t="shared" ca="1" si="194"/>
        <v>-2.098032458990614E+16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-2.098032458990614E+16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-87418019124608.922</v>
      </c>
      <c r="L5845" s="444">
        <f t="shared" ca="1" si="194"/>
        <v>-2.1067742609030748E+16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-2.1067742609030748E+16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-87782260870961.453</v>
      </c>
      <c r="L5846" s="444">
        <f t="shared" ca="1" si="194"/>
        <v>-2.1155524869901708E+16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-2.1155524869901708E+16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-88148020291257.109</v>
      </c>
      <c r="L5847" s="444">
        <f t="shared" ca="1" si="194"/>
        <v>-2.1243672890192964E+16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-2.1243672890192964E+16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-88515303709137.344</v>
      </c>
      <c r="L5848" s="444">
        <f t="shared" ca="1" si="194"/>
        <v>-2.13321881939021E+16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-2.13321881939021E+16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-88884117474592.078</v>
      </c>
      <c r="L5849" s="444">
        <f t="shared" ca="1" si="194"/>
        <v>-2.1421072311376692E+16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-2.1421072311376692E+16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-89254467964069.547</v>
      </c>
      <c r="L5850" s="444">
        <f t="shared" ca="1" si="194"/>
        <v>-2.151032677934076E+16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-2.151032677934076E+16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-89626361580586.5</v>
      </c>
      <c r="L5851" s="444">
        <f t="shared" ca="1" si="194"/>
        <v>-2.1599953140921348E+16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-2.1599953140921348E+16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-89999804753838.953</v>
      </c>
      <c r="L5852" s="444">
        <f t="shared" ca="1" si="194"/>
        <v>-2.1689952945675188E+16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-2.1689952945675188E+16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-90374803940313.281</v>
      </c>
      <c r="L5853" s="444">
        <f t="shared" ca="1" si="194"/>
        <v>-2.17803277496155E+16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-2.17803277496155E+16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-90751365623397.922</v>
      </c>
      <c r="L5854" s="444">
        <f t="shared" ca="1" si="194"/>
        <v>-2.1871079115238896E+16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-2.1871079115238896E+16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-91129496313495.406</v>
      </c>
      <c r="L5855" s="444">
        <f t="shared" ca="1" si="194"/>
        <v>-2.1962208611552392E+16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-2.1962208611552392E+16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-91509202548134.969</v>
      </c>
      <c r="L5856" s="444">
        <f t="shared" ca="1" si="194"/>
        <v>-2.2053717814100528E+16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-2.2053717814100528E+16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-91890490892085.531</v>
      </c>
      <c r="L5857" s="444">
        <f t="shared" ca="1" si="194"/>
        <v>-2.2145608304992612E+16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-2.2145608304992612E+16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-92273367937469.219</v>
      </c>
      <c r="L5858" s="444">
        <f t="shared" ca="1" si="194"/>
        <v>-2.223788167293008E+16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-2.223788167293008E+16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-92657840303875.328</v>
      </c>
      <c r="L5859" s="444">
        <f t="shared" ca="1" si="194"/>
        <v>-2.2330539513233956E+16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-2.2330539513233956E+16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-93043914638474.813</v>
      </c>
      <c r="L5860" s="444">
        <f t="shared" ca="1" si="194"/>
        <v>-2.2423583427872432E+16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-2.2423583427872432E+16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-93431597616135.125</v>
      </c>
      <c r="L5861" s="444">
        <f t="shared" ca="1" si="194"/>
        <v>-2.2517015025488568E+16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-2.2517015025488568E+16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-93820895939535.703</v>
      </c>
      <c r="L5862" s="444">
        <f t="shared" ca="1" si="194"/>
        <v>-2.2610835921428104E+16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-2.2610835921428104E+16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-94211816339283.766</v>
      </c>
      <c r="L5863" s="444">
        <f t="shared" ca="1" si="194"/>
        <v>-2.2705047737767388E+16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-2.2705047737767388E+16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-94604365574030.781</v>
      </c>
      <c r="L5864" s="444">
        <f t="shared" ca="1" si="194"/>
        <v>-2.279965210334142E+16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-2.279965210334142E+16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-94998550430589.25</v>
      </c>
      <c r="L5865" s="444">
        <f t="shared" ca="1" si="194"/>
        <v>-2.2894650653772008E+16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-2.2894650653772008E+16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-95394377724050.031</v>
      </c>
      <c r="L5866" s="444">
        <f t="shared" ca="1" si="194"/>
        <v>-2.299004503149606E+16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-2.299004503149606E+16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-95791854297900.25</v>
      </c>
      <c r="L5867" s="444">
        <f t="shared" ca="1" si="194"/>
        <v>-2.308583688579396E+16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-2.308583688579396E+16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-96190987024141.5</v>
      </c>
      <c r="L5868" s="444">
        <f t="shared" ca="1" si="194"/>
        <v>-2.31820278728181E+16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-2.31820278728181E+16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-96591782803408.75</v>
      </c>
      <c r="L5869" s="444">
        <f t="shared" ca="1" si="194"/>
        <v>-2.3278619655621508E+16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-2.3278619655621508E+16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-96994248565089.609</v>
      </c>
      <c r="L5870" s="444">
        <f t="shared" ca="1" si="194"/>
        <v>-2.3375613904186596E+16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-2.3375613904186596E+16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-97398391267444.156</v>
      </c>
      <c r="L5871" s="444">
        <f t="shared" ca="1" si="194"/>
        <v>-2.347301229545404E+16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-2.347301229545404E+16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-97804217897725.172</v>
      </c>
      <c r="L5872" s="444">
        <f t="shared" ca="1" si="194"/>
        <v>-2.3570816513351764E+16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-2.3570816513351764E+16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-98211735472299.016</v>
      </c>
      <c r="L5873" s="444">
        <f t="shared" ref="L5873:L6127" ca="1" si="199">I5873-J5873+K5873</f>
        <v>-2.3669028248824064E+16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-2.3669028248824064E+16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-98620951036766.938</v>
      </c>
      <c r="L5874" s="444">
        <f t="shared" ca="1" si="199"/>
        <v>-2.3767649199860832E+16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-2.3767649199860832E+16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-99031871666086.797</v>
      </c>
      <c r="L5875" s="444">
        <f t="shared" ca="1" si="199"/>
        <v>-2.386668107152692E+16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-2.386668107152692E+16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-99444504464695.5</v>
      </c>
      <c r="L5876" s="444">
        <f t="shared" ca="1" si="199"/>
        <v>-2.3966125575991616E+16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-2.3966125575991616E+16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-99858856566631.734</v>
      </c>
      <c r="L5877" s="444">
        <f t="shared" ca="1" si="199"/>
        <v>-2.4065984432558248E+16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-2.4065984432558248E+16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-100274935135659.36</v>
      </c>
      <c r="L5878" s="444">
        <f t="shared" ca="1" si="199"/>
        <v>-2.4166259367693908E+16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-2.4166259367693908E+16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-100692747365391.28</v>
      </c>
      <c r="L5879" s="444">
        <f t="shared" ca="1" si="199"/>
        <v>-2.42669521150593E+16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-2.42669521150593E+16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-101112300479413.75</v>
      </c>
      <c r="L5880" s="444">
        <f t="shared" ca="1" si="199"/>
        <v>-2.4368064415538712E+16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-2.4368064415538712E+16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-101533601731411.3</v>
      </c>
      <c r="L5881" s="444">
        <f t="shared" ca="1" si="199"/>
        <v>-2.4469598017270124E+16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-2.4469598017270124E+16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-101956658405292.19</v>
      </c>
      <c r="L5882" s="444">
        <f t="shared" ca="1" si="199"/>
        <v>-2.4571554675675416E+16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-2.4571554675675416E+16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-102381477815314.23</v>
      </c>
      <c r="L5883" s="444">
        <f t="shared" ca="1" si="199"/>
        <v>-2.4673936153490732E+16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-2.4673936153490732E+16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-102808067306211.38</v>
      </c>
      <c r="L5884" s="444">
        <f t="shared" ca="1" si="199"/>
        <v>-2.4776744220796944E+16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-2.4776744220796944E+16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-103236434253320.59</v>
      </c>
      <c r="L5885" s="444">
        <f t="shared" ca="1" si="199"/>
        <v>-2.4879980655050264E+16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-2.4879980655050264E+16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-103666586062709.44</v>
      </c>
      <c r="L5886" s="444">
        <f t="shared" ca="1" si="199"/>
        <v>-2.4983647241112972E+16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-2.4983647241112972E+16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-104098530171304.05</v>
      </c>
      <c r="L5887" s="444">
        <f t="shared" ca="1" si="199"/>
        <v>-2.5087745771284276E+16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-2.5087745771284276E+16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-104532274047017.81</v>
      </c>
      <c r="L5888" s="444">
        <f t="shared" ca="1" si="199"/>
        <v>-2.5192278045331292E+16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-2.5192278045331292E+16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-104967825188880.38</v>
      </c>
      <c r="L5889" s="444">
        <f t="shared" ca="1" si="199"/>
        <v>-2.5297245870520172E+16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-2.5297245870520172E+16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-105405191127167.38</v>
      </c>
      <c r="L5890" s="444">
        <f t="shared" ca="1" si="199"/>
        <v>-2.540265106164734E+16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-2.540265106164734E+16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-105844379423530.58</v>
      </c>
      <c r="L5891" s="444">
        <f t="shared" ca="1" si="199"/>
        <v>-2.5508495441070872E+16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-2.5508495441070872E+16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-106285397671128.63</v>
      </c>
      <c r="L5892" s="444">
        <f t="shared" ca="1" si="199"/>
        <v>-2.5614780838742E+16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-2.5614780838742E+16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-106728253494758.33</v>
      </c>
      <c r="L5893" s="444">
        <f t="shared" ca="1" si="199"/>
        <v>-2.572150909223676E+16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-2.572150909223676E+16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-107172954550986.5</v>
      </c>
      <c r="L5894" s="444">
        <f t="shared" ca="1" si="199"/>
        <v>-2.5828682046787748E+16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-2.5828682046787748E+16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-107619508528282.28</v>
      </c>
      <c r="L5895" s="444">
        <f t="shared" ca="1" si="199"/>
        <v>-2.5936301555316032E+16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-2.5936301555316032E+16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-108067923147150.13</v>
      </c>
      <c r="L5896" s="444">
        <f t="shared" ca="1" si="199"/>
        <v>-2.6044369478463184E+16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-2.6044369478463184E+16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-108518206160263.27</v>
      </c>
      <c r="L5897" s="444">
        <f t="shared" ca="1" si="199"/>
        <v>-2.6152887684623448E+16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-2.6152887684623448E+16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-108970365352597.7</v>
      </c>
      <c r="L5898" s="444">
        <f t="shared" ca="1" si="199"/>
        <v>-2.6261858049976044E+16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-2.6261858049976044E+16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-109424408541566.84</v>
      </c>
      <c r="L5899" s="444">
        <f t="shared" ca="1" si="199"/>
        <v>-2.6371282458517612E+16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-2.6371282458517612E+16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-109880343577156.72</v>
      </c>
      <c r="L5900" s="444">
        <f t="shared" ca="1" si="199"/>
        <v>-2.6481162802094768E+16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-2.6481162802094768E+16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-110338178342061.53</v>
      </c>
      <c r="L5901" s="444">
        <f t="shared" ca="1" si="199"/>
        <v>-2.6591500980436828E+16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-2.6591500980436828E+16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-110797920751820.11</v>
      </c>
      <c r="L5902" s="444">
        <f t="shared" ca="1" si="199"/>
        <v>-2.6702298901188648E+16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-2.6702298901188648E+16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-111259578754952.7</v>
      </c>
      <c r="L5903" s="444">
        <f t="shared" ca="1" si="199"/>
        <v>-2.68135584799436E+16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-2.68135584799436E+16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-111723160333098.33</v>
      </c>
      <c r="L5904" s="444">
        <f t="shared" ca="1" si="199"/>
        <v>-2.69252816402767E+16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-2.69252816402767E+16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-112188673501152.92</v>
      </c>
      <c r="L5905" s="444">
        <f t="shared" ca="1" si="199"/>
        <v>-2.7037470313777852E+16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-2.7037470313777852E+16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-112656126307407.72</v>
      </c>
      <c r="L5906" s="444">
        <f t="shared" ca="1" si="199"/>
        <v>-2.715012644008526E+16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-2.715012644008526E+16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-113125526833688.58</v>
      </c>
      <c r="L5907" s="444">
        <f t="shared" ca="1" si="199"/>
        <v>-2.7263251966918948E+16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-2.7263251966918948E+16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-113596883195495.61</v>
      </c>
      <c r="L5908" s="444">
        <f t="shared" ca="1" si="199"/>
        <v>-2.7376848850114444E+16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-2.7376848850114444E+16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-114070203542143.52</v>
      </c>
      <c r="L5909" s="444">
        <f t="shared" ca="1" si="199"/>
        <v>-2.7490919053656588E+16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-2.7490919053656588E+16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-114545496056902.45</v>
      </c>
      <c r="L5910" s="444">
        <f t="shared" ca="1" si="199"/>
        <v>-2.7605464549713492E+16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-2.7605464549713492E+16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-115022768957139.55</v>
      </c>
      <c r="L5911" s="444">
        <f t="shared" ca="1" si="199"/>
        <v>-2.7720487318670632E+16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-2.7720487318670632E+16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-115502030494460.97</v>
      </c>
      <c r="L5912" s="444">
        <f t="shared" ca="1" si="199"/>
        <v>-2.7835989349165092E+16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-2.7835989349165092E+16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-115983288954854.55</v>
      </c>
      <c r="L5913" s="444">
        <f t="shared" ca="1" si="199"/>
        <v>-2.7951972638119948E+16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-2.7951972638119948E+16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-116466552658833.11</v>
      </c>
      <c r="L5914" s="444">
        <f t="shared" ca="1" si="199"/>
        <v>-2.806843919077878E+16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-2.806843919077878E+16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-116951829961578.23</v>
      </c>
      <c r="L5915" s="444">
        <f t="shared" ca="1" si="199"/>
        <v>-2.818539102074036E+16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-2.818539102074036E+16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-117439129253084.83</v>
      </c>
      <c r="L5916" s="444">
        <f t="shared" ca="1" si="199"/>
        <v>-2.8302830149993444E+16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-2.8302830149993444E+16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-117928458958306.02</v>
      </c>
      <c r="L5917" s="444">
        <f t="shared" ca="1" si="199"/>
        <v>-2.8420758608951752E+16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-2.8420758608951752E+16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-118419827537298.97</v>
      </c>
      <c r="L5918" s="444">
        <f t="shared" ca="1" si="199"/>
        <v>-2.8539178436489052E+16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-2.8539178436489052E+16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-118913243485371.05</v>
      </c>
      <c r="L5919" s="444">
        <f t="shared" ca="1" si="199"/>
        <v>-2.8658091679974424E+16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-2.8658091679974424E+16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-119408715333226.77</v>
      </c>
      <c r="L5920" s="444">
        <f t="shared" ca="1" si="199"/>
        <v>-2.8777500395307652E+16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-2.8777500395307652E+16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-119906251647115.22</v>
      </c>
      <c r="L5921" s="444">
        <f t="shared" ca="1" si="199"/>
        <v>-2.8897406646954768E+16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-2.8897406646954768E+16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-120405861028978.2</v>
      </c>
      <c r="L5922" s="444">
        <f t="shared" ca="1" si="199"/>
        <v>-2.9017812507983748E+16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-2.9017812507983748E+16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-120907552116598.95</v>
      </c>
      <c r="L5923" s="444">
        <f t="shared" ca="1" si="199"/>
        <v>-2.9138720060100348E+16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-2.9138720060100348E+16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-121411333583751.44</v>
      </c>
      <c r="L5924" s="444">
        <f t="shared" ca="1" si="199"/>
        <v>-2.92601313936841E+16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-2.92601313936841E+16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-121917214140350.42</v>
      </c>
      <c r="L5925" s="444">
        <f t="shared" ca="1" si="199"/>
        <v>-2.9382048607824452E+16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-2.9382048607824452E+16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-122425202532601.88</v>
      </c>
      <c r="L5926" s="444">
        <f t="shared" ca="1" si="199"/>
        <v>-2.9504473810357052E+16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-2.9504473810357052E+16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-122935307543154.39</v>
      </c>
      <c r="L5927" s="444">
        <f t="shared" ca="1" si="199"/>
        <v>-2.9627409117900208E+16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-2.9627409117900208E+16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-123447537991250.86</v>
      </c>
      <c r="L5928" s="444">
        <f t="shared" ca="1" si="199"/>
        <v>-2.975085665589146E+16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-2.975085665589146E+16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-123961902732881.08</v>
      </c>
      <c r="L5929" s="444">
        <f t="shared" ca="1" si="199"/>
        <v>-2.987481855862434E+16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-2.987481855862434E+16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-124478410660934.75</v>
      </c>
      <c r="L5930" s="444">
        <f t="shared" ca="1" si="199"/>
        <v>-2.9999296969285276E+16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-2.9999296969285276E+16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-124997070705355.33</v>
      </c>
      <c r="L5931" s="444">
        <f t="shared" ca="1" si="199"/>
        <v>-3.0124294039990632E+16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-3.0124294039990632E+16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-125517891833294.3</v>
      </c>
      <c r="L5932" s="444">
        <f t="shared" ca="1" si="199"/>
        <v>-3.0249811931823928E+16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-3.0249811931823928E+16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-126040883049266.38</v>
      </c>
      <c r="L5933" s="444">
        <f t="shared" ca="1" si="199"/>
        <v>-3.0375852814873196E+16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-3.0375852814873196E+16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-126566053395304.97</v>
      </c>
      <c r="L5934" s="444">
        <f t="shared" ca="1" si="199"/>
        <v>-3.05024188682685E+16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-3.05024188682685E+16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-127093411951118.75</v>
      </c>
      <c r="L5935" s="444">
        <f t="shared" ca="1" si="199"/>
        <v>-3.062951228021962E+16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-3.062951228021962E+16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-127622967834248.39</v>
      </c>
      <c r="L5936" s="444">
        <f t="shared" ca="1" si="199"/>
        <v>-3.0757135248053868E+16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-3.0757135248053868E+16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-128154730200224.45</v>
      </c>
      <c r="L5937" s="444">
        <f t="shared" ca="1" si="199"/>
        <v>-3.0885289978254092E+16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-3.0885289978254092E+16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-128688708242725.38</v>
      </c>
      <c r="L5938" s="444">
        <f t="shared" ca="1" si="199"/>
        <v>-3.1013978686496816E+16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-3.1013978686496816E+16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-129224911193736.73</v>
      </c>
      <c r="L5939" s="444">
        <f t="shared" ca="1" si="199"/>
        <v>-3.1143203597690552E+16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-3.1143203597690552E+16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-129763348323710.64</v>
      </c>
      <c r="L5940" s="444">
        <f t="shared" ca="1" si="199"/>
        <v>-3.1272966946014264E+16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-3.1272966946014264E+16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-130304028941726.09</v>
      </c>
      <c r="L5941" s="444">
        <f t="shared" ca="1" si="199"/>
        <v>-3.1403270974955992E+16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-3.1403270974955992E+16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-130846962395649.98</v>
      </c>
      <c r="L5942" s="444">
        <f t="shared" ca="1" si="199"/>
        <v>-3.153411793735164E+16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-3.153411793735164E+16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-131392158072298.52</v>
      </c>
      <c r="L5943" s="444">
        <f t="shared" ca="1" si="199"/>
        <v>-3.166551009542394E+16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-3.166551009542394E+16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-131939625397599.75</v>
      </c>
      <c r="L5944" s="444">
        <f t="shared" ca="1" si="199"/>
        <v>-3.179744972082154E+16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-3.179744972082154E+16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-132489373836756.42</v>
      </c>
      <c r="L5945" s="444">
        <f t="shared" ca="1" si="199"/>
        <v>-3.1929939094658296E+16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-3.1929939094658296E+16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-133041412894409.56</v>
      </c>
      <c r="L5946" s="444">
        <f t="shared" ca="1" si="199"/>
        <v>-3.2062980507552704E+16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-3.2062980507552704E+16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-133595752114802.92</v>
      </c>
      <c r="L5947" s="444">
        <f t="shared" ca="1" si="199"/>
        <v>-3.2196576259667508E+16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-3.2196576259667508E+16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-134152401081947.95</v>
      </c>
      <c r="L5948" s="444">
        <f t="shared" ca="1" si="199"/>
        <v>-3.2330728660749456E+16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-3.2330728660749456E+16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-134711369419789.39</v>
      </c>
      <c r="L5949" s="444">
        <f t="shared" ca="1" si="199"/>
        <v>-3.2465440030169244E+16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-3.2465440030169244E+16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-135272666792371.84</v>
      </c>
      <c r="L5950" s="444">
        <f t="shared" ca="1" si="199"/>
        <v>-3.2600712696961616E+16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-3.2600712696961616E+16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-135836302904006.72</v>
      </c>
      <c r="L5951" s="444">
        <f t="shared" ca="1" si="199"/>
        <v>-3.2736548999865624E+16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-3.2736548999865624E+16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-136402287499440.09</v>
      </c>
      <c r="L5952" s="444">
        <f t="shared" ca="1" si="199"/>
        <v>-3.2872951287365064E+16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-3.2872951287365064E+16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-136970630364021.11</v>
      </c>
      <c r="L5953" s="444">
        <f t="shared" ca="1" si="199"/>
        <v>-3.3009921917729084E+16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-3.3009921917729084E+16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-137541341323871.19</v>
      </c>
      <c r="L5954" s="444">
        <f t="shared" ca="1" si="199"/>
        <v>-3.3147463259052956E+16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-3.3147463259052956E+16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-138114430246053.98</v>
      </c>
      <c r="L5955" s="444">
        <f t="shared" ca="1" si="199"/>
        <v>-3.3285577689299008E+16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-3.3285577689299008E+16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-138689907038745.86</v>
      </c>
      <c r="L5956" s="444">
        <f t="shared" ca="1" si="199"/>
        <v>-3.3424267596337752E+16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-3.3424267596337752E+16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-139267781651407.3</v>
      </c>
      <c r="L5957" s="444">
        <f t="shared" ca="1" si="199"/>
        <v>-3.356353537798916E+16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-3.356353537798916E+16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-139848064074954.83</v>
      </c>
      <c r="L5958" s="444">
        <f t="shared" ca="1" si="199"/>
        <v>-3.3703383442064116E+16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-3.3703383442064116E+16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-140430764341933.81</v>
      </c>
      <c r="L5959" s="444">
        <f t="shared" ca="1" si="199"/>
        <v>-3.3843814206406048E+16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-3.3843814206406048E+16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-141015892526691.84</v>
      </c>
      <c r="L5960" s="444">
        <f t="shared" ca="1" si="199"/>
        <v>-3.398483009893274E+16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-3.398483009893274E+16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-141603458745553.06</v>
      </c>
      <c r="L5961" s="444">
        <f t="shared" ca="1" si="199"/>
        <v>-3.4126433557678292E+16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-3.4126433557678292E+16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-142193473156992.88</v>
      </c>
      <c r="L5962" s="444">
        <f t="shared" ca="1" si="199"/>
        <v>-3.4268627030835284E+16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-3.4268627030835284E+16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-142785945961813.66</v>
      </c>
      <c r="L5963" s="444">
        <f t="shared" ca="1" si="199"/>
        <v>-3.4411412976797096E+16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-3.4411412976797096E+16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-143380887403321.22</v>
      </c>
      <c r="L5964" s="444">
        <f t="shared" ca="1" si="199"/>
        <v>-3.4554793864200416E+16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-3.4554793864200416E+16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-143978307767501.72</v>
      </c>
      <c r="L5965" s="444">
        <f t="shared" ca="1" si="199"/>
        <v>-3.4698772171967916E+16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-3.4698772171967916E+16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-144578217383199.66</v>
      </c>
      <c r="L5966" s="444">
        <f t="shared" ca="1" si="199"/>
        <v>-3.4843350389351116E+16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-3.4843350389351116E+16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-145180626622296.31</v>
      </c>
      <c r="L5967" s="444">
        <f t="shared" ca="1" si="199"/>
        <v>-3.4988531015973412E+16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-3.4988531015973412E+16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-145785545899889.22</v>
      </c>
      <c r="L5968" s="444">
        <f t="shared" ca="1" si="199"/>
        <v>-3.51343165618733E+16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-3.51343165618733E+16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-146392985674472.09</v>
      </c>
      <c r="L5969" s="444">
        <f t="shared" ca="1" si="199"/>
        <v>-3.5280709547547772E+16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-3.5280709547547772E+16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-147002956448115.72</v>
      </c>
      <c r="L5970" s="444">
        <f t="shared" ca="1" si="199"/>
        <v>-3.5427712503995888E+16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-3.5427712503995888E+16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-147615468766649.53</v>
      </c>
      <c r="L5971" s="444">
        <f t="shared" ca="1" si="199"/>
        <v>-3.5575327972762536E+16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-3.5575327972762536E+16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-148230533219843.88</v>
      </c>
      <c r="L5972" s="444">
        <f t="shared" ca="1" si="199"/>
        <v>-3.572355850598238E+16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-3.572355850598238E+16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-148848160441593.22</v>
      </c>
      <c r="L5973" s="444">
        <f t="shared" ca="1" si="199"/>
        <v>-3.5872406666423972E+16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-3.5872406666423972E+16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-149468361110099.88</v>
      </c>
      <c r="L5974" s="444">
        <f t="shared" ca="1" si="199"/>
        <v>-3.6021875027534072E+16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-3.6021875027534072E+16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-150091145948058.63</v>
      </c>
      <c r="L5975" s="444">
        <f t="shared" ca="1" si="199"/>
        <v>-3.6171966173482128E+16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-3.6171966173482128E+16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-150716525722842.19</v>
      </c>
      <c r="L5976" s="444">
        <f t="shared" ca="1" si="199"/>
        <v>-3.6322682699204968E+16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-3.6322682699204968E+16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-151344511246687.38</v>
      </c>
      <c r="L5977" s="444">
        <f t="shared" ca="1" si="199"/>
        <v>-3.6474027210451656E+16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-3.6474027210451656E+16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-151975113376881.91</v>
      </c>
      <c r="L5978" s="444">
        <f t="shared" ca="1" si="199"/>
        <v>-3.6626002323828536E+16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-3.6626002323828536E+16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-152608343015952.22</v>
      </c>
      <c r="L5979" s="444">
        <f t="shared" ca="1" si="199"/>
        <v>-3.6778610666844488E+16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-3.6778610666844488E+16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-153244211111852.03</v>
      </c>
      <c r="L5980" s="444">
        <f t="shared" ca="1" si="199"/>
        <v>-3.6931854877956344E+16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-3.6931854877956344E+16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-153882728658151.44</v>
      </c>
      <c r="L5981" s="444">
        <f t="shared" ca="1" si="199"/>
        <v>-3.7085737606614496E+16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-3.7085737606614496E+16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-154523906694227.06</v>
      </c>
      <c r="L5982" s="444">
        <f t="shared" ca="1" si="199"/>
        <v>-3.724026151330872E+16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-3.724026151330872E+16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-155167756305453</v>
      </c>
      <c r="L5983" s="444">
        <f t="shared" ca="1" si="199"/>
        <v>-3.7395429269614176E+16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-3.7395429269614176E+16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-155814288623392.41</v>
      </c>
      <c r="L5984" s="444">
        <f t="shared" ca="1" si="199"/>
        <v>-3.7551243558237568E+16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-3.7551243558237568E+16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-156463514825989.88</v>
      </c>
      <c r="L5985" s="444">
        <f t="shared" ca="1" si="199"/>
        <v>-3.770770707306356E+16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-3.770770707306356E+16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-157115446137764.84</v>
      </c>
      <c r="L5986" s="444">
        <f t="shared" ca="1" si="199"/>
        <v>-3.7864822519201328E+16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-3.7864822519201328E+16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-157770093830005.53</v>
      </c>
      <c r="L5987" s="444">
        <f t="shared" ca="1" si="199"/>
        <v>-3.8022592613031336E+16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-3.8022592613031336E+16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-158427469220963.91</v>
      </c>
      <c r="L5988" s="444">
        <f t="shared" ca="1" si="199"/>
        <v>-3.8181020082252296E+16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-3.8181020082252296E+16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-159087583676051.22</v>
      </c>
      <c r="L5989" s="444">
        <f t="shared" ca="1" si="199"/>
        <v>-3.8340107665928344E+16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-3.8340107665928344E+16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-159750448608034.75</v>
      </c>
      <c r="L5990" s="444">
        <f t="shared" ca="1" si="199"/>
        <v>-3.8499858114536376E+16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-3.8499858114536376E+16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-160416075477234.91</v>
      </c>
      <c r="L5991" s="444">
        <f t="shared" ca="1" si="199"/>
        <v>-3.8660274190013608E+16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-3.8660274190013608E+16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-161084475791723.38</v>
      </c>
      <c r="L5992" s="444">
        <f t="shared" ca="1" si="199"/>
        <v>-3.8821358665805328E+16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-3.8821358665805328E+16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-161755661107522.19</v>
      </c>
      <c r="L5993" s="444">
        <f t="shared" ca="1" si="199"/>
        <v>-3.8983114326912848E+16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-3.8983114326912848E+16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-162429643028803.53</v>
      </c>
      <c r="L5994" s="444">
        <f t="shared" ca="1" si="199"/>
        <v>-3.9145543969941648E+16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-3.9145543969941648E+16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-163106433208090.19</v>
      </c>
      <c r="L5995" s="444">
        <f t="shared" ca="1" si="199"/>
        <v>-3.9308650403149736E+16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-3.9308650403149736E+16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-163786043346457.22</v>
      </c>
      <c r="L5996" s="444">
        <f t="shared" ca="1" si="199"/>
        <v>-3.9472436446496192E+16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-3.9472436446496192E+16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-164468485193734.13</v>
      </c>
      <c r="L5997" s="444">
        <f t="shared" ca="1" si="199"/>
        <v>-3.9636904931689928E+16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-3.9636904931689928E+16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-165153770548708.03</v>
      </c>
      <c r="L5998" s="444">
        <f t="shared" ca="1" si="199"/>
        <v>-3.980205870223864E+16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-3.980205870223864E+16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-165841911259327.66</v>
      </c>
      <c r="L5999" s="444">
        <f t="shared" ca="1" si="199"/>
        <v>-3.9967900613497968E+16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-3.9967900613497968E+16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-166532919222908.19</v>
      </c>
      <c r="L6000" s="444">
        <f t="shared" ca="1" si="199"/>
        <v>-4.013443353272088E+16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-4.013443353272088E+16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-167226806386337</v>
      </c>
      <c r="L6001" s="444">
        <f t="shared" ca="1" si="199"/>
        <v>-4.0301660339107216E+16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-4.0301660339107216E+16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-167923584746280.06</v>
      </c>
      <c r="L6002" s="444">
        <f t="shared" ca="1" si="199"/>
        <v>-4.0469583923853496E+16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-4.0469583923853496E+16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-168623266349389.56</v>
      </c>
      <c r="L6003" s="444">
        <f t="shared" ca="1" si="199"/>
        <v>-4.0638207190202888E+16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-4.0638207190202888E+16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-169325863292512.03</v>
      </c>
      <c r="L6004" s="444">
        <f t="shared" ca="1" si="199"/>
        <v>-4.08075330534954E+16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-4.08075330534954E+16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-170031387722897.5</v>
      </c>
      <c r="L6005" s="444">
        <f t="shared" ca="1" si="199"/>
        <v>-4.0977564441218296E+16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-4.0977564441218296E+16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-170739851838409.56</v>
      </c>
      <c r="L6006" s="444">
        <f t="shared" ca="1" si="199"/>
        <v>-4.1148304293056704E+16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-4.1148304293056704E+16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-171451267887736.25</v>
      </c>
      <c r="L6007" s="444">
        <f t="shared" ca="1" si="199"/>
        <v>-4.131975556094444E+16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-4.131975556094444E+16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-172165648170601.84</v>
      </c>
      <c r="L6008" s="444">
        <f t="shared" ca="1" si="199"/>
        <v>-4.149192120911504E+16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-4.149192120911504E+16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-172883005037979.34</v>
      </c>
      <c r="L6009" s="444">
        <f t="shared" ca="1" si="199"/>
        <v>-4.1664804214153016E+16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-4.1664804214153016E+16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-173603350892304.22</v>
      </c>
      <c r="L6010" s="444">
        <f t="shared" ca="1" si="199"/>
        <v>-4.183840756504532E+16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-4.183840756504532E+16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-174326698187688.84</v>
      </c>
      <c r="L6011" s="444">
        <f t="shared" ca="1" si="199"/>
        <v>-4.2012734263233008E+16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-4.2012734263233008E+16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-175053059430137.53</v>
      </c>
      <c r="L6012" s="444">
        <f t="shared" ca="1" si="199"/>
        <v>-4.2187787322663144E+16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-4.2187787322663144E+16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-175782447177763.09</v>
      </c>
      <c r="L6013" s="444">
        <f t="shared" ca="1" si="199"/>
        <v>-4.2363569769840904E+16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-4.2363569769840904E+16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-176514874041003.75</v>
      </c>
      <c r="L6014" s="444">
        <f t="shared" ca="1" si="199"/>
        <v>-4.2540084643881904E+16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-4.2540084643881904E+16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-177250352682841.25</v>
      </c>
      <c r="L6015" s="444">
        <f t="shared" ca="1" si="199"/>
        <v>-4.2717334996564744E+16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-4.2717334996564744E+16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-177988895819019.75</v>
      </c>
      <c r="L6016" s="444">
        <f t="shared" ca="1" si="199"/>
        <v>-4.289532389238376E+16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-4.289532389238376E+16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-178730516218265.66</v>
      </c>
      <c r="L6017" s="444">
        <f t="shared" ca="1" si="199"/>
        <v>-4.3074054408602024E+16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-4.3074054408602024E+16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-179475226702508.44</v>
      </c>
      <c r="L6018" s="444">
        <f t="shared" ca="1" si="199"/>
        <v>-4.3253529635304536E+16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-4.3253529635304536E+16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-180223040147102.22</v>
      </c>
      <c r="L6019" s="444">
        <f t="shared" ca="1" si="199"/>
        <v>-4.343375267545164E+16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-4.343375267545164E+16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-180973969481048.5</v>
      </c>
      <c r="L6020" s="444">
        <f t="shared" ca="1" si="199"/>
        <v>-4.3614726644932688E+16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-4.3614726644932688E+16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-181728027687219.53</v>
      </c>
      <c r="L6021" s="444">
        <f t="shared" ca="1" si="199"/>
        <v>-4.3796454672619904E+16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-4.3796454672619904E+16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-182485227802582.94</v>
      </c>
      <c r="L6022" s="444">
        <f t="shared" ca="1" si="199"/>
        <v>-4.3978939900422488E+16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-4.3978939900422488E+16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-183245582918427.03</v>
      </c>
      <c r="L6023" s="444">
        <f t="shared" ca="1" si="199"/>
        <v>-4.4162185483340912E+16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-4.4162185483340912E+16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-184009106180587.13</v>
      </c>
      <c r="L6024" s="444">
        <f t="shared" ca="1" si="199"/>
        <v>-4.4346194589521496E+16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-4.4346194589521496E+16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-184775810789672.91</v>
      </c>
      <c r="L6025" s="444">
        <f t="shared" ca="1" si="199"/>
        <v>-4.4530970400311168E+16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-4.4530970400311168E+16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-185545710001296.53</v>
      </c>
      <c r="L6026" s="444">
        <f t="shared" ca="1" si="199"/>
        <v>-4.4716516110312464E+16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-4.4716516110312464E+16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-186318817126301.94</v>
      </c>
      <c r="L6027" s="444">
        <f t="shared" ca="1" si="199"/>
        <v>-4.4902834927438768E+16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-4.4902834927438768E+16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-187095145530994.88</v>
      </c>
      <c r="L6028" s="444">
        <f t="shared" ca="1" si="199"/>
        <v>-4.508993007296976E+16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-4.508993007296976E+16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-187874708637374</v>
      </c>
      <c r="L6029" s="444">
        <f t="shared" ca="1" si="199"/>
        <v>-4.5277804781607136E+16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-4.5277804781607136E+16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-188657519923363.06</v>
      </c>
      <c r="L6030" s="444">
        <f t="shared" ca="1" si="199"/>
        <v>-4.5466462301530496E+16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-4.5466462301530496E+16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-189443592923043.72</v>
      </c>
      <c r="L6031" s="444">
        <f t="shared" ca="1" si="199"/>
        <v>-4.5655905894453536E+16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-4.5655905894453536E+16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-190232941226889.72</v>
      </c>
      <c r="L6032" s="444">
        <f t="shared" ca="1" si="199"/>
        <v>-4.5846138835680424E+16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-4.5846138835680424E+16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-191025578482001.75</v>
      </c>
      <c r="L6033" s="444">
        <f t="shared" ca="1" si="199"/>
        <v>-4.6037164414162424E+16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-4.6037164414162424E+16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-191821518392343.44</v>
      </c>
      <c r="L6034" s="444">
        <f t="shared" ca="1" si="199"/>
        <v>-4.6228985932554768E+16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-4.6228985932554768E+16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-192620774718978.19</v>
      </c>
      <c r="L6035" s="444">
        <f t="shared" ca="1" si="199"/>
        <v>-4.6421606707273744E+16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-4.6421606707273744E+16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-193423361280307.25</v>
      </c>
      <c r="L6036" s="444">
        <f t="shared" ca="1" si="199"/>
        <v>-4.6615030068554048E+16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-4.6615030068554048E+16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-194229291952308.53</v>
      </c>
      <c r="L6037" s="444">
        <f t="shared" ca="1" si="199"/>
        <v>-4.680925936050636E+16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-4.680925936050636E+16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-195038580668776.5</v>
      </c>
      <c r="L6038" s="444">
        <f t="shared" ca="1" si="199"/>
        <v>-4.7004297941175136E+16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-4.7004297941175136E+16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-195851241421563.06</v>
      </c>
      <c r="L6039" s="444">
        <f t="shared" ca="1" si="199"/>
        <v>-4.7200149182596696E+16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-4.7200149182596696E+16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-196667288260819.56</v>
      </c>
      <c r="L6040" s="444">
        <f t="shared" ca="1" si="199"/>
        <v>-4.7396816470857512E+16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-4.7396816470857512E+16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-197486735295239.63</v>
      </c>
      <c r="L6041" s="444">
        <f t="shared" ca="1" si="199"/>
        <v>-4.7594303206152752E+16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-4.7594303206152752E+16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-198309596692303.13</v>
      </c>
      <c r="L6042" s="444">
        <f t="shared" ca="1" si="199"/>
        <v>-4.7792612802845056E+16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-4.7792612802845056E+16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-199135886678521.06</v>
      </c>
      <c r="L6043" s="444">
        <f t="shared" ca="1" si="199"/>
        <v>-4.7991748689523576E+16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-4.7991748689523576E+16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-199965619539681.56</v>
      </c>
      <c r="L6044" s="444">
        <f t="shared" ca="1" si="199"/>
        <v>-4.8191714309063256E+16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-4.8191714309063256E+16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-200798809621096.91</v>
      </c>
      <c r="L6045" s="444">
        <f t="shared" ca="1" si="199"/>
        <v>-4.8392513118684352E+16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-4.8392513118684352E+16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-201635471327851.47</v>
      </c>
      <c r="L6046" s="444">
        <f t="shared" ca="1" si="199"/>
        <v>-4.85941485900122E+16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-4.85941485900122E+16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-202475619125050.84</v>
      </c>
      <c r="L6047" s="444">
        <f t="shared" ca="1" si="199"/>
        <v>-4.8796624209137248E+16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-4.8796624209137248E+16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-203319267538071.88</v>
      </c>
      <c r="L6048" s="444">
        <f t="shared" ca="1" si="199"/>
        <v>-4.899994347667532E+16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-4.899994347667532E+16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-204166431152813.84</v>
      </c>
      <c r="L6049" s="444">
        <f t="shared" ca="1" si="199"/>
        <v>-4.9204109907828136E+16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-4.9204109907828136E+16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-205017124615950.56</v>
      </c>
      <c r="L6050" s="444">
        <f t="shared" ca="1" si="199"/>
        <v>-4.9409127032444088E+16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-4.9409127032444088E+16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-205871362635183.69</v>
      </c>
      <c r="L6051" s="444">
        <f t="shared" ca="1" si="199"/>
        <v>-4.9614998395079272E+16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-4.9614998395079272E+16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-206729159979496.97</v>
      </c>
      <c r="L6052" s="444">
        <f t="shared" ca="1" si="199"/>
        <v>-4.9821727555058768E+16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-4.9821727555058768E+16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-207590531479411.53</v>
      </c>
      <c r="L6053" s="444">
        <f t="shared" ca="1" si="199"/>
        <v>-5.0029318086538176E+16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-5.0029318086538176E+16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-208455492027242.41</v>
      </c>
      <c r="L6054" s="444">
        <f t="shared" ca="1" si="199"/>
        <v>-5.0237773578565416E+16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-5.0237773578565416E+16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-209324056577355.91</v>
      </c>
      <c r="L6055" s="444">
        <f t="shared" ca="1" si="199"/>
        <v>-5.0447097635142768E+16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-5.0447097635142768E+16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-210196240146428.19</v>
      </c>
      <c r="L6056" s="444">
        <f t="shared" ca="1" si="199"/>
        <v>-5.06572938752892E+16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-5.06572938752892E+16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-211072057813705</v>
      </c>
      <c r="L6057" s="444">
        <f t="shared" ca="1" si="199"/>
        <v>-5.0868365933102904E+16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-5.0868365933102904E+16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-211951524721262.09</v>
      </c>
      <c r="L6058" s="444">
        <f t="shared" ca="1" si="199"/>
        <v>-5.1080317457824168E+16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-5.1080317457824168E+16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-212834656074267.38</v>
      </c>
      <c r="L6059" s="444">
        <f t="shared" ca="1" si="199"/>
        <v>-5.1293152113898432E+16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-5.1293152113898432E+16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-213721467141243.47</v>
      </c>
      <c r="L6060" s="444">
        <f t="shared" ca="1" si="199"/>
        <v>-5.1506873581039672E+16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-5.1506873581039672E+16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-214611973254331.97</v>
      </c>
      <c r="L6061" s="444">
        <f t="shared" ca="1" si="199"/>
        <v>-5.1721485554294E+16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-5.1721485554294E+16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-215506189809558.34</v>
      </c>
      <c r="L6062" s="444">
        <f t="shared" ca="1" si="199"/>
        <v>-5.193699174410356E+16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-5.193699174410356E+16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-216404132267098.16</v>
      </c>
      <c r="L6063" s="444">
        <f t="shared" ca="1" si="199"/>
        <v>-5.2153395876370656E+16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-5.2153395876370656E+16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-217305816151544.41</v>
      </c>
      <c r="L6064" s="444">
        <f t="shared" ca="1" si="199"/>
        <v>-5.23707016925222E+16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-5.23707016925222E+16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-218211257052175.84</v>
      </c>
      <c r="L6065" s="444">
        <f t="shared" ca="1" si="199"/>
        <v>-5.2588912949574376E+16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-5.2588912949574376E+16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-219120470623226.56</v>
      </c>
      <c r="L6066" s="444">
        <f t="shared" ca="1" si="199"/>
        <v>-5.28080334201976E+16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-5.28080334201976E+16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-220033472584156.66</v>
      </c>
      <c r="L6067" s="444">
        <f t="shared" ca="1" si="199"/>
        <v>-5.302806689278176E+16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-5.302806689278176E+16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-220950278719924</v>
      </c>
      <c r="L6068" s="444">
        <f t="shared" ca="1" si="199"/>
        <v>-5.324901717150168E+16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-5.324901717150168E+16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-221870904881257</v>
      </c>
      <c r="L6069" s="444">
        <f t="shared" ca="1" si="199"/>
        <v>-5.3470888076382936E+16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-5.3470888076382936E+16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-222795366984928.91</v>
      </c>
      <c r="L6070" s="444">
        <f t="shared" ca="1" si="199"/>
        <v>-5.3693683443367864E+16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-5.3693683443367864E+16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-223723681014032.75</v>
      </c>
      <c r="L6071" s="444">
        <f t="shared" ca="1" si="199"/>
        <v>-5.3917407124381896E+16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-5.3917407124381896E+16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-224655863018257.91</v>
      </c>
      <c r="L6072" s="444">
        <f t="shared" ca="1" si="199"/>
        <v>-5.4142062987400152E+16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-5.4142062987400152E+16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-225591929114167.31</v>
      </c>
      <c r="L6073" s="444">
        <f t="shared" ca="1" si="199"/>
        <v>-5.436765491651432E+16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-5.436765491651432E+16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-226531895485476.34</v>
      </c>
      <c r="L6074" s="444">
        <f t="shared" ca="1" si="199"/>
        <v>-5.45941868119998E+16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-5.45941868119998E+16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-227475778383332.5</v>
      </c>
      <c r="L6075" s="444">
        <f t="shared" ca="1" si="199"/>
        <v>-5.4821662590383136E+16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-5.4821662590383136E+16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-228423594126596.41</v>
      </c>
      <c r="L6076" s="444">
        <f t="shared" ca="1" si="199"/>
        <v>-5.5050086184509736E+16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-5.5050086184509736E+16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-229375359102123.91</v>
      </c>
      <c r="L6077" s="444">
        <f t="shared" ca="1" si="199"/>
        <v>-5.5279461543611856E+16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-5.5279461543611856E+16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-230331089765049.41</v>
      </c>
      <c r="L6078" s="444">
        <f t="shared" ca="1" si="199"/>
        <v>-5.5509792633376904E+16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-5.5509792633376904E+16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-231290802639070.44</v>
      </c>
      <c r="L6079" s="444">
        <f t="shared" ca="1" si="199"/>
        <v>-5.5741083436015976E+16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-5.5741083436015976E+16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-232254514316733.22</v>
      </c>
      <c r="L6080" s="444">
        <f t="shared" ca="1" si="199"/>
        <v>-5.5973337950332712E+16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-5.5973337950332712E+16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-233222241459719.63</v>
      </c>
      <c r="L6081" s="444">
        <f t="shared" ca="1" si="199"/>
        <v>-5.6206560191792432E+16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-5.6206560191792432E+16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-234194000799135.13</v>
      </c>
      <c r="L6082" s="444">
        <f t="shared" ca="1" si="199"/>
        <v>-5.6440754192591568E+16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-5.6440754192591568E+16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-235169809135798.16</v>
      </c>
      <c r="L6083" s="444">
        <f t="shared" ca="1" si="199"/>
        <v>-5.6675924001727368E+16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-5.6675924001727368E+16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-236149683340530.69</v>
      </c>
      <c r="L6084" s="444">
        <f t="shared" ca="1" si="199"/>
        <v>-5.6912073685067896E+16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-5.6912073685067896E+16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-237133640354449.53</v>
      </c>
      <c r="L6085" s="444">
        <f t="shared" ca="1" si="199"/>
        <v>-5.7149207325422344E+16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-5.7149207325422344E+16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-238121697189259.75</v>
      </c>
      <c r="L6086" s="444">
        <f t="shared" ca="1" si="199"/>
        <v>-5.73873290226116E+16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-5.73873290226116E+16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-239113870927548.34</v>
      </c>
      <c r="L6087" s="444">
        <f t="shared" ca="1" si="199"/>
        <v>-5.7626442893539152E+16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-5.7626442893539152E+16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-240110178723079.75</v>
      </c>
      <c r="L6088" s="444">
        <f t="shared" ca="1" si="199"/>
        <v>-5.7866553072262232E+16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-5.7866553072262232E+16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-241110637801092.66</v>
      </c>
      <c r="L6089" s="444">
        <f t="shared" ca="1" si="199"/>
        <v>-5.8107663710063328E+16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-5.8107663710063328E+16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-242115265458597.16</v>
      </c>
      <c r="L6090" s="444">
        <f t="shared" ca="1" si="199"/>
        <v>-5.8349778975521928E+16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-5.8349778975521928E+16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-243124079064674.69</v>
      </c>
      <c r="L6091" s="444">
        <f t="shared" ca="1" si="199"/>
        <v>-5.85929030545866E+16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-5.85929030545866E+16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-244137096060777.47</v>
      </c>
      <c r="L6092" s="444">
        <f t="shared" ca="1" si="199"/>
        <v>-5.8837040150647376E+16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-5.8837040150647376E+16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-245154333961030.75</v>
      </c>
      <c r="L6093" s="444">
        <f t="shared" ca="1" si="199"/>
        <v>-5.9082194484608408E+16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-5.9082194484608408E+16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-246175810352535.06</v>
      </c>
      <c r="L6094" s="444">
        <f t="shared" ca="1" si="199"/>
        <v>-5.9328370294960944E+16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-5.9328370294960944E+16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-247201542895670.59</v>
      </c>
      <c r="L6095" s="444">
        <f t="shared" ca="1" si="199"/>
        <v>-5.9575571837856616E+16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-5.9575571837856616E+16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-248231549324402.56</v>
      </c>
      <c r="L6096" s="444">
        <f t="shared" ca="1" si="199"/>
        <v>-5.9823803387181016E+16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-5.9823803387181016E+16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-249265847446587.53</v>
      </c>
      <c r="L6097" s="444">
        <f t="shared" ca="1" si="199"/>
        <v>-6.00730692346276E+16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-6.00730692346276E+16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-250304455144281.66</v>
      </c>
      <c r="L6098" s="444">
        <f t="shared" ca="1" si="199"/>
        <v>-6.032337368977188E+16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-6.032337368977188E+16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-251347390374049.5</v>
      </c>
      <c r="L6099" s="444">
        <f t="shared" ca="1" si="199"/>
        <v>-6.0574721080145928E+16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-6.0574721080145928E+16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-252394671167274.69</v>
      </c>
      <c r="L6100" s="444">
        <f t="shared" ca="1" si="199"/>
        <v>-6.08271157513132E+16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-6.08271157513132E+16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-253446315630471.63</v>
      </c>
      <c r="L6101" s="444">
        <f t="shared" ca="1" si="199"/>
        <v>-6.1080562066943672E+16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-6.1080562066943672E+16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-254502341945598.66</v>
      </c>
      <c r="L6102" s="444">
        <f t="shared" ca="1" si="199"/>
        <v>-6.1335064408889272E+16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-6.1335064408889272E+16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-255562768370371.97</v>
      </c>
      <c r="L6103" s="444">
        <f t="shared" ca="1" si="199"/>
        <v>-6.159062717725964E+16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-6.159062717725964E+16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-256627613238581.84</v>
      </c>
      <c r="L6104" s="444">
        <f t="shared" ca="1" si="199"/>
        <v>-6.1847254790498224E+16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-6.1847254790498224E+16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-257696894960409.25</v>
      </c>
      <c r="L6105" s="444">
        <f t="shared" ca="1" si="199"/>
        <v>-6.2104951685458632E+16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-6.2104951685458632E+16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-258770632022744.34</v>
      </c>
      <c r="L6106" s="444">
        <f t="shared" ca="1" si="199"/>
        <v>-6.2363722317481376E+16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-6.2363722317481376E+16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-259848842989505.69</v>
      </c>
      <c r="L6107" s="444">
        <f t="shared" ca="1" si="199"/>
        <v>-6.262357116047088E+16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-6.262357116047088E+16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-260931546501962</v>
      </c>
      <c r="L6108" s="444">
        <f t="shared" ca="1" si="199"/>
        <v>-6.288450270697284E+16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-6.288450270697284E+16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-262018761279053.5</v>
      </c>
      <c r="L6109" s="444">
        <f t="shared" ca="1" si="199"/>
        <v>-6.3146521468251896E+16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-6.3146521468251896E+16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-263110506117716.19</v>
      </c>
      <c r="L6110" s="444">
        <f t="shared" ca="1" si="199"/>
        <v>-6.3409631974369616E+16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-6.3409631974369616E+16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-264206799893206.72</v>
      </c>
      <c r="L6111" s="444">
        <f t="shared" ca="1" si="199"/>
        <v>-6.3673838774262824E+16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-6.3673838774262824E+16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-265307661559428.44</v>
      </c>
      <c r="L6112" s="444">
        <f t="shared" ca="1" si="199"/>
        <v>-6.3939146435822256E+16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-6.3939146435822256E+16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-266413110149259.44</v>
      </c>
      <c r="L6113" s="444">
        <f t="shared" ca="1" si="199"/>
        <v>-6.4205559545971512E+16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-6.4205559545971512E+16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-267523164774881.28</v>
      </c>
      <c r="L6114" s="444">
        <f t="shared" ca="1" si="199"/>
        <v>-6.4473082710746392E+16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-6.4473082710746392E+16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-268637844628109.97</v>
      </c>
      <c r="L6115" s="444">
        <f t="shared" ca="1" si="199"/>
        <v>-6.4741720555374504E+16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-6.4741720555374504E+16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-269757168980727.09</v>
      </c>
      <c r="L6116" s="444">
        <f t="shared" ca="1" si="199"/>
        <v>-6.5011477724355232E+16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-6.5011477724355232E+16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-270881157184813.5</v>
      </c>
      <c r="L6117" s="444">
        <f t="shared" ca="1" si="199"/>
        <v>-6.5282358881540048E+16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-6.5282358881540048E+16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-272009828673083.53</v>
      </c>
      <c r="L6118" s="444">
        <f t="shared" ca="1" si="199"/>
        <v>-6.5554368710213128E+16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-6.5554368710213128E+16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-273143202959221.38</v>
      </c>
      <c r="L6119" s="444">
        <f t="shared" ca="1" si="199"/>
        <v>-6.5827511913172352E+16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-6.5827511913172352E+16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-274281299638218.13</v>
      </c>
      <c r="L6120" s="444">
        <f t="shared" ca="1" si="199"/>
        <v>-6.6101793212810568E+16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-6.6101793212810568E+16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-275424138386710.69</v>
      </c>
      <c r="L6121" s="444">
        <f t="shared" ca="1" si="199"/>
        <v>-6.637721735119728E+16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-6.637721735119728E+16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-276571738963321.97</v>
      </c>
      <c r="L6122" s="444">
        <f t="shared" ca="1" si="199"/>
        <v>-6.66537890901606E+16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-6.66537890901606E+16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-277724121209002.5</v>
      </c>
      <c r="L6123" s="444">
        <f t="shared" ca="1" si="199"/>
        <v>-6.69315132113696E+16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-6.69315132113696E+16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-278881305047373.34</v>
      </c>
      <c r="L6124" s="444">
        <f t="shared" ca="1" si="199"/>
        <v>-6.7210394516416976E+16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-6.7210394516416976E+16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-280043310485070.72</v>
      </c>
      <c r="L6125" s="444">
        <f t="shared" ca="1" si="199"/>
        <v>-6.7490437826902048E+16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-6.7490437826902048E+16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-281210157612091.88</v>
      </c>
      <c r="L6126" s="444">
        <f t="shared" ca="1" si="199"/>
        <v>-6.7771647984514136E+16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-6.7771647984514136E+16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-282381866602142.25</v>
      </c>
      <c r="L6127" s="444">
        <f t="shared" ca="1" si="199"/>
        <v>-6.805402985111628E+16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-6.805402985111628E+16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-283558457712984.5</v>
      </c>
      <c r="L6128" s="444">
        <f t="shared" ref="L6128:L6250" ca="1" si="204">I6128-J6128+K6128</f>
        <v>-6.8337588308829264E+16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-6.8337588308829264E+16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-284739951286788.63</v>
      </c>
      <c r="L6129" s="444">
        <f t="shared" ca="1" si="204"/>
        <v>-6.8622328260116056E+16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-6.8622328260116056E+16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-285926367750483.5</v>
      </c>
      <c r="L6130" s="444">
        <f t="shared" ca="1" si="204"/>
        <v>-6.8908254627866536E+16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-6.8908254627866536E+16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-287117727616110.63</v>
      </c>
      <c r="L6131" s="444">
        <f t="shared" ca="1" si="204"/>
        <v>-6.9195372355482648E+16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-6.9195372355482648E+16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-288314051481177.69</v>
      </c>
      <c r="L6132" s="444">
        <f t="shared" ca="1" si="204"/>
        <v>-6.9483686406963824E+16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-6.9483686406963824E+16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-289515360029015.94</v>
      </c>
      <c r="L6133" s="444">
        <f t="shared" ca="1" si="204"/>
        <v>-6.977320176699284E+16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-6.977320176699284E+16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-290721674029136.81</v>
      </c>
      <c r="L6134" s="444">
        <f t="shared" ca="1" si="204"/>
        <v>-7.0063923441021976E+16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-7.0063923441021976E+16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-291933014337591.56</v>
      </c>
      <c r="L6135" s="444">
        <f t="shared" ca="1" si="204"/>
        <v>-7.0355856455359568E+16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-7.0355856455359568E+16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-293149401897331.5</v>
      </c>
      <c r="L6136" s="444">
        <f t="shared" ca="1" si="204"/>
        <v>-7.0649005857256896E+16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-7.0649005857256896E+16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-294370857738570.44</v>
      </c>
      <c r="L6137" s="444">
        <f t="shared" ca="1" si="204"/>
        <v>-7.0943376714995464E+16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-7.0943376714995464E+16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-295597402979147.81</v>
      </c>
      <c r="L6138" s="444">
        <f t="shared" ca="1" si="204"/>
        <v>-7.1238974117974608E+16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-7.1238974117974608E+16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-296829058824894.19</v>
      </c>
      <c r="L6139" s="444">
        <f t="shared" ca="1" si="204"/>
        <v>-7.1535803176799504E+16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-7.1535803176799504E+16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-298065846569997.94</v>
      </c>
      <c r="L6140" s="444">
        <f t="shared" ca="1" si="204"/>
        <v>-7.1833869023369504E+16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-7.1833869023369504E+16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-299307787597372.94</v>
      </c>
      <c r="L6141" s="444">
        <f t="shared" ca="1" si="204"/>
        <v>-7.213317681096688E+16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-7.213317681096688E+16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-300554903379028.69</v>
      </c>
      <c r="L6142" s="444">
        <f t="shared" ca="1" si="204"/>
        <v>-7.2433731714345904E+16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-7.2433731714345904E+16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-301807215476441.25</v>
      </c>
      <c r="L6143" s="444">
        <f t="shared" ca="1" si="204"/>
        <v>-7.2735538929822352E+16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-7.2735538929822352E+16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-303064745540926.44</v>
      </c>
      <c r="L6144" s="444">
        <f t="shared" ca="1" si="204"/>
        <v>-7.303860367536328E+16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-7.303860367536328E+16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-304327515314013.69</v>
      </c>
      <c r="L6145" s="444">
        <f t="shared" ca="1" si="204"/>
        <v>-7.3342931190677296E+16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-7.3342931190677296E+16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-305595546627822.06</v>
      </c>
      <c r="L6146" s="444">
        <f t="shared" ca="1" si="204"/>
        <v>-7.364852673730512E+16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-7.364852673730512E+16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-306868861405438</v>
      </c>
      <c r="L6147" s="444">
        <f t="shared" ca="1" si="204"/>
        <v>-7.395539559871056E+16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-7.395539559871056E+16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-308147481661294</v>
      </c>
      <c r="L6148" s="444">
        <f t="shared" ca="1" si="204"/>
        <v>-7.4263543080371856E+16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-7.4263543080371856E+16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-309431429501549.38</v>
      </c>
      <c r="L6149" s="444">
        <f t="shared" ca="1" si="204"/>
        <v>-7.4572974509873408E+16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-7.4572974509873408E+16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-310720727124472.5</v>
      </c>
      <c r="L6150" s="444">
        <f t="shared" ca="1" si="204"/>
        <v>-7.4883695236997888E+16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-7.4883695236997888E+16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-312015396820824.5</v>
      </c>
      <c r="L6151" s="444">
        <f t="shared" ca="1" si="204"/>
        <v>-7.519571063381872E+16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-7.519571063381872E+16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-313315460974244.69</v>
      </c>
      <c r="L6152" s="444">
        <f t="shared" ca="1" si="204"/>
        <v>-7.550902609479296E+16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-7.550902609479296E+16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-314620942061637.31</v>
      </c>
      <c r="L6153" s="444">
        <f t="shared" ca="1" si="204"/>
        <v>-7.5823647036854592E+16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-7.5823647036854592E+16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-315931862653560.81</v>
      </c>
      <c r="L6154" s="444">
        <f t="shared" ca="1" si="204"/>
        <v>-7.613957889950816E+16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-7.613957889950816E+16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-317248245414617.31</v>
      </c>
      <c r="L6155" s="444">
        <f t="shared" ca="1" si="204"/>
        <v>-7.6456827144922784E+16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-7.6456827144922784E+16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-318570113103844.94</v>
      </c>
      <c r="L6156" s="444">
        <f t="shared" ca="1" si="204"/>
        <v>-7.6775397258026624E+16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-7.6775397258026624E+16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-319897488575110.94</v>
      </c>
      <c r="L6157" s="444">
        <f t="shared" ca="1" si="204"/>
        <v>-7.7095294746601728E+16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-7.7095294746601728E+16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-321230394777507.19</v>
      </c>
      <c r="L6158" s="444">
        <f t="shared" ca="1" si="204"/>
        <v>-7.7416525141379232E+16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-7.7416525141379232E+16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-322568854755746.81</v>
      </c>
      <c r="L6159" s="444">
        <f t="shared" ca="1" si="204"/>
        <v>-7.7739093996134976E+16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-7.7739093996134976E+16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-323912891650562.38</v>
      </c>
      <c r="L6160" s="444">
        <f t="shared" ca="1" si="204"/>
        <v>-7.8063006887785536E+16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-7.8063006887785536E+16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-325262528699106.38</v>
      </c>
      <c r="L6161" s="444">
        <f t="shared" ca="1" si="204"/>
        <v>-7.838826941648464E+16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-7.838826941648464E+16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-326617789235352.69</v>
      </c>
      <c r="L6162" s="444">
        <f t="shared" ca="1" si="204"/>
        <v>-7.871488720572E+16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-7.871488720572E+16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-327978696690500</v>
      </c>
      <c r="L6163" s="444">
        <f t="shared" ca="1" si="204"/>
        <v>-7.9042865902410496E+16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-7.9042865902410496E+16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-329345274593377.06</v>
      </c>
      <c r="L6164" s="444">
        <f t="shared" ca="1" si="204"/>
        <v>-7.9372211177003872E+16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-7.9372211177003872E+16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-330717546570849.44</v>
      </c>
      <c r="L6165" s="444">
        <f t="shared" ca="1" si="204"/>
        <v>-7.970292872357472E+16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-7.970292872357472E+16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-332095536348228</v>
      </c>
      <c r="L6166" s="444">
        <f t="shared" ca="1" si="204"/>
        <v>-8.0035024259922944E+16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-8.0035024259922944E+16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-333479267749678.94</v>
      </c>
      <c r="L6167" s="444">
        <f t="shared" ca="1" si="204"/>
        <v>-8.0368503527672624E+16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-8.0368503527672624E+16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-334868764698635.94</v>
      </c>
      <c r="L6168" s="444">
        <f t="shared" ca="1" si="204"/>
        <v>-8.0703372292371264E+16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-8.0703372292371264E+16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-336264051218213.63</v>
      </c>
      <c r="L6169" s="444">
        <f t="shared" ca="1" si="204"/>
        <v>-8.1039636343589472E+16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-8.1039636343589472E+16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-337665151431622.81</v>
      </c>
      <c r="L6170" s="444">
        <f t="shared" ca="1" si="204"/>
        <v>-8.1377301495021088E+16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-8.1377301495021088E+16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-339072089562587.88</v>
      </c>
      <c r="L6171" s="444">
        <f t="shared" ca="1" si="204"/>
        <v>-8.171637358458368E+16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-8.171637358458368E+16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-340484889935765.31</v>
      </c>
      <c r="L6172" s="444">
        <f t="shared" ca="1" si="204"/>
        <v>-8.205685847451944E+16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-8.205685847451944E+16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-341903576977164.31</v>
      </c>
      <c r="L6173" s="444">
        <f t="shared" ca="1" si="204"/>
        <v>-8.2398762051496608E+16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-8.2398762051496608E+16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-343328175214569.19</v>
      </c>
      <c r="L6174" s="444">
        <f t="shared" ca="1" si="204"/>
        <v>-8.2742090226711184E+16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-8.2742090226711184E+16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-344758709277963.25</v>
      </c>
      <c r="L6175" s="444">
        <f t="shared" ca="1" si="204"/>
        <v>-8.3086848935989152E+16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-8.3086848935989152E+16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-346195203899954.81</v>
      </c>
      <c r="L6176" s="444">
        <f t="shared" ca="1" si="204"/>
        <v>-8.3433044139889104E+16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-8.3433044139889104E+16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-347637683916204.63</v>
      </c>
      <c r="L6177" s="444">
        <f t="shared" ca="1" si="204"/>
        <v>-8.3780681823805312E+16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-8.3780681823805312E+16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-349086174265855.44</v>
      </c>
      <c r="L6178" s="444">
        <f t="shared" ca="1" si="204"/>
        <v>-8.4129767998071168E+16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-8.4129767998071168E+16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-350540699991963.19</v>
      </c>
      <c r="L6179" s="444">
        <f t="shared" ca="1" si="204"/>
        <v>-8.4480308698063136E+16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-8.4480308698063136E+16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-352001286241929.75</v>
      </c>
      <c r="L6180" s="444">
        <f t="shared" ca="1" si="204"/>
        <v>-8.4832309984305072E+16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-8.4832309984305072E+16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-353467958267937.81</v>
      </c>
      <c r="L6181" s="444">
        <f t="shared" ca="1" si="204"/>
        <v>-8.5185777942573008E+16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-8.5185777942573008E+16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-354940741427387.5</v>
      </c>
      <c r="L6182" s="444">
        <f t="shared" ca="1" si="204"/>
        <v>-8.55407186840004E+16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-8.55407186840004E+16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-356419661183335</v>
      </c>
      <c r="L6183" s="444">
        <f t="shared" ca="1" si="204"/>
        <v>-8.5897138345183728E+16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-8.5897138345183728E+16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-357904743104932.19</v>
      </c>
      <c r="L6184" s="444">
        <f t="shared" ca="1" si="204"/>
        <v>-8.6255043088288656E+16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-8.6255043088288656E+16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-359396012867869.38</v>
      </c>
      <c r="L6185" s="444">
        <f t="shared" ca="1" si="204"/>
        <v>-8.6614439101156528E+16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-8.6614439101156528E+16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-360893496254818.88</v>
      </c>
      <c r="L6186" s="444">
        <f t="shared" ca="1" si="204"/>
        <v>-8.6975332597411344E+16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-8.6975332597411344E+16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-362397219155880.63</v>
      </c>
      <c r="L6187" s="444">
        <f t="shared" ca="1" si="204"/>
        <v>-8.7337729816567232E+16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-8.7337729816567232E+16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-363907207569030.13</v>
      </c>
      <c r="L6188" s="444">
        <f t="shared" ca="1" si="204"/>
        <v>-8.7701637024136256E+16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-8.7701637024136256E+16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-365423487600567.75</v>
      </c>
      <c r="L6189" s="444">
        <f t="shared" ca="1" si="204"/>
        <v>-8.8067060511736816E+16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-8.8067060511736816E+16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-366946085465570.06</v>
      </c>
      <c r="L6190" s="444">
        <f t="shared" ca="1" si="204"/>
        <v>-8.8434006597202384E+16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-8.8434006597202384E+16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-368475027488343.25</v>
      </c>
      <c r="L6191" s="444">
        <f t="shared" ca="1" si="204"/>
        <v>-8.880248162469072E+16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-8.880248162469072E+16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-370010340102878</v>
      </c>
      <c r="L6192" s="444">
        <f t="shared" ca="1" si="204"/>
        <v>-8.91724919647936E+16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-8.91724919647936E+16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-371552049853306.69</v>
      </c>
      <c r="L6193" s="444">
        <f t="shared" ca="1" si="204"/>
        <v>-8.9544044014646912E+16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-8.9544044014646912E+16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-373100183394362.13</v>
      </c>
      <c r="L6194" s="444">
        <f t="shared" ca="1" si="204"/>
        <v>-8.991714419804128E+16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-8.991714419804128E+16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-374654767491838.69</v>
      </c>
      <c r="L6195" s="444">
        <f t="shared" ca="1" si="204"/>
        <v>-9.029179896553312E+16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-9.029179896553312E+16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-376215829023054.69</v>
      </c>
      <c r="L6196" s="444">
        <f t="shared" ca="1" si="204"/>
        <v>-9.0668014794556176E+16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-9.0668014794556176E+16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-377783394977317.38</v>
      </c>
      <c r="L6197" s="444">
        <f t="shared" ca="1" si="204"/>
        <v>-9.1045798189533488E+16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-9.1045798189533488E+16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-379357492456389.5</v>
      </c>
      <c r="L6198" s="444">
        <f t="shared" ca="1" si="204"/>
        <v>-9.1425155681989872E+16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-9.1425155681989872E+16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-380938148674957.81</v>
      </c>
      <c r="L6199" s="444">
        <f t="shared" ca="1" si="204"/>
        <v>-9.1806093830664832E+16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-9.1806093830664832E+16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-382525390961103.44</v>
      </c>
      <c r="L6200" s="444">
        <f t="shared" ca="1" si="204"/>
        <v>-9.2188619221625936E+16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-9.2188619221625936E+16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-384119246756774.75</v>
      </c>
      <c r="L6201" s="444">
        <f t="shared" ca="1" si="204"/>
        <v>-9.2572738468382704E+16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-9.2572738468382704E+16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-385719743618261.25</v>
      </c>
      <c r="L6202" s="444">
        <f t="shared" ca="1" si="204"/>
        <v>-9.295845821200096E+16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-9.295845821200096E+16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-387326909216670.69</v>
      </c>
      <c r="L6203" s="444">
        <f t="shared" ca="1" si="204"/>
        <v>-9.3345785121217632E+16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-9.3345785121217632E+16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-388940771338406.81</v>
      </c>
      <c r="L6204" s="444">
        <f t="shared" ca="1" si="204"/>
        <v>-9.3734725892556032E+16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-9.3734725892556032E+16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-390561357885650.13</v>
      </c>
      <c r="L6205" s="444">
        <f t="shared" ca="1" si="204"/>
        <v>-9.412528725044168E+16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-9.412528725044168E+16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-392188696876840.31</v>
      </c>
      <c r="L6206" s="444">
        <f t="shared" ca="1" si="204"/>
        <v>-9.4517475947318528E+16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-9.4517475947318528E+16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-393822816447160.5</v>
      </c>
      <c r="L6207" s="444">
        <f t="shared" ca="1" si="204"/>
        <v>-9.4911298763765696E+16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-9.4911298763765696E+16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-395463744849023.75</v>
      </c>
      <c r="L6208" s="444">
        <f t="shared" ca="1" si="204"/>
        <v>-9.530676250861472E+16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-9.530676250861472E+16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-397111510452561.31</v>
      </c>
      <c r="L6209" s="444">
        <f t="shared" ca="1" si="204"/>
        <v>-9.570387401906728E+16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-9.570387401906728E+16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-398766141746113.69</v>
      </c>
      <c r="L6210" s="444">
        <f t="shared" ca="1" si="204"/>
        <v>-9.6102640160813392E+16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-9.6102640160813392E+16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-400427667336722.44</v>
      </c>
      <c r="L6211" s="444">
        <f t="shared" ca="1" si="204"/>
        <v>-9.6503067828150112E+16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-9.6503067828150112E+16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-402096115950625.44</v>
      </c>
      <c r="L6212" s="444">
        <f t="shared" ca="1" si="204"/>
        <v>-9.6905163944100736E+16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-9.6905163944100736E+16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-403771516433753.06</v>
      </c>
      <c r="L6213" s="444">
        <f t="shared" ca="1" si="204"/>
        <v>-9.7308935460534496E+16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-9.7308935460534496E+16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-405453897752227.06</v>
      </c>
      <c r="L6214" s="444">
        <f t="shared" ca="1" si="204"/>
        <v>-9.771438935828672E+16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-9.771438935828672E+16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-407143288992861.31</v>
      </c>
      <c r="L6215" s="444">
        <f t="shared" ca="1" si="204"/>
        <v>-9.8121532647279584E+16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-9.8121532647279584E+16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-408839719363664.94</v>
      </c>
      <c r="L6216" s="444">
        <f t="shared" ca="1" si="204"/>
        <v>-9.8530372366643248E+16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-9.8530372366643248E+16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-410543218194346.88</v>
      </c>
      <c r="L6217" s="444">
        <f t="shared" ca="1" si="204"/>
        <v>-9.89409155848376E+16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-9.89409155848376E+16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-412253814936823.31</v>
      </c>
      <c r="L6218" s="444">
        <f t="shared" ca="1" si="204"/>
        <v>-9.9353169399774416E+16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-9.9353169399774416E+16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-413971539165726.75</v>
      </c>
      <c r="L6219" s="444">
        <f t="shared" ca="1" si="204"/>
        <v>-9.9767140938940144E+16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-9.9767140938940144E+16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-415696420578917.25</v>
      </c>
      <c r="L6220" s="444">
        <f t="shared" ca="1" si="204"/>
        <v>-1.0018283735951906E+17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-1.0018283735951906E+17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-417428488997996.06</v>
      </c>
      <c r="L6221" s="444">
        <f t="shared" ca="1" si="204"/>
        <v>-1.0060026584851706E+17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-1.0060026584851706E+17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-419167774368821.06</v>
      </c>
      <c r="L6222" s="444">
        <f t="shared" ca="1" si="204"/>
        <v>-1.0101943362288587E+17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-1.0101943362288587E+17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-420914306762024.44</v>
      </c>
      <c r="L6223" s="444">
        <f t="shared" ca="1" si="204"/>
        <v>-1.014403479296479E+17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-1.014403479296479E+17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-422668116373532.94</v>
      </c>
      <c r="L6224" s="444">
        <f t="shared" ca="1" si="204"/>
        <v>-1.0186301604602144E+17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-1.0186301604602144E+17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-424429233525089.31</v>
      </c>
      <c r="L6225" s="444">
        <f t="shared" ca="1" si="204"/>
        <v>-1.0228744527954653E+17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-1.0228744527954653E+17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-426197688664777.19</v>
      </c>
      <c r="L6226" s="444">
        <f t="shared" ca="1" si="204"/>
        <v>-1.0271364296821131E+17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-1.0271364296821131E+17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-427973512367547.13</v>
      </c>
      <c r="L6227" s="444">
        <f t="shared" ca="1" si="204"/>
        <v>-1.0314161648057886E+17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-1.0314161648057886E+17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-429756735335745.25</v>
      </c>
      <c r="L6228" s="444">
        <f t="shared" ca="1" si="204"/>
        <v>-1.0357137321591461E+17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-1.0357137321591461E+17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-431547388399644.19</v>
      </c>
      <c r="L6229" s="444">
        <f t="shared" ca="1" si="204"/>
        <v>-1.0400292060431426E+17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-1.0400292060431426E+17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-433345502517976.06</v>
      </c>
      <c r="L6230" s="444">
        <f t="shared" ca="1" si="204"/>
        <v>-1.0443626610683224E+17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-1.0443626610683224E+17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-435151108778467.69</v>
      </c>
      <c r="L6231" s="444">
        <f t="shared" ca="1" si="204"/>
        <v>-1.048714172156107E+17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-1.048714172156107E+17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-436964238398377.94</v>
      </c>
      <c r="L6232" s="444">
        <f t="shared" ca="1" si="204"/>
        <v>-1.0530838145400909E+17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-1.0530838145400909E+17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-438784922725037.88</v>
      </c>
      <c r="L6233" s="444">
        <f t="shared" ca="1" si="204"/>
        <v>-1.0574716637673413E+17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-1.0574716637673413E+17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-440613193236392.19</v>
      </c>
      <c r="L6234" s="444">
        <f t="shared" ca="1" si="204"/>
        <v>-1.0618777956997053E+17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-1.0618777956997053E+17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-442449081541543.88</v>
      </c>
      <c r="L6235" s="444">
        <f t="shared" ca="1" si="204"/>
        <v>-1.0663022865151206E+17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-1.0663022865151206E+17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-444292619381300.25</v>
      </c>
      <c r="L6236" s="444">
        <f t="shared" ca="1" si="204"/>
        <v>-1.0707452127089336E+17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-1.0707452127089336E+17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-446143838628722.31</v>
      </c>
      <c r="L6237" s="444">
        <f t="shared" ca="1" si="204"/>
        <v>-1.0752066510952208E+17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-1.0752066510952208E+17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-448002771289675.31</v>
      </c>
      <c r="L6238" s="444">
        <f t="shared" ca="1" si="204"/>
        <v>-1.0796866788081176E+17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-1.0796866788081176E+17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-449869449503382.31</v>
      </c>
      <c r="L6239" s="444">
        <f t="shared" ca="1" si="204"/>
        <v>-1.0841853733031514E+17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-1.0841853733031514E+17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-451743905542979.75</v>
      </c>
      <c r="L6240" s="444">
        <f t="shared" ca="1" si="204"/>
        <v>-1.0887028123585811E+17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-1.0887028123585811E+17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-453626171816075.44</v>
      </c>
      <c r="L6241" s="444">
        <f t="shared" ca="1" si="204"/>
        <v>-1.0932390740767419E+17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-1.0932390740767419E+17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-455516280865309.13</v>
      </c>
      <c r="L6242" s="444">
        <f t="shared" ca="1" si="204"/>
        <v>-1.097794236885395E+17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-1.097794236885395E+17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-457414265368914.56</v>
      </c>
      <c r="L6243" s="444">
        <f t="shared" ca="1" si="204"/>
        <v>-1.1023683795390842E+17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-1.1023683795390842E+17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-459320158141285.06</v>
      </c>
      <c r="L6244" s="444">
        <f t="shared" ca="1" si="204"/>
        <v>-1.106961581120497E+17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-1.106961581120497E+17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-461233992133540.38</v>
      </c>
      <c r="L6245" s="444">
        <f t="shared" ca="1" si="204"/>
        <v>-1.1115739210418323E+17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-1.1115739210418323E+17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-463155800434096.81</v>
      </c>
      <c r="L6246" s="444">
        <f t="shared" ca="1" si="204"/>
        <v>-1.1162054790461733E+17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-1.1162054790461733E+17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-465085616269238.88</v>
      </c>
      <c r="L6247" s="444">
        <f t="shared" ca="1" si="204"/>
        <v>-1.1208563352088656E+17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-1.1208563352088656E+17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-467023473003694</v>
      </c>
      <c r="L6248" s="444">
        <f t="shared" ca="1" si="204"/>
        <v>-1.1255265699389026E+17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-1.1255265699389026E+17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-468969404141209.38</v>
      </c>
      <c r="L6249" s="444">
        <f t="shared" ca="1" si="204"/>
        <v>-1.1302162639803147E+17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-1.1302162639803147E+17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-470923443325131.19</v>
      </c>
      <c r="L6250" s="444">
        <f t="shared" ca="1" si="204"/>
        <v>-1.1349254984135661E+17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57"/>
      <c r="F5" s="572" t="s">
        <v>674</v>
      </c>
      <c r="G5" s="557"/>
      <c r="H5" s="572" t="s">
        <v>675</v>
      </c>
      <c r="I5" s="557"/>
      <c r="J5" s="572" t="s">
        <v>676</v>
      </c>
      <c r="K5" s="557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2026-07-23T11:27:43Z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